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xr:revisionPtr revIDLastSave="0" documentId="13_ncr:1_{88559AC3-1D26-402C-B07C-BE92366B3ADF}" xr6:coauthVersionLast="47" xr6:coauthVersionMax="47" xr10:uidLastSave="{00000000-0000-0000-0000-000000000000}"/>
  <bookViews>
    <workbookView xWindow="-108" yWindow="-108" windowWidth="23256" windowHeight="12576" xr2:uid="{00000000-000D-0000-FFFF-FFFF00000000}"/>
  </bookViews>
  <sheets>
    <sheet name="様式１－１（総表）" sheetId="20" r:id="rId1"/>
    <sheet name="様式１－２（申請経費）" sheetId="22" r:id="rId2"/>
    <sheet name="様式２（実施体制）" sheetId="21" r:id="rId3"/>
    <sheet name="様式３（申請資格）" sheetId="16" r:id="rId4"/>
    <sheet name="様式４（申請要件）" sheetId="17" r:id="rId5"/>
    <sheet name="補足表・学部（収容定員・入学定員）" sheetId="19" r:id="rId6"/>
    <sheet name="補足表・研究科（収容定員・入学定員）" sheetId="23" r:id="rId7"/>
  </sheets>
  <definedNames>
    <definedName name="_C1法学">#REF!</definedName>
    <definedName name="_C2商学">#REF!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5">'補足表・学部（収容定員・入学定員）'!$A$1:$J$111</definedName>
    <definedName name="_xlnm.Print_Area" localSheetId="6">'補足表・研究科（収容定員・入学定員）'!$A$1:$H$110</definedName>
    <definedName name="_xlnm.Print_Area" localSheetId="0">'様式１－１（総表）'!$A$1:$K$119</definedName>
    <definedName name="_xlnm.Print_Area" localSheetId="1">'様式１－２（申請経費）'!$A$1:$H$362</definedName>
    <definedName name="_xlnm.Print_Area" localSheetId="2">'様式２（実施体制）'!$A$1:$D$28</definedName>
    <definedName name="_xlnm.Print_Area" localSheetId="3">'様式３（申請資格）'!$A$1:$I$41</definedName>
    <definedName name="_xlnm.Print_Area" localSheetId="4">'様式４（申請要件）'!$A$1:$J$94</definedName>
    <definedName name="_xlnm.Print_Titles" localSheetId="5">'補足表・学部（収容定員・入学定員）'!$55:$56</definedName>
    <definedName name="_xlnm.Print_Titles" localSheetId="6">'補足表・研究科（収容定員・入学定員）'!$55:$56</definedName>
    <definedName name="Q1家政">#REF!</definedName>
    <definedName name="Q2食物">#REF!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Z_3FC3C33A_FAF6_42DB_A398_7F6AC9487482_.wvu.PrintArea" localSheetId="1" hidden="1">'様式１－２（申請経費）'!$A$2:$G$113</definedName>
    <definedName name="その他">#REF!</definedName>
    <definedName name="家政">#REF!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23" l="1"/>
  <c r="G101" i="23"/>
  <c r="F101" i="23"/>
  <c r="E101" i="23"/>
  <c r="D101" i="23"/>
  <c r="G100" i="23"/>
  <c r="F100" i="23"/>
  <c r="E100" i="23"/>
  <c r="E99" i="23" s="1"/>
  <c r="D100" i="23"/>
  <c r="G99" i="23"/>
  <c r="G96" i="23"/>
  <c r="F96" i="23"/>
  <c r="E96" i="23"/>
  <c r="D96" i="23"/>
  <c r="G93" i="23"/>
  <c r="F93" i="23"/>
  <c r="E93" i="23"/>
  <c r="D93" i="23"/>
  <c r="G90" i="23"/>
  <c r="F90" i="23"/>
  <c r="E90" i="23"/>
  <c r="D90" i="23"/>
  <c r="G87" i="23"/>
  <c r="F87" i="23"/>
  <c r="E87" i="23"/>
  <c r="D87" i="23"/>
  <c r="G84" i="23"/>
  <c r="F84" i="23"/>
  <c r="E84" i="23"/>
  <c r="D84" i="23"/>
  <c r="G81" i="23"/>
  <c r="F81" i="23"/>
  <c r="E81" i="23"/>
  <c r="D81" i="23"/>
  <c r="G78" i="23"/>
  <c r="F78" i="23"/>
  <c r="E78" i="23"/>
  <c r="D78" i="23"/>
  <c r="G75" i="23"/>
  <c r="F75" i="23"/>
  <c r="E75" i="23"/>
  <c r="D75" i="23"/>
  <c r="G72" i="23"/>
  <c r="F72" i="23"/>
  <c r="E72" i="23"/>
  <c r="D72" i="23"/>
  <c r="G69" i="23"/>
  <c r="F69" i="23"/>
  <c r="E69" i="23"/>
  <c r="D69" i="23"/>
  <c r="G66" i="23"/>
  <c r="F66" i="23"/>
  <c r="E66" i="23"/>
  <c r="D66" i="23"/>
  <c r="G63" i="23"/>
  <c r="F63" i="23"/>
  <c r="E63" i="23"/>
  <c r="D63" i="23"/>
  <c r="G60" i="23"/>
  <c r="F60" i="23"/>
  <c r="E60" i="23"/>
  <c r="D60" i="23"/>
  <c r="G57" i="23"/>
  <c r="F57" i="23"/>
  <c r="E57" i="23"/>
  <c r="D57" i="23"/>
  <c r="H51" i="23"/>
  <c r="G51" i="23"/>
  <c r="F51" i="23"/>
  <c r="E51" i="23"/>
  <c r="H50" i="23"/>
  <c r="H52" i="23" s="1"/>
  <c r="G50" i="23"/>
  <c r="F50" i="23"/>
  <c r="E50" i="23"/>
  <c r="E52" i="23" s="1"/>
  <c r="D50" i="23"/>
  <c r="D52" i="23" s="1"/>
  <c r="H46" i="23"/>
  <c r="G46" i="23"/>
  <c r="F46" i="23"/>
  <c r="E46" i="23"/>
  <c r="D46" i="23"/>
  <c r="H43" i="23"/>
  <c r="G43" i="23"/>
  <c r="F43" i="23"/>
  <c r="E43" i="23"/>
  <c r="D43" i="23"/>
  <c r="H40" i="23"/>
  <c r="G40" i="23"/>
  <c r="F40" i="23"/>
  <c r="E40" i="23"/>
  <c r="D40" i="23"/>
  <c r="H37" i="23"/>
  <c r="G37" i="23"/>
  <c r="F37" i="23"/>
  <c r="E37" i="23"/>
  <c r="D37" i="23"/>
  <c r="H34" i="23"/>
  <c r="G34" i="23"/>
  <c r="F34" i="23"/>
  <c r="E34" i="23"/>
  <c r="D34" i="23"/>
  <c r="H31" i="23"/>
  <c r="G31" i="23"/>
  <c r="F31" i="23"/>
  <c r="E31" i="23"/>
  <c r="D31" i="23"/>
  <c r="H28" i="23"/>
  <c r="G28" i="23"/>
  <c r="F28" i="23"/>
  <c r="E28" i="23"/>
  <c r="D28" i="23"/>
  <c r="H25" i="23"/>
  <c r="G25" i="23"/>
  <c r="F25" i="23"/>
  <c r="E25" i="23"/>
  <c r="D25" i="23"/>
  <c r="H22" i="23"/>
  <c r="G22" i="23"/>
  <c r="F22" i="23"/>
  <c r="E22" i="23"/>
  <c r="D22" i="23"/>
  <c r="H19" i="23"/>
  <c r="G19" i="23"/>
  <c r="F19" i="23"/>
  <c r="E19" i="23"/>
  <c r="D19" i="23"/>
  <c r="H16" i="23"/>
  <c r="G16" i="23"/>
  <c r="F16" i="23"/>
  <c r="E16" i="23"/>
  <c r="D16" i="23"/>
  <c r="H13" i="23"/>
  <c r="G13" i="23"/>
  <c r="F13" i="23"/>
  <c r="E13" i="23"/>
  <c r="D13" i="23"/>
  <c r="H10" i="23"/>
  <c r="G10" i="23"/>
  <c r="F10" i="23"/>
  <c r="E10" i="23"/>
  <c r="D10" i="23"/>
  <c r="H7" i="23"/>
  <c r="G7" i="23"/>
  <c r="F7" i="23"/>
  <c r="E7" i="23"/>
  <c r="D7" i="23"/>
  <c r="E360" i="22"/>
  <c r="G359" i="22"/>
  <c r="E358" i="22"/>
  <c r="G298" i="22"/>
  <c r="E297" i="22"/>
  <c r="G237" i="22"/>
  <c r="E236" i="22"/>
  <c r="G176" i="22"/>
  <c r="E175" i="22"/>
  <c r="G115" i="22"/>
  <c r="E114" i="22"/>
  <c r="E110" i="22"/>
  <c r="E54" i="22"/>
  <c r="G55" i="22"/>
  <c r="F49" i="23" l="1"/>
  <c r="D49" i="23"/>
  <c r="H90" i="23"/>
  <c r="H93" i="23"/>
  <c r="H96" i="23"/>
  <c r="E49" i="23"/>
  <c r="H57" i="23"/>
  <c r="H60" i="23"/>
  <c r="H63" i="23"/>
  <c r="H66" i="23"/>
  <c r="H69" i="23"/>
  <c r="H72" i="23"/>
  <c r="H75" i="23"/>
  <c r="H78" i="23"/>
  <c r="H81" i="23"/>
  <c r="H84" i="23"/>
  <c r="H87" i="23"/>
  <c r="F99" i="23"/>
  <c r="H49" i="23"/>
  <c r="F52" i="23"/>
  <c r="G49" i="23"/>
  <c r="D99" i="23"/>
  <c r="G52" i="23"/>
  <c r="J63" i="19"/>
  <c r="J60" i="19"/>
  <c r="E13" i="19"/>
  <c r="K99" i="19"/>
  <c r="K96" i="19"/>
  <c r="K93" i="19"/>
  <c r="K90" i="19"/>
  <c r="K87" i="19"/>
  <c r="K84" i="19"/>
  <c r="K81" i="19"/>
  <c r="K78" i="19"/>
  <c r="K75" i="19"/>
  <c r="K72" i="19"/>
  <c r="K69" i="19"/>
  <c r="K66" i="19"/>
  <c r="K63" i="19"/>
  <c r="K60" i="19"/>
  <c r="K57" i="19"/>
  <c r="I96" i="19"/>
  <c r="I93" i="19"/>
  <c r="I90" i="19"/>
  <c r="I87" i="19"/>
  <c r="I84" i="19"/>
  <c r="I81" i="19"/>
  <c r="I78" i="19"/>
  <c r="I75" i="19"/>
  <c r="I72" i="19"/>
  <c r="I69" i="19"/>
  <c r="I66" i="19"/>
  <c r="I63" i="19"/>
  <c r="H362" i="22"/>
  <c r="G357" i="22"/>
  <c r="G356" i="22"/>
  <c r="G355" i="22"/>
  <c r="F354" i="22"/>
  <c r="E354" i="22"/>
  <c r="G353" i="22"/>
  <c r="G352" i="22"/>
  <c r="G351" i="22"/>
  <c r="F350" i="22"/>
  <c r="E350" i="22"/>
  <c r="G349" i="22"/>
  <c r="G348" i="22"/>
  <c r="G347" i="22"/>
  <c r="F346" i="22"/>
  <c r="E346" i="22"/>
  <c r="G345" i="22"/>
  <c r="G344" i="22"/>
  <c r="G343" i="22"/>
  <c r="F342" i="22"/>
  <c r="E342" i="22"/>
  <c r="G341" i="22"/>
  <c r="G340" i="22"/>
  <c r="G339" i="22"/>
  <c r="F338" i="22"/>
  <c r="E338" i="22"/>
  <c r="G337" i="22"/>
  <c r="G336" i="22"/>
  <c r="G335" i="22"/>
  <c r="F334" i="22"/>
  <c r="E334" i="22"/>
  <c r="G332" i="22"/>
  <c r="G331" i="22"/>
  <c r="G330" i="22"/>
  <c r="G329" i="22"/>
  <c r="G328" i="22"/>
  <c r="G327" i="22"/>
  <c r="G326" i="22"/>
  <c r="G325" i="22"/>
  <c r="F324" i="22"/>
  <c r="E324" i="22"/>
  <c r="G323" i="22"/>
  <c r="G322" i="22"/>
  <c r="G321" i="22"/>
  <c r="F320" i="22"/>
  <c r="E320" i="22"/>
  <c r="G319" i="22"/>
  <c r="G318" i="22"/>
  <c r="G317" i="22"/>
  <c r="F316" i="22"/>
  <c r="E316" i="22"/>
  <c r="E315" i="22" s="1"/>
  <c r="G314" i="22"/>
  <c r="G313" i="22"/>
  <c r="G312" i="22"/>
  <c r="F311" i="22"/>
  <c r="E311" i="22"/>
  <c r="E306" i="22" s="1"/>
  <c r="G310" i="22"/>
  <c r="G309" i="22"/>
  <c r="G308" i="22"/>
  <c r="F307" i="22"/>
  <c r="E307" i="22"/>
  <c r="H302" i="22"/>
  <c r="G296" i="22"/>
  <c r="G295" i="22"/>
  <c r="G294" i="22"/>
  <c r="F293" i="22"/>
  <c r="E293" i="22"/>
  <c r="G292" i="22"/>
  <c r="G291" i="22"/>
  <c r="G290" i="22"/>
  <c r="F289" i="22"/>
  <c r="E289" i="22"/>
  <c r="G288" i="22"/>
  <c r="G287" i="22"/>
  <c r="G286" i="22"/>
  <c r="F285" i="22"/>
  <c r="E285" i="22"/>
  <c r="G284" i="22"/>
  <c r="G283" i="22"/>
  <c r="G282" i="22"/>
  <c r="F281" i="22"/>
  <c r="E281" i="22"/>
  <c r="G280" i="22"/>
  <c r="G279" i="22"/>
  <c r="G278" i="22"/>
  <c r="F277" i="22"/>
  <c r="E277" i="22"/>
  <c r="G277" i="22" s="1"/>
  <c r="G276" i="22"/>
  <c r="G275" i="22"/>
  <c r="G274" i="22"/>
  <c r="F273" i="22"/>
  <c r="E273" i="22"/>
  <c r="G271" i="22"/>
  <c r="G270" i="22"/>
  <c r="G269" i="22"/>
  <c r="G268" i="22"/>
  <c r="G267" i="22"/>
  <c r="G266" i="22"/>
  <c r="G265" i="22"/>
  <c r="G264" i="22"/>
  <c r="F263" i="22"/>
  <c r="E263" i="22"/>
  <c r="G262" i="22"/>
  <c r="G261" i="22"/>
  <c r="G260" i="22"/>
  <c r="F259" i="22"/>
  <c r="E259" i="22"/>
  <c r="G258" i="22"/>
  <c r="G257" i="22"/>
  <c r="G256" i="22"/>
  <c r="F255" i="22"/>
  <c r="F254" i="22" s="1"/>
  <c r="E255" i="22"/>
  <c r="G253" i="22"/>
  <c r="G252" i="22"/>
  <c r="G251" i="22"/>
  <c r="F250" i="22"/>
  <c r="E250" i="22"/>
  <c r="G249" i="22"/>
  <c r="G248" i="22"/>
  <c r="G247" i="22"/>
  <c r="F246" i="22"/>
  <c r="E246" i="22"/>
  <c r="H241" i="22"/>
  <c r="G235" i="22"/>
  <c r="G234" i="22"/>
  <c r="G233" i="22"/>
  <c r="F232" i="22"/>
  <c r="E232" i="22"/>
  <c r="G231" i="22"/>
  <c r="G230" i="22"/>
  <c r="G229" i="22"/>
  <c r="F228" i="22"/>
  <c r="E228" i="22"/>
  <c r="G227" i="22"/>
  <c r="G226" i="22"/>
  <c r="G225" i="22"/>
  <c r="F224" i="22"/>
  <c r="E224" i="22"/>
  <c r="G223" i="22"/>
  <c r="G222" i="22"/>
  <c r="G221" i="22"/>
  <c r="F220" i="22"/>
  <c r="E220" i="22"/>
  <c r="G219" i="22"/>
  <c r="G218" i="22"/>
  <c r="G217" i="22"/>
  <c r="F216" i="22"/>
  <c r="E216" i="22"/>
  <c r="G215" i="22"/>
  <c r="G214" i="22"/>
  <c r="G213" i="22"/>
  <c r="F212" i="22"/>
  <c r="E212" i="22"/>
  <c r="G210" i="22"/>
  <c r="G209" i="22"/>
  <c r="G208" i="22"/>
  <c r="G207" i="22"/>
  <c r="G206" i="22"/>
  <c r="G205" i="22"/>
  <c r="G204" i="22"/>
  <c r="G203" i="22"/>
  <c r="F202" i="22"/>
  <c r="E202" i="22"/>
  <c r="G201" i="22"/>
  <c r="G200" i="22"/>
  <c r="G199" i="22"/>
  <c r="F198" i="22"/>
  <c r="E198" i="22"/>
  <c r="E193" i="22" s="1"/>
  <c r="G197" i="22"/>
  <c r="G196" i="22"/>
  <c r="G195" i="22"/>
  <c r="F194" i="22"/>
  <c r="E194" i="22"/>
  <c r="G192" i="22"/>
  <c r="G191" i="22"/>
  <c r="G190" i="22"/>
  <c r="F189" i="22"/>
  <c r="E189" i="22"/>
  <c r="G188" i="22"/>
  <c r="G187" i="22"/>
  <c r="G186" i="22"/>
  <c r="F185" i="22"/>
  <c r="E185" i="22"/>
  <c r="H180" i="22"/>
  <c r="G174" i="22"/>
  <c r="G173" i="22"/>
  <c r="G172" i="22"/>
  <c r="F171" i="22"/>
  <c r="E171" i="22"/>
  <c r="G170" i="22"/>
  <c r="G169" i="22"/>
  <c r="G168" i="22"/>
  <c r="F167" i="22"/>
  <c r="E167" i="22"/>
  <c r="G167" i="22" s="1"/>
  <c r="G166" i="22"/>
  <c r="G165" i="22"/>
  <c r="G164" i="22"/>
  <c r="F163" i="22"/>
  <c r="E163" i="22"/>
  <c r="G162" i="22"/>
  <c r="G161" i="22"/>
  <c r="G160" i="22"/>
  <c r="F159" i="22"/>
  <c r="E159" i="22"/>
  <c r="G158" i="22"/>
  <c r="G157" i="22"/>
  <c r="G156" i="22"/>
  <c r="F155" i="22"/>
  <c r="E155" i="22"/>
  <c r="G154" i="22"/>
  <c r="G153" i="22"/>
  <c r="G152" i="22"/>
  <c r="F151" i="22"/>
  <c r="E151" i="22"/>
  <c r="G149" i="22"/>
  <c r="G148" i="22"/>
  <c r="G147" i="22"/>
  <c r="G146" i="22"/>
  <c r="G145" i="22"/>
  <c r="G144" i="22"/>
  <c r="G143" i="22"/>
  <c r="G142" i="22"/>
  <c r="F141" i="22"/>
  <c r="E141" i="22"/>
  <c r="G140" i="22"/>
  <c r="G139" i="22"/>
  <c r="G138" i="22"/>
  <c r="F137" i="22"/>
  <c r="E137" i="22"/>
  <c r="G136" i="22"/>
  <c r="G135" i="22"/>
  <c r="G134" i="22"/>
  <c r="F133" i="22"/>
  <c r="E133" i="22"/>
  <c r="G131" i="22"/>
  <c r="G130" i="22"/>
  <c r="G129" i="22"/>
  <c r="F128" i="22"/>
  <c r="E128" i="22"/>
  <c r="G127" i="22"/>
  <c r="G126" i="22"/>
  <c r="G125" i="22"/>
  <c r="F124" i="22"/>
  <c r="E124" i="22"/>
  <c r="H119" i="22"/>
  <c r="G113" i="22"/>
  <c r="G112" i="22"/>
  <c r="G111" i="22"/>
  <c r="F110" i="22"/>
  <c r="G110" i="22" s="1"/>
  <c r="G109" i="22"/>
  <c r="G108" i="22"/>
  <c r="G107" i="22"/>
  <c r="F106" i="22"/>
  <c r="E106" i="22"/>
  <c r="G105" i="22"/>
  <c r="G104" i="22"/>
  <c r="G103" i="22"/>
  <c r="F102" i="22"/>
  <c r="E102" i="22"/>
  <c r="G101" i="22"/>
  <c r="G100" i="22"/>
  <c r="G99" i="22"/>
  <c r="F98" i="22"/>
  <c r="E98" i="22"/>
  <c r="G97" i="22"/>
  <c r="G96" i="22"/>
  <c r="G95" i="22"/>
  <c r="F94" i="22"/>
  <c r="E94" i="22"/>
  <c r="G93" i="22"/>
  <c r="G92" i="22"/>
  <c r="G91" i="22"/>
  <c r="F90" i="22"/>
  <c r="E90" i="22"/>
  <c r="G88" i="22"/>
  <c r="G87" i="22"/>
  <c r="G86" i="22"/>
  <c r="G85" i="22"/>
  <c r="G84" i="22"/>
  <c r="G83" i="22"/>
  <c r="G82" i="22"/>
  <c r="G81" i="22"/>
  <c r="F80" i="22"/>
  <c r="E80" i="22"/>
  <c r="G79" i="22"/>
  <c r="G78" i="22"/>
  <c r="G77" i="22"/>
  <c r="F76" i="22"/>
  <c r="E76" i="22"/>
  <c r="G75" i="22"/>
  <c r="G74" i="22"/>
  <c r="G73" i="22"/>
  <c r="F72" i="22"/>
  <c r="E72" i="22"/>
  <c r="G72" i="22" s="1"/>
  <c r="G70" i="22"/>
  <c r="G69" i="22"/>
  <c r="G68" i="22"/>
  <c r="F67" i="22"/>
  <c r="E67" i="22"/>
  <c r="G66" i="22"/>
  <c r="G65" i="22"/>
  <c r="G64" i="22"/>
  <c r="F63" i="22"/>
  <c r="E63" i="22"/>
  <c r="G53" i="22"/>
  <c r="G52" i="22"/>
  <c r="G51" i="22"/>
  <c r="F50" i="22"/>
  <c r="E50" i="22"/>
  <c r="G49" i="22"/>
  <c r="G48" i="22"/>
  <c r="G47" i="22"/>
  <c r="F46" i="22"/>
  <c r="E46" i="22"/>
  <c r="G45" i="22"/>
  <c r="G44" i="22"/>
  <c r="G43" i="22"/>
  <c r="F42" i="22"/>
  <c r="E42" i="22"/>
  <c r="G41" i="22"/>
  <c r="G40" i="22"/>
  <c r="G39" i="22"/>
  <c r="F38" i="22"/>
  <c r="E38" i="22"/>
  <c r="G37" i="22"/>
  <c r="G36" i="22"/>
  <c r="G35" i="22"/>
  <c r="F34" i="22"/>
  <c r="E34" i="22"/>
  <c r="G33" i="22"/>
  <c r="G32" i="22"/>
  <c r="G31" i="22"/>
  <c r="F30" i="22"/>
  <c r="E30" i="22"/>
  <c r="G28" i="22"/>
  <c r="G27" i="22"/>
  <c r="G26" i="22"/>
  <c r="G25" i="22"/>
  <c r="F24" i="22"/>
  <c r="E24" i="22"/>
  <c r="G23" i="22"/>
  <c r="G22" i="22"/>
  <c r="G21" i="22"/>
  <c r="F20" i="22"/>
  <c r="E20" i="22"/>
  <c r="G19" i="22"/>
  <c r="G18" i="22"/>
  <c r="G17" i="22"/>
  <c r="F16" i="22"/>
  <c r="E16" i="22"/>
  <c r="G14" i="22"/>
  <c r="G13" i="22"/>
  <c r="G12" i="22"/>
  <c r="F11" i="22"/>
  <c r="E11" i="22"/>
  <c r="G10" i="22"/>
  <c r="G9" i="22"/>
  <c r="G8" i="22"/>
  <c r="F7" i="22"/>
  <c r="E7" i="22"/>
  <c r="H99" i="23" l="1"/>
  <c r="G293" i="22"/>
  <c r="G106" i="22"/>
  <c r="F315" i="22"/>
  <c r="G338" i="22"/>
  <c r="G20" i="22"/>
  <c r="E254" i="22"/>
  <c r="G7" i="22"/>
  <c r="G38" i="22"/>
  <c r="G133" i="22"/>
  <c r="G228" i="22"/>
  <c r="F29" i="22"/>
  <c r="F71" i="22"/>
  <c r="G71" i="22" s="1"/>
  <c r="G346" i="22"/>
  <c r="E132" i="22"/>
  <c r="G155" i="22"/>
  <c r="G171" i="22"/>
  <c r="G354" i="22"/>
  <c r="F6" i="22"/>
  <c r="G11" i="22"/>
  <c r="G102" i="22"/>
  <c r="F193" i="22"/>
  <c r="G193" i="22" s="1"/>
  <c r="G216" i="22"/>
  <c r="G232" i="22"/>
  <c r="G285" i="22"/>
  <c r="G289" i="22"/>
  <c r="F150" i="22"/>
  <c r="G185" i="22"/>
  <c r="G194" i="22"/>
  <c r="F211" i="22"/>
  <c r="G246" i="22"/>
  <c r="G255" i="22"/>
  <c r="F272" i="22"/>
  <c r="F333" i="22"/>
  <c r="E62" i="22"/>
  <c r="E71" i="22"/>
  <c r="F89" i="22"/>
  <c r="G94" i="22"/>
  <c r="G124" i="22"/>
  <c r="E123" i="22"/>
  <c r="F132" i="22"/>
  <c r="G141" i="22"/>
  <c r="G202" i="22"/>
  <c r="G263" i="22"/>
  <c r="G281" i="22"/>
  <c r="G324" i="22"/>
  <c r="G342" i="22"/>
  <c r="E184" i="22"/>
  <c r="E245" i="22"/>
  <c r="G42" i="22"/>
  <c r="G80" i="22"/>
  <c r="G163" i="22"/>
  <c r="G224" i="22"/>
  <c r="G34" i="22"/>
  <c r="G50" i="22"/>
  <c r="G315" i="22"/>
  <c r="G350" i="22"/>
  <c r="G24" i="22"/>
  <c r="G98" i="22"/>
  <c r="G159" i="22"/>
  <c r="G220" i="22"/>
  <c r="E15" i="22"/>
  <c r="G30" i="22"/>
  <c r="G46" i="22"/>
  <c r="F62" i="22"/>
  <c r="F116" i="22" s="1"/>
  <c r="F114" i="22" s="1"/>
  <c r="G114" i="22" s="1"/>
  <c r="G67" i="22"/>
  <c r="G90" i="22"/>
  <c r="G128" i="22"/>
  <c r="G151" i="22"/>
  <c r="G189" i="22"/>
  <c r="G212" i="22"/>
  <c r="G250" i="22"/>
  <c r="G254" i="22"/>
  <c r="G273" i="22"/>
  <c r="G307" i="22"/>
  <c r="G311" i="22"/>
  <c r="G316" i="22"/>
  <c r="G320" i="22"/>
  <c r="G334" i="22"/>
  <c r="G16" i="22"/>
  <c r="F15" i="22"/>
  <c r="G15" i="22" s="1"/>
  <c r="G63" i="22"/>
  <c r="E89" i="22"/>
  <c r="F123" i="22"/>
  <c r="E150" i="22"/>
  <c r="F184" i="22"/>
  <c r="E211" i="22"/>
  <c r="F245" i="22"/>
  <c r="E272" i="22"/>
  <c r="F306" i="22"/>
  <c r="E333" i="22"/>
  <c r="G76" i="22"/>
  <c r="G137" i="22"/>
  <c r="G198" i="22"/>
  <c r="G259" i="22"/>
  <c r="E6" i="22"/>
  <c r="E29" i="22"/>
  <c r="E299" i="22" l="1"/>
  <c r="F299" i="22"/>
  <c r="F297" i="22" s="1"/>
  <c r="G297" i="22" s="1"/>
  <c r="G62" i="22"/>
  <c r="F177" i="22"/>
  <c r="F175" i="22" s="1"/>
  <c r="G175" i="22" s="1"/>
  <c r="G29" i="22"/>
  <c r="E238" i="22"/>
  <c r="G89" i="22"/>
  <c r="E177" i="22"/>
  <c r="G177" i="22" s="1"/>
  <c r="E116" i="22"/>
  <c r="G116" i="22" s="1"/>
  <c r="G132" i="22"/>
  <c r="E56" i="22"/>
  <c r="G150" i="22"/>
  <c r="F56" i="22"/>
  <c r="F54" i="22" s="1"/>
  <c r="G54" i="22" s="1"/>
  <c r="G211" i="22"/>
  <c r="G333" i="22"/>
  <c r="F360" i="22"/>
  <c r="F358" i="22" s="1"/>
  <c r="G358" i="22" s="1"/>
  <c r="F238" i="22"/>
  <c r="F236" i="22" s="1"/>
  <c r="G236" i="22" s="1"/>
  <c r="G272" i="22"/>
  <c r="G123" i="22"/>
  <c r="G245" i="22"/>
  <c r="G6" i="22"/>
  <c r="G184" i="22"/>
  <c r="G299" i="22"/>
  <c r="G306" i="22"/>
  <c r="G238" i="22" l="1"/>
  <c r="G56" i="22"/>
  <c r="G360" i="22"/>
  <c r="K103" i="20"/>
  <c r="J103" i="20"/>
  <c r="I103" i="20"/>
  <c r="H103" i="20"/>
  <c r="G103" i="20"/>
  <c r="F103" i="20"/>
  <c r="H101" i="19"/>
  <c r="G101" i="19"/>
  <c r="F101" i="19"/>
  <c r="E101" i="19"/>
  <c r="H100" i="19"/>
  <c r="G100" i="19"/>
  <c r="F100" i="19"/>
  <c r="E100" i="19"/>
  <c r="H96" i="19"/>
  <c r="G96" i="19"/>
  <c r="F96" i="19"/>
  <c r="E96" i="19"/>
  <c r="H93" i="19"/>
  <c r="G93" i="19"/>
  <c r="F93" i="19"/>
  <c r="E93" i="19"/>
  <c r="H90" i="19"/>
  <c r="G90" i="19"/>
  <c r="F90" i="19"/>
  <c r="E90" i="19"/>
  <c r="H87" i="19"/>
  <c r="G87" i="19"/>
  <c r="F87" i="19"/>
  <c r="E87" i="19"/>
  <c r="H84" i="19"/>
  <c r="G84" i="19"/>
  <c r="F84" i="19"/>
  <c r="E84" i="19"/>
  <c r="H81" i="19"/>
  <c r="G81" i="19"/>
  <c r="F81" i="19"/>
  <c r="E81" i="19"/>
  <c r="H78" i="19"/>
  <c r="G78" i="19"/>
  <c r="F78" i="19"/>
  <c r="E78" i="19"/>
  <c r="H75" i="19"/>
  <c r="G75" i="19"/>
  <c r="F75" i="19"/>
  <c r="E75" i="19"/>
  <c r="H72" i="19"/>
  <c r="G72" i="19"/>
  <c r="F72" i="19"/>
  <c r="E72" i="19"/>
  <c r="H69" i="19"/>
  <c r="G69" i="19"/>
  <c r="F69" i="19"/>
  <c r="E69" i="19"/>
  <c r="H66" i="19"/>
  <c r="G66" i="19"/>
  <c r="F66" i="19"/>
  <c r="E66" i="19"/>
  <c r="H63" i="19"/>
  <c r="G63" i="19"/>
  <c r="F63" i="19"/>
  <c r="E63" i="19"/>
  <c r="H60" i="19"/>
  <c r="G60" i="19"/>
  <c r="F60" i="19"/>
  <c r="E60" i="19"/>
  <c r="I60" i="19" s="1"/>
  <c r="H57" i="19"/>
  <c r="I57" i="19" s="1"/>
  <c r="G57" i="19"/>
  <c r="F57" i="19"/>
  <c r="E57" i="19"/>
  <c r="J51" i="19"/>
  <c r="I51" i="19"/>
  <c r="H51" i="19"/>
  <c r="G51" i="19"/>
  <c r="F51" i="19"/>
  <c r="E51" i="19"/>
  <c r="L59" i="19" s="1"/>
  <c r="J50" i="19"/>
  <c r="I50" i="19"/>
  <c r="H50" i="19"/>
  <c r="H52" i="19" s="1"/>
  <c r="G50" i="19"/>
  <c r="F50" i="19"/>
  <c r="E50" i="19"/>
  <c r="J46" i="19"/>
  <c r="I46" i="19"/>
  <c r="H46" i="19"/>
  <c r="G46" i="19"/>
  <c r="F46" i="19"/>
  <c r="E46" i="19"/>
  <c r="J43" i="19"/>
  <c r="I43" i="19"/>
  <c r="H43" i="19"/>
  <c r="G43" i="19"/>
  <c r="F43" i="19"/>
  <c r="E43" i="19"/>
  <c r="J40" i="19"/>
  <c r="I40" i="19"/>
  <c r="H40" i="19"/>
  <c r="G40" i="19"/>
  <c r="F40" i="19"/>
  <c r="E40" i="19"/>
  <c r="J37" i="19"/>
  <c r="I37" i="19"/>
  <c r="H37" i="19"/>
  <c r="G37" i="19"/>
  <c r="F37" i="19"/>
  <c r="E37" i="19"/>
  <c r="J34" i="19"/>
  <c r="I34" i="19"/>
  <c r="H34" i="19"/>
  <c r="G34" i="19"/>
  <c r="F34" i="19"/>
  <c r="E34" i="19"/>
  <c r="J31" i="19"/>
  <c r="I31" i="19"/>
  <c r="H31" i="19"/>
  <c r="G31" i="19"/>
  <c r="F31" i="19"/>
  <c r="E31" i="19"/>
  <c r="J28" i="19"/>
  <c r="I28" i="19"/>
  <c r="H28" i="19"/>
  <c r="G28" i="19"/>
  <c r="F28" i="19"/>
  <c r="E28" i="19"/>
  <c r="J25" i="19"/>
  <c r="I25" i="19"/>
  <c r="H25" i="19"/>
  <c r="G25" i="19"/>
  <c r="F25" i="19"/>
  <c r="E25" i="19"/>
  <c r="J22" i="19"/>
  <c r="I22" i="19"/>
  <c r="H22" i="19"/>
  <c r="G22" i="19"/>
  <c r="F22" i="19"/>
  <c r="E22" i="19"/>
  <c r="J19" i="19"/>
  <c r="I19" i="19"/>
  <c r="H19" i="19"/>
  <c r="G19" i="19"/>
  <c r="F19" i="19"/>
  <c r="E19" i="19"/>
  <c r="J16" i="19"/>
  <c r="I16" i="19"/>
  <c r="H16" i="19"/>
  <c r="G16" i="19"/>
  <c r="F16" i="19"/>
  <c r="E16" i="19"/>
  <c r="J13" i="19"/>
  <c r="I13" i="19"/>
  <c r="H13" i="19"/>
  <c r="G13" i="19"/>
  <c r="F13" i="19"/>
  <c r="J10" i="19"/>
  <c r="I10" i="19"/>
  <c r="H10" i="19"/>
  <c r="G10" i="19"/>
  <c r="F10" i="19"/>
  <c r="E10" i="19"/>
  <c r="J7" i="19"/>
  <c r="I7" i="19"/>
  <c r="H7" i="19"/>
  <c r="G7" i="19"/>
  <c r="F7" i="19"/>
  <c r="E7" i="19"/>
  <c r="L98" i="19" l="1"/>
  <c r="M98" i="19" s="1"/>
  <c r="L92" i="19"/>
  <c r="M92" i="19" s="1"/>
  <c r="L86" i="19"/>
  <c r="M86" i="19" s="1"/>
  <c r="L80" i="19"/>
  <c r="M80" i="19" s="1"/>
  <c r="L74" i="19"/>
  <c r="M74" i="19" s="1"/>
  <c r="L68" i="19"/>
  <c r="M68" i="19" s="1"/>
  <c r="L97" i="19"/>
  <c r="M97" i="19" s="1"/>
  <c r="L91" i="19"/>
  <c r="M91" i="19" s="1"/>
  <c r="L85" i="19"/>
  <c r="M85" i="19" s="1"/>
  <c r="L79" i="19"/>
  <c r="M79" i="19" s="1"/>
  <c r="L73" i="19"/>
  <c r="M73" i="19" s="1"/>
  <c r="L67" i="19"/>
  <c r="M67" i="19" s="1"/>
  <c r="L61" i="19"/>
  <c r="M61" i="19" s="1"/>
  <c r="L82" i="19"/>
  <c r="M82" i="19" s="1"/>
  <c r="L64" i="19"/>
  <c r="M64" i="19" s="1"/>
  <c r="L62" i="19"/>
  <c r="M62" i="19" s="1"/>
  <c r="L95" i="19"/>
  <c r="M95" i="19" s="1"/>
  <c r="L89" i="19"/>
  <c r="M89" i="19" s="1"/>
  <c r="L83" i="19"/>
  <c r="M83" i="19" s="1"/>
  <c r="L77" i="19"/>
  <c r="M77" i="19" s="1"/>
  <c r="L71" i="19"/>
  <c r="M71" i="19" s="1"/>
  <c r="L65" i="19"/>
  <c r="M65" i="19" s="1"/>
  <c r="L94" i="19"/>
  <c r="M94" i="19" s="1"/>
  <c r="L88" i="19"/>
  <c r="M88" i="19" s="1"/>
  <c r="L76" i="19"/>
  <c r="M76" i="19" s="1"/>
  <c r="L70" i="19"/>
  <c r="M70" i="19" s="1"/>
  <c r="L100" i="19"/>
  <c r="L101" i="19"/>
  <c r="M101" i="19" s="1"/>
  <c r="L58" i="19"/>
  <c r="M59" i="19"/>
  <c r="I52" i="19"/>
  <c r="G99" i="19"/>
  <c r="F52" i="19"/>
  <c r="J52" i="19"/>
  <c r="F99" i="19"/>
  <c r="G49" i="19"/>
  <c r="G52" i="19"/>
  <c r="E52" i="19"/>
  <c r="I49" i="19"/>
  <c r="H49" i="19"/>
  <c r="E49" i="19"/>
  <c r="E99" i="19"/>
  <c r="F49" i="19"/>
  <c r="J49" i="19"/>
  <c r="H99" i="19"/>
  <c r="J87" i="19" l="1"/>
  <c r="J66" i="19"/>
  <c r="J90" i="19"/>
  <c r="J93" i="19"/>
  <c r="J72" i="19"/>
  <c r="J96" i="19"/>
  <c r="J69" i="19"/>
  <c r="J81" i="19"/>
  <c r="J78" i="19"/>
  <c r="J75" i="19"/>
  <c r="J84" i="19"/>
  <c r="M58" i="19"/>
  <c r="J57" i="19" s="1"/>
  <c r="I99" i="19"/>
  <c r="M100" i="19" s="1"/>
  <c r="J99" i="19" s="1"/>
</calcChain>
</file>

<file path=xl/sharedStrings.xml><?xml version="1.0" encoding="utf-8"?>
<sst xmlns="http://schemas.openxmlformats.org/spreadsheetml/2006/main" count="970" uniqueCount="262">
  <si>
    <t>内訳</t>
    <rPh sb="0" eb="2">
      <t>ウチワケ</t>
    </rPh>
    <phoneticPr fontId="6"/>
  </si>
  <si>
    <t>※１．文部科学省や他省庁が実施する他の補助金は「大学負担額」に計上しないこと。</t>
    <phoneticPr fontId="6"/>
  </si>
  <si>
    <t>事業名</t>
    <rPh sb="0" eb="2">
      <t>ジギョウ</t>
    </rPh>
    <rPh sb="2" eb="3">
      <t>メイ</t>
    </rPh>
    <phoneticPr fontId="6"/>
  </si>
  <si>
    <t>申請資格の適合状況</t>
    <rPh sb="0" eb="2">
      <t>シンセイ</t>
    </rPh>
    <rPh sb="2" eb="4">
      <t>シカク</t>
    </rPh>
    <rPh sb="5" eb="7">
      <t>テキゴウ</t>
    </rPh>
    <rPh sb="7" eb="9">
      <t>ジョウキョウ</t>
    </rPh>
    <phoneticPr fontId="6"/>
  </si>
  <si>
    <t>以下に記載のⅰ）からⅺ）の各指標について、該当する場合は「該当する」欄に○を、該当しない場合は「該当しない」欄に○を記入してください。申請する全ての大学（連携校含む）で、いずれの指標にも該当しないことを確認のうえ、代表校が提出してください。</t>
    <rPh sb="0" eb="2">
      <t>イカ</t>
    </rPh>
    <rPh sb="3" eb="5">
      <t>キサイ</t>
    </rPh>
    <rPh sb="13" eb="14">
      <t>カク</t>
    </rPh>
    <rPh sb="14" eb="16">
      <t>シヒョウ</t>
    </rPh>
    <rPh sb="21" eb="23">
      <t>ガイトウ</t>
    </rPh>
    <rPh sb="25" eb="27">
      <t>バアイ</t>
    </rPh>
    <rPh sb="29" eb="31">
      <t>ガイトウ</t>
    </rPh>
    <rPh sb="34" eb="35">
      <t>ラン</t>
    </rPh>
    <rPh sb="39" eb="41">
      <t>ガイトウ</t>
    </rPh>
    <rPh sb="44" eb="46">
      <t>バアイ</t>
    </rPh>
    <rPh sb="48" eb="50">
      <t>ガイトウ</t>
    </rPh>
    <rPh sb="54" eb="55">
      <t>ラン</t>
    </rPh>
    <rPh sb="58" eb="60">
      <t>キニュウ</t>
    </rPh>
    <rPh sb="67" eb="69">
      <t>シンセイ</t>
    </rPh>
    <rPh sb="71" eb="72">
      <t>スベ</t>
    </rPh>
    <rPh sb="74" eb="76">
      <t>ダイガク</t>
    </rPh>
    <rPh sb="77" eb="80">
      <t>レンケイコウ</t>
    </rPh>
    <rPh sb="80" eb="81">
      <t>フク</t>
    </rPh>
    <rPh sb="89" eb="91">
      <t>シヒョウ</t>
    </rPh>
    <rPh sb="93" eb="95">
      <t>ガイトウ</t>
    </rPh>
    <rPh sb="101" eb="103">
      <t>カクニン</t>
    </rPh>
    <rPh sb="107" eb="110">
      <t>ダイヒョウコウ</t>
    </rPh>
    <rPh sb="111" eb="113">
      <t>テイシュツ</t>
    </rPh>
    <phoneticPr fontId="6"/>
  </si>
  <si>
    <t>該当する</t>
    <rPh sb="0" eb="2">
      <t>ガイトウ</t>
    </rPh>
    <phoneticPr fontId="6"/>
  </si>
  <si>
    <t>該当しない</t>
    <rPh sb="0" eb="2">
      <t>ガイトウ</t>
    </rPh>
    <phoneticPr fontId="6"/>
  </si>
  <si>
    <t>（組織運営関係）</t>
    <rPh sb="1" eb="3">
      <t>ソシキ</t>
    </rPh>
    <rPh sb="3" eb="5">
      <t>ウンエイ</t>
    </rPh>
    <rPh sb="5" eb="7">
      <t>カンケイ</t>
    </rPh>
    <phoneticPr fontId="6"/>
  </si>
  <si>
    <t>ⅰ）</t>
    <phoneticPr fontId="6"/>
  </si>
  <si>
    <t>学生募集停止中の大学</t>
    <rPh sb="0" eb="2">
      <t>ガクセイ</t>
    </rPh>
    <rPh sb="2" eb="4">
      <t>ボシュウ</t>
    </rPh>
    <rPh sb="4" eb="6">
      <t>テイシ</t>
    </rPh>
    <rPh sb="6" eb="7">
      <t>チュウ</t>
    </rPh>
    <rPh sb="8" eb="10">
      <t>ダイガク</t>
    </rPh>
    <phoneticPr fontId="6"/>
  </si>
  <si>
    <t>ⅱ）</t>
    <phoneticPr fontId="6"/>
  </si>
  <si>
    <t>学校教育法第109条の規定に基づき文部科学大臣の認証を受けた者による直近の評価の結果、「不適合」の判定を受けている大学</t>
    <rPh sb="0" eb="2">
      <t>ガッコウ</t>
    </rPh>
    <rPh sb="2" eb="4">
      <t>キョウイク</t>
    </rPh>
    <rPh sb="4" eb="5">
      <t>ホウ</t>
    </rPh>
    <rPh sb="5" eb="6">
      <t>ダイ</t>
    </rPh>
    <rPh sb="9" eb="10">
      <t>ジョウ</t>
    </rPh>
    <rPh sb="11" eb="13">
      <t>キテイ</t>
    </rPh>
    <rPh sb="14" eb="15">
      <t>モト</t>
    </rPh>
    <rPh sb="17" eb="19">
      <t>モンブ</t>
    </rPh>
    <rPh sb="19" eb="21">
      <t>カガク</t>
    </rPh>
    <rPh sb="21" eb="23">
      <t>ダイジン</t>
    </rPh>
    <rPh sb="24" eb="26">
      <t>ニンショウ</t>
    </rPh>
    <rPh sb="27" eb="28">
      <t>ウ</t>
    </rPh>
    <rPh sb="30" eb="31">
      <t>シャ</t>
    </rPh>
    <rPh sb="34" eb="36">
      <t>チョッキン</t>
    </rPh>
    <rPh sb="37" eb="39">
      <t>ヒョウカ</t>
    </rPh>
    <rPh sb="40" eb="42">
      <t>ケッカ</t>
    </rPh>
    <rPh sb="44" eb="47">
      <t>フテキゴウ</t>
    </rPh>
    <rPh sb="49" eb="51">
      <t>ハンテイ</t>
    </rPh>
    <rPh sb="52" eb="53">
      <t>ウ</t>
    </rPh>
    <rPh sb="57" eb="59">
      <t>ダイガク</t>
    </rPh>
    <phoneticPr fontId="6"/>
  </si>
  <si>
    <t>ⅲ）</t>
    <phoneticPr fontId="6"/>
  </si>
  <si>
    <t>次に掲げる表により、全学部ぞれぞれの令和４年度のものを含む直近の修業年限期間中、連続して下段の収容定員充足率を満たしていない大学</t>
    <rPh sb="0" eb="1">
      <t>ツギ</t>
    </rPh>
    <rPh sb="2" eb="3">
      <t>カカ</t>
    </rPh>
    <rPh sb="5" eb="6">
      <t>ヒョウ</t>
    </rPh>
    <rPh sb="10" eb="13">
      <t>ゼンガクブ</t>
    </rPh>
    <rPh sb="18" eb="20">
      <t>レイワ</t>
    </rPh>
    <rPh sb="21" eb="23">
      <t>ネンド</t>
    </rPh>
    <rPh sb="27" eb="28">
      <t>フク</t>
    </rPh>
    <rPh sb="29" eb="31">
      <t>チョッキン</t>
    </rPh>
    <rPh sb="32" eb="34">
      <t>シュウギョウ</t>
    </rPh>
    <rPh sb="34" eb="36">
      <t>ネンゲン</t>
    </rPh>
    <rPh sb="36" eb="39">
      <t>キカンチュウ</t>
    </rPh>
    <rPh sb="40" eb="42">
      <t>レンゾク</t>
    </rPh>
    <rPh sb="44" eb="46">
      <t>ゲダン</t>
    </rPh>
    <rPh sb="47" eb="49">
      <t>シュウヨウ</t>
    </rPh>
    <rPh sb="49" eb="51">
      <t>テイイン</t>
    </rPh>
    <rPh sb="51" eb="54">
      <t>ジュウソクリツ</t>
    </rPh>
    <rPh sb="55" eb="56">
      <t>ミ</t>
    </rPh>
    <rPh sb="62" eb="64">
      <t>ダイガク</t>
    </rPh>
    <phoneticPr fontId="6"/>
  </si>
  <si>
    <t>区分</t>
    <rPh sb="0" eb="2">
      <t>クブン</t>
    </rPh>
    <phoneticPr fontId="6"/>
  </si>
  <si>
    <t>学士課程
（全学部）</t>
    <rPh sb="0" eb="2">
      <t>ガクシ</t>
    </rPh>
    <rPh sb="2" eb="4">
      <t>カテイ</t>
    </rPh>
    <rPh sb="6" eb="9">
      <t>ゼンガクブ</t>
    </rPh>
    <phoneticPr fontId="6"/>
  </si>
  <si>
    <t>収容定員充足率</t>
    <rPh sb="0" eb="2">
      <t>シュウヨウ</t>
    </rPh>
    <rPh sb="2" eb="4">
      <t>テイイン</t>
    </rPh>
    <rPh sb="4" eb="7">
      <t>ジュウソクリツ</t>
    </rPh>
    <phoneticPr fontId="6"/>
  </si>
  <si>
    <t>ⅳ）</t>
    <phoneticPr fontId="6"/>
  </si>
  <si>
    <t>「私立大学等経常費補助金」において、定員の充足状況に係る基準以外の事由により、前年度に不交付又は減額の措置を受けた大学</t>
    <rPh sb="1" eb="3">
      <t>シリツ</t>
    </rPh>
    <rPh sb="3" eb="5">
      <t>ダイガク</t>
    </rPh>
    <rPh sb="5" eb="6">
      <t>トウ</t>
    </rPh>
    <rPh sb="6" eb="9">
      <t>ケイジョウヒ</t>
    </rPh>
    <rPh sb="9" eb="12">
      <t>ホジョキン</t>
    </rPh>
    <rPh sb="18" eb="20">
      <t>テイイン</t>
    </rPh>
    <rPh sb="21" eb="23">
      <t>ジュウソク</t>
    </rPh>
    <rPh sb="23" eb="25">
      <t>ジョウキョウ</t>
    </rPh>
    <rPh sb="26" eb="27">
      <t>カカ</t>
    </rPh>
    <rPh sb="28" eb="30">
      <t>キジュン</t>
    </rPh>
    <rPh sb="30" eb="32">
      <t>イガイ</t>
    </rPh>
    <rPh sb="33" eb="35">
      <t>ジユウ</t>
    </rPh>
    <rPh sb="39" eb="42">
      <t>ゼンネンド</t>
    </rPh>
    <rPh sb="43" eb="44">
      <t>フ</t>
    </rPh>
    <rPh sb="44" eb="46">
      <t>コウフ</t>
    </rPh>
    <rPh sb="46" eb="47">
      <t>マタ</t>
    </rPh>
    <rPh sb="48" eb="50">
      <t>ゲンガク</t>
    </rPh>
    <rPh sb="51" eb="53">
      <t>ソチ</t>
    </rPh>
    <rPh sb="54" eb="55">
      <t>ウ</t>
    </rPh>
    <rPh sb="57" eb="59">
      <t>ダイガク</t>
    </rPh>
    <phoneticPr fontId="6"/>
  </si>
  <si>
    <t>ⅴ）</t>
    <phoneticPr fontId="6"/>
  </si>
  <si>
    <t>再推費におけるプログラムのうち令和３年度実施の事後評価において、「事業目的が達成できなかった」等の最も低い評価を受けた大学（対象プログラムは別添２のとおり。）</t>
    <rPh sb="0" eb="1">
      <t>サイ</t>
    </rPh>
    <rPh sb="1" eb="2">
      <t>スイ</t>
    </rPh>
    <rPh sb="2" eb="3">
      <t>ヒ</t>
    </rPh>
    <rPh sb="15" eb="17">
      <t>レイワ</t>
    </rPh>
    <rPh sb="18" eb="20">
      <t>ネンド</t>
    </rPh>
    <rPh sb="20" eb="22">
      <t>ジッシ</t>
    </rPh>
    <rPh sb="23" eb="25">
      <t>ジゴ</t>
    </rPh>
    <rPh sb="25" eb="27">
      <t>ヒョウカ</t>
    </rPh>
    <rPh sb="33" eb="35">
      <t>ジギョウ</t>
    </rPh>
    <rPh sb="35" eb="37">
      <t>モクテキ</t>
    </rPh>
    <rPh sb="38" eb="40">
      <t>タッセイ</t>
    </rPh>
    <rPh sb="47" eb="48">
      <t>トウ</t>
    </rPh>
    <rPh sb="49" eb="50">
      <t>モット</t>
    </rPh>
    <rPh sb="51" eb="52">
      <t>ヒク</t>
    </rPh>
    <rPh sb="53" eb="55">
      <t>ヒョウカ</t>
    </rPh>
    <rPh sb="56" eb="57">
      <t>ウ</t>
    </rPh>
    <rPh sb="59" eb="61">
      <t>ダイガク</t>
    </rPh>
    <rPh sb="62" eb="64">
      <t>タイショウ</t>
    </rPh>
    <rPh sb="70" eb="72">
      <t>ベッテン</t>
    </rPh>
    <phoneticPr fontId="6"/>
  </si>
  <si>
    <t>ⅵ）</t>
    <phoneticPr fontId="6"/>
  </si>
  <si>
    <t>ⅶ）</t>
    <phoneticPr fontId="6"/>
  </si>
  <si>
    <t>（設置関係）</t>
    <rPh sb="1" eb="3">
      <t>セッチ</t>
    </rPh>
    <rPh sb="3" eb="5">
      <t>カンケイ</t>
    </rPh>
    <phoneticPr fontId="6"/>
  </si>
  <si>
    <t>ⅷ）</t>
    <phoneticPr fontId="6"/>
  </si>
  <si>
    <t>設置計画履行状況等調査において、「指摘事項（法令違反）」が付されている大学</t>
    <rPh sb="0" eb="2">
      <t>セッチ</t>
    </rPh>
    <rPh sb="2" eb="4">
      <t>ケイカク</t>
    </rPh>
    <rPh sb="4" eb="6">
      <t>リコウ</t>
    </rPh>
    <rPh sb="6" eb="8">
      <t>ジョウキョウ</t>
    </rPh>
    <rPh sb="8" eb="9">
      <t>トウ</t>
    </rPh>
    <rPh sb="9" eb="11">
      <t>チョウサ</t>
    </rPh>
    <rPh sb="17" eb="19">
      <t>シテキ</t>
    </rPh>
    <rPh sb="19" eb="21">
      <t>ジコウ</t>
    </rPh>
    <rPh sb="22" eb="24">
      <t>ホウレイ</t>
    </rPh>
    <rPh sb="24" eb="26">
      <t>イハン</t>
    </rPh>
    <rPh sb="29" eb="30">
      <t>フ</t>
    </rPh>
    <rPh sb="35" eb="37">
      <t>ダイガク</t>
    </rPh>
    <phoneticPr fontId="6"/>
  </si>
  <si>
    <t>ⅸ）</t>
    <phoneticPr fontId="6"/>
  </si>
  <si>
    <t>大学、短期大学及び高等専門学校の設置等に係る認可の基準（平成15年文部科学省告示第45号）第2条第1号若しくは第2号のいずれかに該当する者が設置する大学</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2" eb="33">
      <t>ネン</t>
    </rPh>
    <rPh sb="33" eb="35">
      <t>モンブ</t>
    </rPh>
    <rPh sb="35" eb="38">
      <t>カガクショウ</t>
    </rPh>
    <rPh sb="38" eb="40">
      <t>コクジ</t>
    </rPh>
    <rPh sb="40" eb="41">
      <t>ダイ</t>
    </rPh>
    <rPh sb="43" eb="44">
      <t>ゴウ</t>
    </rPh>
    <rPh sb="45" eb="46">
      <t>ダイ</t>
    </rPh>
    <rPh sb="47" eb="48">
      <t>ジョウ</t>
    </rPh>
    <rPh sb="48" eb="49">
      <t>ダイ</t>
    </rPh>
    <rPh sb="50" eb="51">
      <t>ゴウ</t>
    </rPh>
    <rPh sb="51" eb="52">
      <t>モ</t>
    </rPh>
    <rPh sb="55" eb="56">
      <t>ダイ</t>
    </rPh>
    <rPh sb="57" eb="58">
      <t>ゴウ</t>
    </rPh>
    <rPh sb="64" eb="66">
      <t>ガイトウ</t>
    </rPh>
    <rPh sb="68" eb="69">
      <t>シャ</t>
    </rPh>
    <rPh sb="70" eb="72">
      <t>セッチ</t>
    </rPh>
    <rPh sb="74" eb="76">
      <t>ダイガク</t>
    </rPh>
    <phoneticPr fontId="6"/>
  </si>
  <si>
    <t>ⅹ）</t>
    <phoneticPr fontId="6"/>
  </si>
  <si>
    <t>全学の入学定員超過率（設置する学部の入学者数の和／設置する学部の入学定員の和）が、下記の表に掲げる令和元年度から令和４年度の平均入学定員超過率又は令和４年度の入学定員超過率の基準を満たしていない大学（表における区分「学部規模（入学定員）」は、「学部規模（設置する学部の平均入学定員）」と読み替える）</t>
    <rPh sb="49" eb="51">
      <t>レイワ</t>
    </rPh>
    <rPh sb="51" eb="52">
      <t>モト</t>
    </rPh>
    <rPh sb="52" eb="53">
      <t>ネン</t>
    </rPh>
    <phoneticPr fontId="6"/>
  </si>
  <si>
    <t>設置する学部のうち本プログラムの取組対象である研究科の基礎となる学部が 、下記の表に掲げる令和元年度から令和４年度の平均入学定員超過率又は令和４年度の入学定員超過率の基準を満たしていない大学</t>
    <rPh sb="45" eb="47">
      <t>レイワ</t>
    </rPh>
    <rPh sb="47" eb="48">
      <t>モト</t>
    </rPh>
    <phoneticPr fontId="6"/>
  </si>
  <si>
    <t>大学</t>
    <rPh sb="0" eb="2">
      <t>ダイガク</t>
    </rPh>
    <phoneticPr fontId="6"/>
  </si>
  <si>
    <t>大学規模
（収容定員）</t>
    <rPh sb="0" eb="2">
      <t>ダイガク</t>
    </rPh>
    <rPh sb="2" eb="4">
      <t>キボ</t>
    </rPh>
    <rPh sb="6" eb="8">
      <t>シュウヨウ</t>
    </rPh>
    <rPh sb="8" eb="10">
      <t>テイイン</t>
    </rPh>
    <phoneticPr fontId="6"/>
  </si>
  <si>
    <t>4,000人以上</t>
    <rPh sb="5" eb="8">
      <t>ニンイジョウ</t>
    </rPh>
    <phoneticPr fontId="6"/>
  </si>
  <si>
    <t>4,000人未満</t>
    <rPh sb="5" eb="6">
      <t>ニン</t>
    </rPh>
    <rPh sb="6" eb="8">
      <t>ミマン</t>
    </rPh>
    <phoneticPr fontId="6"/>
  </si>
  <si>
    <t>学部規模
（入学定員）</t>
    <rPh sb="0" eb="2">
      <t>ガクブ</t>
    </rPh>
    <rPh sb="2" eb="4">
      <t>キボ</t>
    </rPh>
    <rPh sb="6" eb="8">
      <t>ニュウガク</t>
    </rPh>
    <rPh sb="8" eb="10">
      <t>テイイン</t>
    </rPh>
    <phoneticPr fontId="6"/>
  </si>
  <si>
    <t>300人以上</t>
    <rPh sb="3" eb="6">
      <t>ニンイジョウ</t>
    </rPh>
    <phoneticPr fontId="6"/>
  </si>
  <si>
    <t>100人以上
300人未満</t>
    <rPh sb="3" eb="6">
      <t>ニンイジョウ</t>
    </rPh>
    <rPh sb="10" eb="11">
      <t>ニン</t>
    </rPh>
    <rPh sb="11" eb="13">
      <t>ミマン</t>
    </rPh>
    <phoneticPr fontId="6"/>
  </si>
  <si>
    <t>100人未満</t>
    <rPh sb="3" eb="4">
      <t>ニン</t>
    </rPh>
    <rPh sb="4" eb="6">
      <t>ミマン</t>
    </rPh>
    <phoneticPr fontId="6"/>
  </si>
  <si>
    <t>令和元年度～令和４年度
平均入学定員
超過率</t>
    <rPh sb="0" eb="2">
      <t>レイワ</t>
    </rPh>
    <rPh sb="2" eb="4">
      <t>ガンネン</t>
    </rPh>
    <rPh sb="4" eb="5">
      <t>ド</t>
    </rPh>
    <rPh sb="5" eb="7">
      <t>ヘイネンド</t>
    </rPh>
    <rPh sb="9" eb="11">
      <t>ネンド</t>
    </rPh>
    <rPh sb="12" eb="14">
      <t>ヘイキン</t>
    </rPh>
    <rPh sb="14" eb="16">
      <t>ニュウガク</t>
    </rPh>
    <rPh sb="16" eb="18">
      <t>テイイン</t>
    </rPh>
    <rPh sb="19" eb="22">
      <t>チョウカリツ</t>
    </rPh>
    <phoneticPr fontId="6"/>
  </si>
  <si>
    <t>1.15倍
未満</t>
    <rPh sb="4" eb="5">
      <t>バイ</t>
    </rPh>
    <rPh sb="6" eb="8">
      <t>ミマン</t>
    </rPh>
    <phoneticPr fontId="6"/>
  </si>
  <si>
    <t>1.20倍
未満</t>
    <rPh sb="4" eb="5">
      <t>バイ</t>
    </rPh>
    <rPh sb="6" eb="8">
      <t>ミマン</t>
    </rPh>
    <phoneticPr fontId="6"/>
  </si>
  <si>
    <t>1.25倍
未満</t>
    <rPh sb="4" eb="5">
      <t>バイ</t>
    </rPh>
    <rPh sb="6" eb="8">
      <t>ミマン</t>
    </rPh>
    <phoneticPr fontId="6"/>
  </si>
  <si>
    <t>令和４年度
入学定員
超過率</t>
    <rPh sb="0" eb="2">
      <t>レイワ</t>
    </rPh>
    <rPh sb="3" eb="5">
      <t>ネンド</t>
    </rPh>
    <rPh sb="6" eb="8">
      <t>ニュウガク</t>
    </rPh>
    <rPh sb="8" eb="10">
      <t>テイイン</t>
    </rPh>
    <rPh sb="11" eb="14">
      <t>チョウカリツ</t>
    </rPh>
    <phoneticPr fontId="6"/>
  </si>
  <si>
    <t>1.05倍
未満</t>
    <rPh sb="4" eb="5">
      <t>バイ</t>
    </rPh>
    <rPh sb="6" eb="8">
      <t>ミマン</t>
    </rPh>
    <phoneticPr fontId="6"/>
  </si>
  <si>
    <t>1.10倍
未満</t>
    <rPh sb="4" eb="5">
      <t>バイ</t>
    </rPh>
    <rPh sb="6" eb="8">
      <t>ミマン</t>
    </rPh>
    <phoneticPr fontId="6"/>
  </si>
  <si>
    <t>1.15倍
未満※</t>
    <rPh sb="4" eb="5">
      <t>バイ</t>
    </rPh>
    <rPh sb="6" eb="8">
      <t>ミマン</t>
    </rPh>
    <phoneticPr fontId="6"/>
  </si>
  <si>
    <t>※大学規模（収容定員）が8,000人以上の場合は「1.15倍未満」を「1.10倍未満」と読み替える。
※「令和３年度大学入学者選抜実施要項」及び「令和４年度大学入学者選抜実施要項」第14（2）①に記載する、追試験等の設定や追加の受験料を徴収せずに別日程への振替（以下「追試験等」という。）を行った場合には、令和３年度及び令和４年度の入学者のうち追試験等に合格し入学した者については、本表の入学定員超過率の算定における入学者数には含めない。</t>
    <rPh sb="71" eb="72">
      <t>オヨ</t>
    </rPh>
    <rPh sb="159" eb="160">
      <t>オヨ</t>
    </rPh>
    <rPh sb="161" eb="163">
      <t>レイワ</t>
    </rPh>
    <rPh sb="164" eb="166">
      <t>ネンド</t>
    </rPh>
    <phoneticPr fontId="6"/>
  </si>
  <si>
    <t>上記の回答について、間違いありません。</t>
    <rPh sb="0" eb="2">
      <t>ジョウキ</t>
    </rPh>
    <rPh sb="3" eb="5">
      <t>カイトウ</t>
    </rPh>
    <rPh sb="10" eb="12">
      <t>マチガ</t>
    </rPh>
    <phoneticPr fontId="6"/>
  </si>
  <si>
    <t>事業責任者職名・氏名</t>
    <rPh sb="0" eb="2">
      <t>ジギョウ</t>
    </rPh>
    <rPh sb="2" eb="5">
      <t>セキニンシャ</t>
    </rPh>
    <rPh sb="5" eb="7">
      <t>ショクメイ</t>
    </rPh>
    <rPh sb="8" eb="10">
      <t>シメイ</t>
    </rPh>
    <phoneticPr fontId="6"/>
  </si>
  <si>
    <t>○</t>
    <phoneticPr fontId="6"/>
  </si>
  <si>
    <t>申請の基礎となる教育改革の取組状況</t>
    <rPh sb="0" eb="2">
      <t>シンセイ</t>
    </rPh>
    <rPh sb="3" eb="5">
      <t>キソ</t>
    </rPh>
    <rPh sb="8" eb="10">
      <t>キョウイク</t>
    </rPh>
    <rPh sb="10" eb="12">
      <t>カイカク</t>
    </rPh>
    <rPh sb="13" eb="15">
      <t>トリクミ</t>
    </rPh>
    <rPh sb="15" eb="17">
      <t>ジョウキョウ</t>
    </rPh>
    <phoneticPr fontId="6"/>
  </si>
  <si>
    <t>対応済または未対応に○をしてください。未対応の場合は対応完了予定時期と実施計画を記入してください。</t>
    <rPh sb="28" eb="30">
      <t>カンリョウ</t>
    </rPh>
    <rPh sb="30" eb="32">
      <t>ヨテイ</t>
    </rPh>
    <rPh sb="32" eb="34">
      <t>ジキ</t>
    </rPh>
    <rPh sb="35" eb="37">
      <t>ジッシ</t>
    </rPh>
    <rPh sb="37" eb="39">
      <t>ケイカク</t>
    </rPh>
    <phoneticPr fontId="6"/>
  </si>
  <si>
    <t>大学名：○○大学</t>
    <rPh sb="0" eb="3">
      <t>ダイガクメイ</t>
    </rPh>
    <rPh sb="6" eb="8">
      <t>ダイガク</t>
    </rPh>
    <phoneticPr fontId="6"/>
  </si>
  <si>
    <t>（教育改革関係）</t>
    <rPh sb="1" eb="3">
      <t>キョウイク</t>
    </rPh>
    <rPh sb="3" eb="5">
      <t>カイカク</t>
    </rPh>
    <rPh sb="5" eb="7">
      <t>カンケイ</t>
    </rPh>
    <phoneticPr fontId="6"/>
  </si>
  <si>
    <t>　ⅰ）３つのポリシーの策定</t>
    <rPh sb="11" eb="13">
      <t>サクテイ</t>
    </rPh>
    <phoneticPr fontId="6"/>
  </si>
  <si>
    <t>【指標への対応状況】</t>
    <rPh sb="1" eb="3">
      <t>シヒョウ</t>
    </rPh>
    <rPh sb="5" eb="7">
      <t>タイオウ</t>
    </rPh>
    <rPh sb="7" eb="9">
      <t>ジョウキョウ</t>
    </rPh>
    <phoneticPr fontId="6"/>
  </si>
  <si>
    <t>対応済</t>
    <rPh sb="0" eb="2">
      <t>タイオウ</t>
    </rPh>
    <rPh sb="2" eb="3">
      <t>ズ</t>
    </rPh>
    <phoneticPr fontId="6"/>
  </si>
  <si>
    <t>未対応</t>
    <rPh sb="0" eb="3">
      <t>ミタイオウ</t>
    </rPh>
    <phoneticPr fontId="6"/>
  </si>
  <si>
    <t>（全学での対応完了予定時期）</t>
    <phoneticPr fontId="6"/>
  </si>
  <si>
    <t>【実施計画】</t>
    <rPh sb="1" eb="3">
      <t>ジッシ</t>
    </rPh>
    <rPh sb="3" eb="5">
      <t>ケイカク</t>
    </rPh>
    <phoneticPr fontId="6"/>
  </si>
  <si>
    <t>　ⅱ）授業計画（シラバス）の内容</t>
    <rPh sb="3" eb="5">
      <t>ジュギョウ</t>
    </rPh>
    <rPh sb="5" eb="7">
      <t>ケイカク</t>
    </rPh>
    <rPh sb="14" eb="16">
      <t>ナイヨウ</t>
    </rPh>
    <phoneticPr fontId="6"/>
  </si>
  <si>
    <t>　ⅲ）単位の過剰登録の防止</t>
    <rPh sb="3" eb="5">
      <t>タンイ</t>
    </rPh>
    <rPh sb="6" eb="8">
      <t>カジョウ</t>
    </rPh>
    <rPh sb="8" eb="10">
      <t>トウロク</t>
    </rPh>
    <rPh sb="11" eb="13">
      <t>ボウシ</t>
    </rPh>
    <phoneticPr fontId="6"/>
  </si>
  <si>
    <t>　ⅳ）ＦＤの実施</t>
    <rPh sb="6" eb="8">
      <t>ジッシ</t>
    </rPh>
    <phoneticPr fontId="6"/>
  </si>
  <si>
    <t>　ⅴ）客観的な成績評価基準の運用</t>
    <rPh sb="3" eb="6">
      <t>キャッカンテキ</t>
    </rPh>
    <rPh sb="7" eb="9">
      <t>セイセキ</t>
    </rPh>
    <rPh sb="9" eb="11">
      <t>ヒョウカ</t>
    </rPh>
    <rPh sb="11" eb="13">
      <t>キジュン</t>
    </rPh>
    <rPh sb="14" eb="16">
      <t>ウンヨウ</t>
    </rPh>
    <phoneticPr fontId="6"/>
  </si>
  <si>
    <t>　ⅵ）「大学入学者選抜実施要項」の遵守</t>
    <rPh sb="4" eb="6">
      <t>ダイガク</t>
    </rPh>
    <rPh sb="6" eb="9">
      <t>ニュウガクシャ</t>
    </rPh>
    <rPh sb="9" eb="11">
      <t>センバツ</t>
    </rPh>
    <rPh sb="11" eb="13">
      <t>ジッシ</t>
    </rPh>
    <rPh sb="13" eb="15">
      <t>ヨウコウ</t>
    </rPh>
    <rPh sb="17" eb="19">
      <t>ジュンシュ</t>
    </rPh>
    <phoneticPr fontId="6"/>
  </si>
  <si>
    <t>令和４年度入学者一般選抜試験日</t>
    <rPh sb="0" eb="2">
      <t>レイワ</t>
    </rPh>
    <rPh sb="3" eb="5">
      <t>ネンド</t>
    </rPh>
    <rPh sb="5" eb="8">
      <t>ニュウガクシャ</t>
    </rPh>
    <rPh sb="8" eb="10">
      <t>イッパン</t>
    </rPh>
    <rPh sb="10" eb="12">
      <t>センバツ</t>
    </rPh>
    <rPh sb="12" eb="14">
      <t>シケン</t>
    </rPh>
    <rPh sb="14" eb="15">
      <t>ビ</t>
    </rPh>
    <phoneticPr fontId="6"/>
  </si>
  <si>
    <t>令和４年　　月　　日</t>
    <rPh sb="0" eb="2">
      <t>レイワ</t>
    </rPh>
    <rPh sb="3" eb="4">
      <t>ネン</t>
    </rPh>
    <rPh sb="6" eb="7">
      <t>ガツ</t>
    </rPh>
    <rPh sb="9" eb="10">
      <t>ニチ</t>
    </rPh>
    <phoneticPr fontId="6"/>
  </si>
  <si>
    <t>　ⅶ）設置計画履行状況等調査への対応状況</t>
    <rPh sb="3" eb="5">
      <t>セッチ</t>
    </rPh>
    <rPh sb="5" eb="7">
      <t>ケイカク</t>
    </rPh>
    <rPh sb="7" eb="9">
      <t>リコウ</t>
    </rPh>
    <rPh sb="9" eb="11">
      <t>ジョウキョウ</t>
    </rPh>
    <rPh sb="11" eb="12">
      <t>トウ</t>
    </rPh>
    <rPh sb="12" eb="14">
      <t>チョウサ</t>
    </rPh>
    <rPh sb="16" eb="18">
      <t>タイオウ</t>
    </rPh>
    <rPh sb="18" eb="20">
      <t>ジョウキョウ</t>
    </rPh>
    <phoneticPr fontId="6"/>
  </si>
  <si>
    <t>再推費におけるプログラムのうち令和３年度実施の中間評価において、「中止することが必要」等の最も低い評価を受けた大学（対象プログラムは公募要領別添２のとおり。）</t>
    <rPh sb="0" eb="1">
      <t>サイ</t>
    </rPh>
    <rPh sb="1" eb="2">
      <t>スイ</t>
    </rPh>
    <rPh sb="2" eb="3">
      <t>ヒ</t>
    </rPh>
    <rPh sb="15" eb="17">
      <t>レイワ</t>
    </rPh>
    <rPh sb="18" eb="20">
      <t>ネンド</t>
    </rPh>
    <rPh sb="20" eb="22">
      <t>ジッシ</t>
    </rPh>
    <rPh sb="23" eb="25">
      <t>チュウカン</t>
    </rPh>
    <rPh sb="25" eb="27">
      <t>ヒョウカ</t>
    </rPh>
    <rPh sb="33" eb="35">
      <t>チュウシ</t>
    </rPh>
    <rPh sb="40" eb="42">
      <t>ヒツヨウ</t>
    </rPh>
    <rPh sb="43" eb="44">
      <t>トウ</t>
    </rPh>
    <rPh sb="45" eb="46">
      <t>モット</t>
    </rPh>
    <rPh sb="47" eb="48">
      <t>ヒク</t>
    </rPh>
    <rPh sb="49" eb="51">
      <t>ヒョウカ</t>
    </rPh>
    <rPh sb="52" eb="53">
      <t>ウ</t>
    </rPh>
    <rPh sb="55" eb="57">
      <t>ダイガク</t>
    </rPh>
    <rPh sb="58" eb="60">
      <t>タイショウ</t>
    </rPh>
    <rPh sb="66" eb="68">
      <t>コウボ</t>
    </rPh>
    <rPh sb="68" eb="70">
      <t>ヨウリョウ</t>
    </rPh>
    <rPh sb="70" eb="72">
      <t>ベッテン</t>
    </rPh>
    <phoneticPr fontId="6"/>
  </si>
  <si>
    <t>　ⅶ）「数理・データサイエンス・AI教育認定制度」の認定状況</t>
    <rPh sb="26" eb="28">
      <t>ニンテイ</t>
    </rPh>
    <rPh sb="28" eb="30">
      <t>ジョウキョウ</t>
    </rPh>
    <phoneticPr fontId="6"/>
  </si>
  <si>
    <t>対応状況</t>
    <rPh sb="0" eb="2">
      <t>タイオウ</t>
    </rPh>
    <rPh sb="2" eb="4">
      <t>ジョウキョウ</t>
    </rPh>
    <phoneticPr fontId="6"/>
  </si>
  <si>
    <t>※対応状況が「両方認定」以外は未対応に「○」を付ける</t>
    <rPh sb="1" eb="3">
      <t>タイオウ</t>
    </rPh>
    <rPh sb="3" eb="5">
      <t>ジョウキョウ</t>
    </rPh>
    <rPh sb="7" eb="9">
      <t>リョウホウ</t>
    </rPh>
    <rPh sb="9" eb="11">
      <t>ニンテイ</t>
    </rPh>
    <rPh sb="12" eb="14">
      <t>イガイ</t>
    </rPh>
    <rPh sb="15" eb="18">
      <t>ミタイオウ</t>
    </rPh>
    <rPh sb="23" eb="24">
      <t>ツ</t>
    </rPh>
    <phoneticPr fontId="6"/>
  </si>
  <si>
    <t>（対応完了予定時期）</t>
    <phoneticPr fontId="6"/>
  </si>
  <si>
    <t>学部等名</t>
    <rPh sb="0" eb="1">
      <t>ガク</t>
    </rPh>
    <rPh sb="1" eb="2">
      <t>ブ</t>
    </rPh>
    <rPh sb="2" eb="3">
      <t>トウ</t>
    </rPh>
    <rPh sb="3" eb="4">
      <t>メイ</t>
    </rPh>
    <phoneticPr fontId="20"/>
  </si>
  <si>
    <t>項目</t>
    <rPh sb="0" eb="2">
      <t>コウモク</t>
    </rPh>
    <phoneticPr fontId="20"/>
  </si>
  <si>
    <t>年度</t>
    <rPh sb="0" eb="2">
      <t>ネンド</t>
    </rPh>
    <phoneticPr fontId="20"/>
  </si>
  <si>
    <t>令和4年度</t>
    <rPh sb="0" eb="2">
      <t>レイワ</t>
    </rPh>
    <rPh sb="3" eb="4">
      <t>ネン</t>
    </rPh>
    <rPh sb="4" eb="5">
      <t>ド</t>
    </rPh>
    <phoneticPr fontId="20"/>
  </si>
  <si>
    <t>令和3年度</t>
    <rPh sb="0" eb="2">
      <t>レイワ</t>
    </rPh>
    <rPh sb="3" eb="5">
      <t>ネンド</t>
    </rPh>
    <rPh sb="4" eb="5">
      <t>ド</t>
    </rPh>
    <phoneticPr fontId="20"/>
  </si>
  <si>
    <t>令和2年度</t>
    <rPh sb="0" eb="2">
      <t>レイワ</t>
    </rPh>
    <rPh sb="3" eb="5">
      <t>ネンド</t>
    </rPh>
    <phoneticPr fontId="20"/>
  </si>
  <si>
    <t>令和元年度</t>
    <rPh sb="0" eb="2">
      <t>レイワ</t>
    </rPh>
    <rPh sb="2" eb="3">
      <t>ガン</t>
    </rPh>
    <rPh sb="3" eb="5">
      <t>ネンド</t>
    </rPh>
    <phoneticPr fontId="20"/>
  </si>
  <si>
    <t>平成30年度</t>
    <rPh sb="0" eb="2">
      <t>ヘイセイ</t>
    </rPh>
    <rPh sb="4" eb="6">
      <t>ネンド</t>
    </rPh>
    <phoneticPr fontId="20"/>
  </si>
  <si>
    <t>平成29年度</t>
    <rPh sb="0" eb="2">
      <t>ヘイセイ</t>
    </rPh>
    <rPh sb="4" eb="6">
      <t>ネンド</t>
    </rPh>
    <phoneticPr fontId="20"/>
  </si>
  <si>
    <t>○○学部</t>
    <rPh sb="2" eb="4">
      <t>ガクブ</t>
    </rPh>
    <phoneticPr fontId="20"/>
  </si>
  <si>
    <t>収容定員充足率</t>
    <rPh sb="0" eb="2">
      <t>シュウヨウ</t>
    </rPh>
    <rPh sb="2" eb="4">
      <t>テイイン</t>
    </rPh>
    <rPh sb="4" eb="6">
      <t>ジュウソク</t>
    </rPh>
    <rPh sb="6" eb="7">
      <t>リツ</t>
    </rPh>
    <phoneticPr fontId="20"/>
  </si>
  <si>
    <t>在籍者数</t>
    <rPh sb="0" eb="2">
      <t>ザイセキ</t>
    </rPh>
    <rPh sb="2" eb="3">
      <t>シャ</t>
    </rPh>
    <rPh sb="3" eb="4">
      <t>スウ</t>
    </rPh>
    <phoneticPr fontId="20"/>
  </si>
  <si>
    <t>収容定員</t>
    <rPh sb="0" eb="2">
      <t>シュウヨウ</t>
    </rPh>
    <rPh sb="2" eb="4">
      <t>テイイン</t>
    </rPh>
    <phoneticPr fontId="20"/>
  </si>
  <si>
    <t>全学部</t>
    <rPh sb="0" eb="1">
      <t>ゼン</t>
    </rPh>
    <rPh sb="1" eb="3">
      <t>ガクブ</t>
    </rPh>
    <phoneticPr fontId="20"/>
  </si>
  <si>
    <t>○○大学</t>
    <rPh sb="2" eb="4">
      <t>ダイガク</t>
    </rPh>
    <phoneticPr fontId="20"/>
  </si>
  <si>
    <t>◆各学部（学科）の入学定員超過率（直近４カ年）</t>
    <rPh sb="1" eb="4">
      <t>カクガクブ</t>
    </rPh>
    <rPh sb="5" eb="7">
      <t>ガッカ</t>
    </rPh>
    <rPh sb="9" eb="11">
      <t>ニュウガク</t>
    </rPh>
    <rPh sb="11" eb="13">
      <t>テイイン</t>
    </rPh>
    <rPh sb="13" eb="15">
      <t>チョウカ</t>
    </rPh>
    <rPh sb="15" eb="16">
      <t>リツ</t>
    </rPh>
    <phoneticPr fontId="20"/>
  </si>
  <si>
    <t>平均入学定員
超過率(直近4カ年）</t>
    <rPh sb="0" eb="2">
      <t>ヘイキン</t>
    </rPh>
    <rPh sb="2" eb="4">
      <t>ニュウガク</t>
    </rPh>
    <rPh sb="4" eb="6">
      <t>テイイン</t>
    </rPh>
    <rPh sb="7" eb="9">
      <t>チョウカ</t>
    </rPh>
    <rPh sb="9" eb="10">
      <t>リツ</t>
    </rPh>
    <rPh sb="11" eb="13">
      <t>チョッキン</t>
    </rPh>
    <rPh sb="15" eb="16">
      <t>ネン</t>
    </rPh>
    <phoneticPr fontId="20"/>
  </si>
  <si>
    <t>令和3年度</t>
    <phoneticPr fontId="20"/>
  </si>
  <si>
    <t>令和2年度</t>
    <phoneticPr fontId="20"/>
  </si>
  <si>
    <t>令和元年度</t>
    <rPh sb="0" eb="2">
      <t>レイワ</t>
    </rPh>
    <rPh sb="2" eb="4">
      <t>ガンネン</t>
    </rPh>
    <rPh sb="4" eb="5">
      <t>ド</t>
    </rPh>
    <phoneticPr fontId="20"/>
  </si>
  <si>
    <t>入学定員超過率</t>
    <rPh sb="0" eb="2">
      <t>ニュウガク</t>
    </rPh>
    <rPh sb="2" eb="4">
      <t>テイイン</t>
    </rPh>
    <rPh sb="4" eb="6">
      <t>チョウカ</t>
    </rPh>
    <rPh sb="6" eb="7">
      <t>リツ</t>
    </rPh>
    <phoneticPr fontId="20"/>
  </si>
  <si>
    <t>入学者数</t>
    <rPh sb="0" eb="2">
      <t>ニュウガク</t>
    </rPh>
    <rPh sb="2" eb="3">
      <t>シャ</t>
    </rPh>
    <rPh sb="3" eb="4">
      <t>スウ</t>
    </rPh>
    <phoneticPr fontId="20"/>
  </si>
  <si>
    <t>入学定員</t>
    <rPh sb="0" eb="2">
      <t>ニュウガク</t>
    </rPh>
    <rPh sb="2" eb="4">
      <t>テイイン</t>
    </rPh>
    <phoneticPr fontId="20"/>
  </si>
  <si>
    <t>入学定員超過率</t>
    <phoneticPr fontId="20"/>
  </si>
  <si>
    <t>入学者数</t>
    <phoneticPr fontId="20"/>
  </si>
  <si>
    <t>入学定員</t>
    <phoneticPr fontId="20"/>
  </si>
  <si>
    <t>【記入要領】</t>
    <rPh sb="1" eb="3">
      <t>キニュウ</t>
    </rPh>
    <rPh sb="3" eb="5">
      <t>ヨウリョウ</t>
    </rPh>
    <phoneticPr fontId="20"/>
  </si>
  <si>
    <t>1．本調査票は大学ごとに作成してください。</t>
    <rPh sb="2" eb="3">
      <t>ホン</t>
    </rPh>
    <rPh sb="3" eb="6">
      <t>チョウサヒョウ</t>
    </rPh>
    <rPh sb="7" eb="9">
      <t>ダイガク</t>
    </rPh>
    <rPh sb="12" eb="14">
      <t>サクセイ</t>
    </rPh>
    <phoneticPr fontId="20"/>
  </si>
  <si>
    <t>2．学部等名、項目（収容定員・在籍者数・入学定員・入学者数）の各欄を記入して下さい。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20"/>
  </si>
  <si>
    <t>3．学部毎に令和4年度を含む直近の情報を記入してください。なお、学科で修業年限が異なる場合は、学科ごとに記入してください。（例：医学部（医学科）、医学部（看護学科）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20"/>
  </si>
  <si>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20"/>
  </si>
  <si>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20"/>
  </si>
  <si>
    <t>7．入学定員に編入学定員は含めないでください。</t>
    <rPh sb="2" eb="4">
      <t>ニュウガク</t>
    </rPh>
    <rPh sb="4" eb="6">
      <t>テイイン</t>
    </rPh>
    <rPh sb="13" eb="14">
      <t>フク</t>
    </rPh>
    <phoneticPr fontId="20"/>
  </si>
  <si>
    <t>8．完成年度を迎えていない学部の設置以前の年度の各欄及び修業年限が4年の学部における平成29・30年度の収容定員・在籍者数欄については、いずれも空欄で結構です。</t>
    <rPh sb="2" eb="4">
      <t>カンセイ</t>
    </rPh>
    <rPh sb="4" eb="6">
      <t>ネンド</t>
    </rPh>
    <rPh sb="7" eb="8">
      <t>ムカ</t>
    </rPh>
    <rPh sb="13" eb="15">
      <t>ガクブ</t>
    </rPh>
    <rPh sb="16" eb="18">
      <t>セッチ</t>
    </rPh>
    <rPh sb="18" eb="20">
      <t>イゼン</t>
    </rPh>
    <rPh sb="21" eb="23">
      <t>ネンド</t>
    </rPh>
    <rPh sb="24" eb="26">
      <t>カクラン</t>
    </rPh>
    <rPh sb="26" eb="27">
      <t>オヨ</t>
    </rPh>
    <rPh sb="52" eb="54">
      <t>シュウヨウ</t>
    </rPh>
    <rPh sb="54" eb="56">
      <t>テイイン</t>
    </rPh>
    <rPh sb="57" eb="60">
      <t>ザイセキシャ</t>
    </rPh>
    <rPh sb="60" eb="61">
      <t>スウ</t>
    </rPh>
    <rPh sb="61" eb="62">
      <t>ラン</t>
    </rPh>
    <rPh sb="72" eb="74">
      <t>クウラン</t>
    </rPh>
    <rPh sb="75" eb="77">
      <t>ケッコウ</t>
    </rPh>
    <phoneticPr fontId="20"/>
  </si>
  <si>
    <t>○○プログラム</t>
    <phoneticPr fontId="6"/>
  </si>
  <si>
    <t>※応用基礎レベルを学部単位で認定を受ける予定の場合は、どの学部で申請を行うか明記すること</t>
    <rPh sb="1" eb="3">
      <t>オウヨウ</t>
    </rPh>
    <rPh sb="3" eb="5">
      <t>キソ</t>
    </rPh>
    <rPh sb="9" eb="11">
      <t>ガクブ</t>
    </rPh>
    <rPh sb="11" eb="13">
      <t>タンイ</t>
    </rPh>
    <rPh sb="14" eb="16">
      <t>ニンテイ</t>
    </rPh>
    <rPh sb="17" eb="18">
      <t>ウ</t>
    </rPh>
    <rPh sb="20" eb="22">
      <t>ヨテイ</t>
    </rPh>
    <rPh sb="23" eb="25">
      <t>バアイ</t>
    </rPh>
    <rPh sb="29" eb="31">
      <t>ガクブ</t>
    </rPh>
    <rPh sb="32" eb="34">
      <t>シンセイ</t>
    </rPh>
    <rPh sb="35" eb="36">
      <t>オコナ</t>
    </rPh>
    <rPh sb="38" eb="40">
      <t>メイキ</t>
    </rPh>
    <phoneticPr fontId="6"/>
  </si>
  <si>
    <t>5．在籍者・入学者数は原則各年度の5月1日時点の人数を記入して下さい。</t>
    <rPh sb="2" eb="5">
      <t>ザイセキシャ</t>
    </rPh>
    <rPh sb="6" eb="8">
      <t>ニュウガク</t>
    </rPh>
    <rPh sb="8" eb="9">
      <t>シャ</t>
    </rPh>
    <rPh sb="9" eb="10">
      <t>スウ</t>
    </rPh>
    <rPh sb="11" eb="13">
      <t>ゲンソク</t>
    </rPh>
    <rPh sb="13" eb="16">
      <t>カクネンド</t>
    </rPh>
    <rPh sb="18" eb="19">
      <t>ガツ</t>
    </rPh>
    <rPh sb="20" eb="21">
      <t>ニチ</t>
    </rPh>
    <rPh sb="21" eb="23">
      <t>ジテン</t>
    </rPh>
    <rPh sb="24" eb="26">
      <t>ニンズウ</t>
    </rPh>
    <rPh sb="27" eb="29">
      <t>キニュウ</t>
    </rPh>
    <rPh sb="31" eb="32">
      <t>クダ</t>
    </rPh>
    <phoneticPr fontId="20"/>
  </si>
  <si>
    <t>◆各学部（学科）の収容定員充足率（直近修業年限期間中：医歯薬獣の6年制以外は4年分記載）</t>
    <rPh sb="1" eb="4">
      <t>カクガクブ</t>
    </rPh>
    <rPh sb="5" eb="7">
      <t>ガッカ</t>
    </rPh>
    <rPh sb="9" eb="11">
      <t>シュウヨウ</t>
    </rPh>
    <rPh sb="11" eb="13">
      <t>テイイン</t>
    </rPh>
    <rPh sb="13" eb="16">
      <t>ジュウソクリツ</t>
    </rPh>
    <rPh sb="17" eb="19">
      <t>チョッキン</t>
    </rPh>
    <rPh sb="25" eb="26">
      <t>チュウ</t>
    </rPh>
    <rPh sb="27" eb="28">
      <t>イ</t>
    </rPh>
    <rPh sb="28" eb="29">
      <t>ハ</t>
    </rPh>
    <rPh sb="29" eb="30">
      <t>ヤク</t>
    </rPh>
    <rPh sb="30" eb="31">
      <t>ケモノ</t>
    </rPh>
    <rPh sb="33" eb="35">
      <t>ネンセイ</t>
    </rPh>
    <rPh sb="35" eb="37">
      <t>イガイ</t>
    </rPh>
    <rPh sb="39" eb="41">
      <t>ネンブン</t>
    </rPh>
    <rPh sb="41" eb="43">
      <t>キサイ</t>
    </rPh>
    <phoneticPr fontId="20"/>
  </si>
  <si>
    <t>代表校名
（連携校名）</t>
    <rPh sb="0" eb="3">
      <t>ダイヒョウコウ</t>
    </rPh>
    <rPh sb="3" eb="4">
      <t>メイ</t>
    </rPh>
    <rPh sb="6" eb="8">
      <t>レンケイ</t>
    </rPh>
    <rPh sb="8" eb="9">
      <t>コウ</t>
    </rPh>
    <rPh sb="9" eb="10">
      <t>メイ</t>
    </rPh>
    <phoneticPr fontId="6"/>
  </si>
  <si>
    <t>事業責任者連絡先</t>
    <rPh sb="0" eb="2">
      <t>ジギョウ</t>
    </rPh>
    <rPh sb="2" eb="5">
      <t>セキニンシャ</t>
    </rPh>
    <rPh sb="5" eb="8">
      <t>レンラクサキ</t>
    </rPh>
    <phoneticPr fontId="6"/>
  </si>
  <si>
    <t>職名・氏名</t>
    <rPh sb="0" eb="2">
      <t>ショクメイ</t>
    </rPh>
    <rPh sb="3" eb="5">
      <t>シメイ</t>
    </rPh>
    <phoneticPr fontId="6"/>
  </si>
  <si>
    <t>TEL</t>
    <phoneticPr fontId="6"/>
  </si>
  <si>
    <t>E-mail</t>
    <phoneticPr fontId="6"/>
  </si>
  <si>
    <t>事務担当者連絡先</t>
    <rPh sb="0" eb="2">
      <t>ジム</t>
    </rPh>
    <rPh sb="2" eb="5">
      <t>タントウシャ</t>
    </rPh>
    <rPh sb="5" eb="8">
      <t>レンラクサキ</t>
    </rPh>
    <phoneticPr fontId="6"/>
  </si>
  <si>
    <t>事業の構想等</t>
    <rPh sb="0" eb="2">
      <t>ジギョウ</t>
    </rPh>
    <rPh sb="3" eb="5">
      <t>コウソウ</t>
    </rPh>
    <rPh sb="5" eb="6">
      <t>トウ</t>
    </rPh>
    <phoneticPr fontId="6"/>
  </si>
  <si>
    <t>（１）全体構想</t>
    <rPh sb="3" eb="5">
      <t>ゼンタイ</t>
    </rPh>
    <rPh sb="5" eb="7">
      <t>コウソウ</t>
    </rPh>
    <phoneticPr fontId="6"/>
  </si>
  <si>
    <t>　①事業の概要等</t>
    <rPh sb="2" eb="4">
      <t>ジギョウ</t>
    </rPh>
    <rPh sb="5" eb="7">
      <t>ガイヨウ</t>
    </rPh>
    <rPh sb="7" eb="8">
      <t>トウ</t>
    </rPh>
    <phoneticPr fontId="6"/>
  </si>
  <si>
    <t>※事業の全体概要について、取組の特色等を中心に簡潔に記載してください。
　（４００字以内厳守）</t>
    <rPh sb="1" eb="3">
      <t>ジギョウ</t>
    </rPh>
    <rPh sb="4" eb="6">
      <t>ゼンタイ</t>
    </rPh>
    <rPh sb="6" eb="8">
      <t>ガイヨウ</t>
    </rPh>
    <rPh sb="13" eb="15">
      <t>トリクミ</t>
    </rPh>
    <rPh sb="16" eb="18">
      <t>トクショク</t>
    </rPh>
    <rPh sb="18" eb="19">
      <t>トウ</t>
    </rPh>
    <rPh sb="20" eb="22">
      <t>チュウシン</t>
    </rPh>
    <rPh sb="23" eb="25">
      <t>カンケツ</t>
    </rPh>
    <rPh sb="26" eb="28">
      <t>キサイ</t>
    </rPh>
    <phoneticPr fontId="6"/>
  </si>
  <si>
    <t>　②大学の教育理念・使命（ミッション）・人材養成目的との関係</t>
    <rPh sb="2" eb="4">
      <t>ダイガク</t>
    </rPh>
    <rPh sb="5" eb="7">
      <t>キョウイク</t>
    </rPh>
    <rPh sb="7" eb="9">
      <t>リネン</t>
    </rPh>
    <rPh sb="10" eb="12">
      <t>シメイ</t>
    </rPh>
    <rPh sb="20" eb="22">
      <t>ジンザイ</t>
    </rPh>
    <rPh sb="22" eb="24">
      <t>ヨウセイ</t>
    </rPh>
    <rPh sb="24" eb="26">
      <t>モクテキ</t>
    </rPh>
    <rPh sb="28" eb="30">
      <t>カンケイ</t>
    </rPh>
    <phoneticPr fontId="6"/>
  </si>
  <si>
    <t>　④達成目標・アウトプット・アウトカム（評価指標）</t>
    <rPh sb="2" eb="4">
      <t>タッセイ</t>
    </rPh>
    <rPh sb="4" eb="6">
      <t>モクヒョウ</t>
    </rPh>
    <rPh sb="20" eb="22">
      <t>ヒョウカ</t>
    </rPh>
    <rPh sb="22" eb="24">
      <t>シヒョウ</t>
    </rPh>
    <phoneticPr fontId="6"/>
  </si>
  <si>
    <t>２．事業の実現可能性</t>
    <rPh sb="2" eb="4">
      <t>ジギョウ</t>
    </rPh>
    <rPh sb="5" eb="7">
      <t>ジツゲン</t>
    </rPh>
    <rPh sb="7" eb="10">
      <t>カノウセイ</t>
    </rPh>
    <phoneticPr fontId="6"/>
  </si>
  <si>
    <t>（１）運営体制</t>
    <rPh sb="3" eb="5">
      <t>ウンエイ</t>
    </rPh>
    <rPh sb="5" eb="7">
      <t>タイセイ</t>
    </rPh>
    <phoneticPr fontId="6"/>
  </si>
  <si>
    <t>　①事業実施体制</t>
    <rPh sb="2" eb="4">
      <t>ジギョウ</t>
    </rPh>
    <rPh sb="4" eb="6">
      <t>ジッシ</t>
    </rPh>
    <phoneticPr fontId="6"/>
  </si>
  <si>
    <t>※事業を運営する組織体制や、事業実施にかかる責任体制、事業開始に向けての準備状況等について、具体的に記載してください。</t>
    <phoneticPr fontId="6"/>
  </si>
  <si>
    <t>　②自己評価体制</t>
    <rPh sb="2" eb="4">
      <t>ジコ</t>
    </rPh>
    <rPh sb="4" eb="6">
      <t>ヒョウカ</t>
    </rPh>
    <rPh sb="6" eb="8">
      <t>タイセイ</t>
    </rPh>
    <phoneticPr fontId="6"/>
  </si>
  <si>
    <t>※事業の外部評価を含む自己評価体制や、評価結果の事業計画見直しへの反映方法等に
　ついて、具体的に記載してください。</t>
    <phoneticPr fontId="6"/>
  </si>
  <si>
    <t>（２）取組の継続・事業成果の普及に関する構想等</t>
    <rPh sb="3" eb="5">
      <t>トリクミ</t>
    </rPh>
    <rPh sb="6" eb="8">
      <t>ケイゾク</t>
    </rPh>
    <rPh sb="9" eb="11">
      <t>ジギョウ</t>
    </rPh>
    <rPh sb="11" eb="13">
      <t>セイカ</t>
    </rPh>
    <phoneticPr fontId="6"/>
  </si>
  <si>
    <t>　①取組の継続に関する具体的な構想</t>
    <rPh sb="5" eb="7">
      <t>ケイゾク</t>
    </rPh>
    <rPh sb="11" eb="14">
      <t>グタイテキ</t>
    </rPh>
    <phoneticPr fontId="6"/>
  </si>
  <si>
    <t>※補助期間終了後の自立的な事業の継続に関する運営予算面も含めた構想について、具体的に記載してください。</t>
    <rPh sb="38" eb="41">
      <t>グタイテキ</t>
    </rPh>
    <rPh sb="42" eb="44">
      <t>キサイ</t>
    </rPh>
    <phoneticPr fontId="6"/>
  </si>
  <si>
    <t>　②事業成果の普及に関する計画</t>
    <rPh sb="2" eb="4">
      <t>ジギョウ</t>
    </rPh>
    <rPh sb="4" eb="6">
      <t>セイカ</t>
    </rPh>
    <phoneticPr fontId="6"/>
  </si>
  <si>
    <t>※開発した人材養成モデル等を他大学・企業等に普及させるための取組計画について、具体的に記載してください。</t>
    <rPh sb="14" eb="17">
      <t>タダイガク</t>
    </rPh>
    <rPh sb="18" eb="20">
      <t>キギョウ</t>
    </rPh>
    <rPh sb="20" eb="21">
      <t>トウ</t>
    </rPh>
    <rPh sb="39" eb="42">
      <t>グタイテキ</t>
    </rPh>
    <rPh sb="43" eb="45">
      <t>キサイ</t>
    </rPh>
    <phoneticPr fontId="6"/>
  </si>
  <si>
    <t>３．実施計画</t>
    <rPh sb="2" eb="4">
      <t>ジッシ</t>
    </rPh>
    <rPh sb="4" eb="6">
      <t>ケイカク</t>
    </rPh>
    <phoneticPr fontId="6"/>
  </si>
  <si>
    <t>（１）年度別の計画</t>
    <rPh sb="3" eb="5">
      <t>ネンド</t>
    </rPh>
    <rPh sb="5" eb="6">
      <t>ベツ</t>
    </rPh>
    <rPh sb="7" eb="9">
      <t>ケイカク</t>
    </rPh>
    <phoneticPr fontId="6"/>
  </si>
  <si>
    <t>令和４年度</t>
    <rPh sb="0" eb="2">
      <t>レイワ</t>
    </rPh>
    <rPh sb="3" eb="5">
      <t>ネンド</t>
    </rPh>
    <phoneticPr fontId="6"/>
  </si>
  <si>
    <t>①　○月　・・・のための・・・の実施
②　○月　・・・のための・・・の調査
③　○月　・・・のための・・・の導入
④　○月　・・・のための・・・の開催
・・・</t>
    <phoneticPr fontId="6"/>
  </si>
  <si>
    <t>令和５年度</t>
    <rPh sb="0" eb="2">
      <t>レイワ</t>
    </rPh>
    <rPh sb="3" eb="5">
      <t>ネンド</t>
    </rPh>
    <phoneticPr fontId="6"/>
  </si>
  <si>
    <t>令和６年度</t>
    <rPh sb="0" eb="2">
      <t>レイワ</t>
    </rPh>
    <rPh sb="3" eb="5">
      <t>ネンド</t>
    </rPh>
    <phoneticPr fontId="6"/>
  </si>
  <si>
    <t>令和７年度</t>
    <rPh sb="0" eb="2">
      <t>レイワ</t>
    </rPh>
    <rPh sb="3" eb="5">
      <t>ネンド</t>
    </rPh>
    <phoneticPr fontId="6"/>
  </si>
  <si>
    <t>令和８年度</t>
    <rPh sb="0" eb="2">
      <t>レイワ</t>
    </rPh>
    <rPh sb="3" eb="5">
      <t>ネンド</t>
    </rPh>
    <phoneticPr fontId="6"/>
  </si>
  <si>
    <t>令和９年度</t>
    <rPh sb="0" eb="2">
      <t>レイワ</t>
    </rPh>
    <rPh sb="3" eb="5">
      <t>ネンド</t>
    </rPh>
    <phoneticPr fontId="6"/>
  </si>
  <si>
    <t>（２）補助期間に係る補助事業予定額</t>
    <rPh sb="3" eb="5">
      <t>ホジョ</t>
    </rPh>
    <rPh sb="5" eb="7">
      <t>キカン</t>
    </rPh>
    <rPh sb="8" eb="9">
      <t>カカ</t>
    </rPh>
    <rPh sb="10" eb="12">
      <t>ホジョ</t>
    </rPh>
    <rPh sb="12" eb="14">
      <t>ジギョウ</t>
    </rPh>
    <rPh sb="14" eb="17">
      <t>ヨテイガク</t>
    </rPh>
    <phoneticPr fontId="6"/>
  </si>
  <si>
    <t>（単位：千円）</t>
    <rPh sb="1" eb="3">
      <t>タンイ</t>
    </rPh>
    <rPh sb="4" eb="6">
      <t>センエン</t>
    </rPh>
    <phoneticPr fontId="6"/>
  </si>
  <si>
    <t>年　度</t>
    <rPh sb="0" eb="1">
      <t>トシ</t>
    </rPh>
    <rPh sb="2" eb="3">
      <t>ド</t>
    </rPh>
    <phoneticPr fontId="6"/>
  </si>
  <si>
    <t>補助事業予定額</t>
    <rPh sb="0" eb="2">
      <t>ホジョ</t>
    </rPh>
    <rPh sb="2" eb="4">
      <t>ジギョウ</t>
    </rPh>
    <rPh sb="4" eb="7">
      <t>ヨテイガク</t>
    </rPh>
    <phoneticPr fontId="6"/>
  </si>
  <si>
    <t>補助金申請予定額</t>
    <rPh sb="0" eb="3">
      <t>ホジョキン</t>
    </rPh>
    <rPh sb="3" eb="5">
      <t>シンセイ</t>
    </rPh>
    <rPh sb="5" eb="8">
      <t>ヨテイガク</t>
    </rPh>
    <phoneticPr fontId="6"/>
  </si>
  <si>
    <t>自己負担予定額</t>
    <rPh sb="0" eb="2">
      <t>ジコ</t>
    </rPh>
    <rPh sb="2" eb="4">
      <t>フタン</t>
    </rPh>
    <rPh sb="4" eb="7">
      <t>ヨテイガク</t>
    </rPh>
    <phoneticPr fontId="6"/>
  </si>
  <si>
    <t>※３．補助期間最終年度の前年（令和８年度）は当初配分額の２／３に，最終年度（令和９年度）は
　当初配分額の１／３に逓減予定いうことを踏まえて事業経費を計上願います。</t>
    <phoneticPr fontId="6"/>
  </si>
  <si>
    <t>合計</t>
    <rPh sb="0" eb="2">
      <t>ゴウケイ</t>
    </rPh>
    <phoneticPr fontId="6"/>
  </si>
  <si>
    <t>４．同一又は類似の事業（該当が無い場合は「なし」と記入）</t>
    <rPh sb="2" eb="4">
      <t>ドウイツ</t>
    </rPh>
    <rPh sb="4" eb="5">
      <t>マタ</t>
    </rPh>
    <rPh sb="6" eb="8">
      <t>ルイジ</t>
    </rPh>
    <rPh sb="9" eb="11">
      <t>ジギョウ</t>
    </rPh>
    <rPh sb="12" eb="14">
      <t>ガイトウ</t>
    </rPh>
    <rPh sb="15" eb="16">
      <t>ナ</t>
    </rPh>
    <rPh sb="17" eb="19">
      <t>バアイ</t>
    </rPh>
    <rPh sb="25" eb="27">
      <t>キニュウ</t>
    </rPh>
    <phoneticPr fontId="6"/>
  </si>
  <si>
    <t>他の補助金等の名称</t>
    <rPh sb="0" eb="1">
      <t>タ</t>
    </rPh>
    <rPh sb="2" eb="5">
      <t>ホジョキン</t>
    </rPh>
    <rPh sb="5" eb="6">
      <t>トウ</t>
    </rPh>
    <rPh sb="7" eb="9">
      <t>メイショウ</t>
    </rPh>
    <phoneticPr fontId="6"/>
  </si>
  <si>
    <t>プログラムの名称</t>
    <rPh sb="6" eb="8">
      <t>メイショウ</t>
    </rPh>
    <phoneticPr fontId="6"/>
  </si>
  <si>
    <t>選定年度</t>
    <rPh sb="0" eb="2">
      <t>センテイ</t>
    </rPh>
    <rPh sb="2" eb="4">
      <t>ネンド</t>
    </rPh>
    <phoneticPr fontId="6"/>
  </si>
  <si>
    <t>事業の名称</t>
    <rPh sb="0" eb="2">
      <t>ジギョウ</t>
    </rPh>
    <rPh sb="3" eb="5">
      <t>メイショウ</t>
    </rPh>
    <phoneticPr fontId="6"/>
  </si>
  <si>
    <t>事業の概要（５行以内）</t>
    <rPh sb="0" eb="2">
      <t>ジギョウ</t>
    </rPh>
    <rPh sb="3" eb="5">
      <t>ガイヨウ</t>
    </rPh>
    <rPh sb="7" eb="8">
      <t>ギョウ</t>
    </rPh>
    <rPh sb="8" eb="10">
      <t>イナイ</t>
    </rPh>
    <phoneticPr fontId="6"/>
  </si>
  <si>
    <t>今回の申請との関連性
（５行以内）</t>
    <rPh sb="0" eb="2">
      <t>コンカイ</t>
    </rPh>
    <rPh sb="3" eb="5">
      <t>シンセイ</t>
    </rPh>
    <rPh sb="7" eb="10">
      <t>カンレンセイ</t>
    </rPh>
    <rPh sb="13" eb="14">
      <t>ギョウ</t>
    </rPh>
    <rPh sb="14" eb="16">
      <t>イナイ</t>
    </rPh>
    <phoneticPr fontId="6"/>
  </si>
  <si>
    <t>事業の実施体制（担当者一覧）</t>
    <rPh sb="0" eb="2">
      <t>ジギョウ</t>
    </rPh>
    <rPh sb="3" eb="5">
      <t>ジッシ</t>
    </rPh>
    <rPh sb="5" eb="7">
      <t>タイセイ</t>
    </rPh>
    <rPh sb="8" eb="11">
      <t>タントウシャ</t>
    </rPh>
    <rPh sb="11" eb="13">
      <t>イチラン</t>
    </rPh>
    <phoneticPr fontId="6"/>
  </si>
  <si>
    <t>氏名</t>
    <rPh sb="0" eb="2">
      <t>シメイ</t>
    </rPh>
    <phoneticPr fontId="6"/>
  </si>
  <si>
    <t>所属(大学、自治体、研究所等)・職名</t>
    <rPh sb="3" eb="5">
      <t>ダイガク</t>
    </rPh>
    <rPh sb="6" eb="9">
      <t>ジチタイ</t>
    </rPh>
    <rPh sb="10" eb="13">
      <t>ケンキュウジョ</t>
    </rPh>
    <phoneticPr fontId="6"/>
  </si>
  <si>
    <t>事業における役割</t>
    <rPh sb="0" eb="2">
      <t>ジギョウ</t>
    </rPh>
    <rPh sb="6" eb="8">
      <t>ヤクワリ</t>
    </rPh>
    <phoneticPr fontId="6"/>
  </si>
  <si>
    <t>（事業責任者）</t>
    <rPh sb="1" eb="3">
      <t>ジギョウ</t>
    </rPh>
    <rPh sb="3" eb="6">
      <t>セキニンシャ</t>
    </rPh>
    <phoneticPr fontId="6"/>
  </si>
  <si>
    <t>○○　○○○</t>
    <phoneticPr fontId="6"/>
  </si>
  <si>
    <t>理事</t>
    <rPh sb="0" eb="2">
      <t>リジ</t>
    </rPh>
    <phoneticPr fontId="6"/>
  </si>
  <si>
    <t>事業総括</t>
    <rPh sb="0" eb="2">
      <t>ジギョウ</t>
    </rPh>
    <rPh sb="2" eb="4">
      <t>ソウカツ</t>
    </rPh>
    <phoneticPr fontId="6"/>
  </si>
  <si>
    <t>事業推進ﾌﾟﾛｼﾞｪｸﾄﾘｰﾀﾞｰ,事業推進委員会委員長,○○教育ﾌﾟﾛｸﾞﾗﾑ責任者</t>
    <rPh sb="18" eb="20">
      <t>ジギョウ</t>
    </rPh>
    <rPh sb="20" eb="22">
      <t>スイシン</t>
    </rPh>
    <rPh sb="22" eb="25">
      <t>イインチョウ</t>
    </rPh>
    <rPh sb="31" eb="33">
      <t>キョウイク</t>
    </rPh>
    <rPh sb="40" eb="43">
      <t>セキニンシャ</t>
    </rPh>
    <phoneticPr fontId="6"/>
  </si>
  <si>
    <t>事業推進ﾌﾟﾛｼﾞｪｸﾄｻﾌﾞﾘｰﾀﾞｰ,事業推進委員会副委員長,教育ｶﾘｷｭﾗﾑ開発・編成担当(総括)</t>
    <rPh sb="23" eb="25">
      <t>スイシン</t>
    </rPh>
    <rPh sb="25" eb="28">
      <t>イインカイ</t>
    </rPh>
    <rPh sb="28" eb="29">
      <t>フク</t>
    </rPh>
    <rPh sb="31" eb="32">
      <t>チョウ</t>
    </rPh>
    <phoneticPr fontId="6"/>
  </si>
  <si>
    <t>教育ｶﾘｷｭﾗﾑ開発・編成担当,ﾌﾟﾛｸﾞﾗﾑｺｰﾃﾞｨﾈｰﾀｰ</t>
    <rPh sb="0" eb="2">
      <t>キョウイク</t>
    </rPh>
    <rPh sb="8" eb="10">
      <t>カイハツ</t>
    </rPh>
    <rPh sb="11" eb="13">
      <t>ヘンセイ</t>
    </rPh>
    <rPh sb="13" eb="15">
      <t>タントウ</t>
    </rPh>
    <phoneticPr fontId="6"/>
  </si>
  <si>
    <t>実習ｺｰﾃﾞｨﾈｰﾄ担当</t>
    <rPh sb="0" eb="2">
      <t>ジッシュウ</t>
    </rPh>
    <rPh sb="10" eb="12">
      <t>タントウ</t>
    </rPh>
    <phoneticPr fontId="6"/>
  </si>
  <si>
    <t>事業推進委員会委員</t>
    <rPh sb="0" eb="2">
      <t>ジギョウ</t>
    </rPh>
    <rPh sb="2" eb="4">
      <t>スイシン</t>
    </rPh>
    <rPh sb="4" eb="6">
      <t>イイン</t>
    </rPh>
    <rPh sb="6" eb="7">
      <t>カイ</t>
    </rPh>
    <rPh sb="7" eb="9">
      <t>イイン</t>
    </rPh>
    <phoneticPr fontId="6"/>
  </si>
  <si>
    <t>教育ｶﾘｷｭﾗﾑ開発・編成担当</t>
    <rPh sb="11" eb="13">
      <t>ヘンセイ</t>
    </rPh>
    <phoneticPr fontId="6"/>
  </si>
  <si>
    <t>○○大学（○○大学）</t>
    <rPh sb="2" eb="4">
      <t>ダイガク</t>
    </rPh>
    <rPh sb="7" eb="9">
      <t>ダイガク</t>
    </rPh>
    <phoneticPr fontId="6"/>
  </si>
  <si>
    <t>事業連携機関
（連携校を除く）</t>
    <rPh sb="0" eb="2">
      <t>ジギョウ</t>
    </rPh>
    <rPh sb="2" eb="4">
      <t>レンケイ</t>
    </rPh>
    <rPh sb="4" eb="6">
      <t>キカン</t>
    </rPh>
    <rPh sb="8" eb="11">
      <t>レンケイコウ</t>
    </rPh>
    <rPh sb="12" eb="13">
      <t>ノゾ</t>
    </rPh>
    <phoneticPr fontId="6"/>
  </si>
  <si>
    <t>大学○○学部教授</t>
    <rPh sb="4" eb="6">
      <t>ガクブ</t>
    </rPh>
    <rPh sb="6" eb="8">
      <t>キョウジュ</t>
    </rPh>
    <phoneticPr fontId="6"/>
  </si>
  <si>
    <t>大学○○学部准教授</t>
    <rPh sb="4" eb="6">
      <t>ガクブ</t>
    </rPh>
    <rPh sb="6" eb="7">
      <t>ジュン</t>
    </rPh>
    <rPh sb="7" eb="9">
      <t>キョウジュ</t>
    </rPh>
    <phoneticPr fontId="6"/>
  </si>
  <si>
    <t>大学○○学部講師</t>
    <rPh sb="4" eb="6">
      <t>ガクブ</t>
    </rPh>
    <rPh sb="6" eb="8">
      <t>コウシ</t>
    </rPh>
    <phoneticPr fontId="6"/>
  </si>
  <si>
    <t>実習調整・広報担当</t>
    <rPh sb="0" eb="2">
      <t>ジッシュウ</t>
    </rPh>
    <rPh sb="2" eb="4">
      <t>チョウセイ</t>
    </rPh>
    <rPh sb="5" eb="7">
      <t>コウホウ</t>
    </rPh>
    <rPh sb="7" eb="9">
      <t>タントウ</t>
    </rPh>
    <phoneticPr fontId="6"/>
  </si>
  <si>
    <t>▽▽大学大学院○○学系研究科☆☆講座教授</t>
    <rPh sb="2" eb="4">
      <t>ダイガク</t>
    </rPh>
    <rPh sb="4" eb="7">
      <t>ダイガクイン</t>
    </rPh>
    <rPh sb="9" eb="10">
      <t>ガク</t>
    </rPh>
    <rPh sb="10" eb="11">
      <t>ケイ</t>
    </rPh>
    <rPh sb="11" eb="14">
      <t>ケンキュウカ</t>
    </rPh>
    <rPh sb="16" eb="18">
      <t>コウザ</t>
    </rPh>
    <rPh sb="18" eb="20">
      <t>キョウジュ</t>
    </rPh>
    <phoneticPr fontId="6"/>
  </si>
  <si>
    <t>▽▽大学大学院○○学系研究科☆☆講座准教授</t>
    <rPh sb="2" eb="4">
      <t>ダイガク</t>
    </rPh>
    <rPh sb="4" eb="7">
      <t>ダイガクイン</t>
    </rPh>
    <rPh sb="9" eb="10">
      <t>ガク</t>
    </rPh>
    <rPh sb="10" eb="11">
      <t>ケイ</t>
    </rPh>
    <rPh sb="11" eb="14">
      <t>ケンキュウカ</t>
    </rPh>
    <rPh sb="16" eb="18">
      <t>コウザ</t>
    </rPh>
    <rPh sb="18" eb="21">
      <t>ジュンキョウジュ</t>
    </rPh>
    <phoneticPr fontId="6"/>
  </si>
  <si>
    <t>株式会社　○○○　□□</t>
    <rPh sb="0" eb="4">
      <t>カブシキガイシャ</t>
    </rPh>
    <phoneticPr fontId="6"/>
  </si>
  <si>
    <t>※連携大学・機関がある場合は、主要な担当者についても記載すること</t>
    <rPh sb="1" eb="3">
      <t>レンケイ</t>
    </rPh>
    <rPh sb="3" eb="5">
      <t>ダイガク</t>
    </rPh>
    <rPh sb="6" eb="8">
      <t>キカン</t>
    </rPh>
    <rPh sb="11" eb="13">
      <t>バアイ</t>
    </rPh>
    <rPh sb="15" eb="17">
      <t>シュヨウ</t>
    </rPh>
    <rPh sb="18" eb="21">
      <t>タントウシャ</t>
    </rPh>
    <rPh sb="26" eb="28">
      <t>キサイ</t>
    </rPh>
    <phoneticPr fontId="6"/>
  </si>
  <si>
    <t>※採択時に他の様式を含め一部公表する可能性があります。</t>
    <phoneticPr fontId="6"/>
  </si>
  <si>
    <r>
      <t>１．事業の構想　</t>
    </r>
    <r>
      <rPr>
        <b/>
        <u/>
        <sz val="8"/>
        <color rgb="FFFF0000"/>
        <rFont val="ＭＳ Ｐ明朝"/>
        <family val="1"/>
        <charset val="128"/>
      </rPr>
      <t>※事業の全体像を示した資料及びカリキュラムツリー等（それぞれポンチ絵Ａ４横１枚）を末尾に添付すること。</t>
    </r>
    <rPh sb="2" eb="4">
      <t>ジギョウ</t>
    </rPh>
    <rPh sb="5" eb="7">
      <t>コウソウ</t>
    </rPh>
    <rPh sb="9" eb="11">
      <t>ジギョウ</t>
    </rPh>
    <rPh sb="21" eb="22">
      <t>オヨ</t>
    </rPh>
    <rPh sb="32" eb="33">
      <t>トウ</t>
    </rPh>
    <rPh sb="44" eb="45">
      <t>ヨコ</t>
    </rPh>
    <rPh sb="46" eb="47">
      <t>マイ</t>
    </rPh>
    <rPh sb="49" eb="51">
      <t>マツビ</t>
    </rPh>
    <phoneticPr fontId="6"/>
  </si>
  <si>
    <t>△△大学大学院○○学系研究科□□講座教授</t>
    <rPh sb="2" eb="4">
      <t>ダイガク</t>
    </rPh>
    <rPh sb="4" eb="7">
      <t>ダイガクイン</t>
    </rPh>
    <rPh sb="9" eb="10">
      <t>ガク</t>
    </rPh>
    <rPh sb="10" eb="11">
      <t>ケイ</t>
    </rPh>
    <rPh sb="11" eb="14">
      <t>ケンキュウカ</t>
    </rPh>
    <rPh sb="16" eb="18">
      <t>コウザ</t>
    </rPh>
    <rPh sb="18" eb="20">
      <t>キョウジュ</t>
    </rPh>
    <phoneticPr fontId="6"/>
  </si>
  <si>
    <t>△△大学大学院○○学系研究科□□講座講師</t>
    <rPh sb="2" eb="4">
      <t>ダイガク</t>
    </rPh>
    <rPh sb="4" eb="7">
      <t>ダイガクイン</t>
    </rPh>
    <rPh sb="9" eb="10">
      <t>ガク</t>
    </rPh>
    <rPh sb="10" eb="11">
      <t>ケイ</t>
    </rPh>
    <rPh sb="11" eb="14">
      <t>ケンキュウカ</t>
    </rPh>
    <rPh sb="16" eb="18">
      <t>コウザ</t>
    </rPh>
    <rPh sb="18" eb="20">
      <t>コウシ</t>
    </rPh>
    <phoneticPr fontId="6"/>
  </si>
  <si>
    <t>大学○○学部長/研究科長</t>
    <rPh sb="0" eb="2">
      <t>ダイガク</t>
    </rPh>
    <rPh sb="4" eb="7">
      <t>ガクブチョウ</t>
    </rPh>
    <rPh sb="5" eb="7">
      <t>ブチョウ</t>
    </rPh>
    <rPh sb="8" eb="10">
      <t>ケンキュウ</t>
    </rPh>
    <rPh sb="10" eb="12">
      <t>カチョウ</t>
    </rPh>
    <phoneticPr fontId="6"/>
  </si>
  <si>
    <t>　③具体的な取組の内容について（５ページ以内、分かりやすくするために図等を使用することは可）</t>
    <rPh sb="2" eb="5">
      <t>グタイテキ</t>
    </rPh>
    <rPh sb="6" eb="8">
      <t>トリクミ</t>
    </rPh>
    <rPh sb="9" eb="11">
      <t>ナイヨウ</t>
    </rPh>
    <rPh sb="20" eb="22">
      <t>イナイ</t>
    </rPh>
    <rPh sb="23" eb="24">
      <t>ワ</t>
    </rPh>
    <rPh sb="34" eb="35">
      <t>ズ</t>
    </rPh>
    <rPh sb="35" eb="36">
      <t>トウ</t>
    </rPh>
    <rPh sb="37" eb="39">
      <t>シヨウ</t>
    </rPh>
    <rPh sb="44" eb="45">
      <t>カ</t>
    </rPh>
    <phoneticPr fontId="6"/>
  </si>
  <si>
    <r>
      <t>＜事業全体＞支援期間における各経費の明細</t>
    </r>
    <r>
      <rPr>
        <b/>
        <sz val="10"/>
        <rFont val="ＭＳ ゴシック"/>
        <family val="3"/>
        <charset val="128"/>
      </rPr>
      <t>【年度ごとに１ページ】</t>
    </r>
    <rPh sb="1" eb="3">
      <t>ジギョウ</t>
    </rPh>
    <rPh sb="3" eb="5">
      <t>ゼンタイ</t>
    </rPh>
    <rPh sb="6" eb="8">
      <t>シエン</t>
    </rPh>
    <rPh sb="8" eb="10">
      <t>キカン</t>
    </rPh>
    <phoneticPr fontId="35"/>
  </si>
  <si>
    <t>（単位：千円）</t>
    <rPh sb="1" eb="3">
      <t>タンイ</t>
    </rPh>
    <rPh sb="4" eb="5">
      <t>セン</t>
    </rPh>
    <rPh sb="5" eb="6">
      <t>エン</t>
    </rPh>
    <phoneticPr fontId="6"/>
  </si>
  <si>
    <t>＜令和４年度＞　　　経　費　区　分</t>
    <rPh sb="1" eb="3">
      <t>レイワ</t>
    </rPh>
    <phoneticPr fontId="35"/>
  </si>
  <si>
    <t>補助金申請額
（①）</t>
    <rPh sb="0" eb="3">
      <t>ホジョキン</t>
    </rPh>
    <rPh sb="3" eb="5">
      <t>シンセイ</t>
    </rPh>
    <rPh sb="5" eb="6">
      <t>ガク</t>
    </rPh>
    <phoneticPr fontId="35"/>
  </si>
  <si>
    <t>大学負担額
（②）</t>
    <rPh sb="0" eb="2">
      <t>ダイガク</t>
    </rPh>
    <rPh sb="2" eb="4">
      <t>フタン</t>
    </rPh>
    <rPh sb="4" eb="5">
      <t>ガク</t>
    </rPh>
    <phoneticPr fontId="6"/>
  </si>
  <si>
    <t>事業規模　
（①＋②）</t>
    <rPh sb="0" eb="2">
      <t>ジギョウ</t>
    </rPh>
    <rPh sb="2" eb="4">
      <t>キボ</t>
    </rPh>
    <phoneticPr fontId="35"/>
  </si>
  <si>
    <t>［物品費］</t>
    <rPh sb="1" eb="3">
      <t>ブッピン</t>
    </rPh>
    <phoneticPr fontId="6"/>
  </si>
  <si>
    <t>①設備備品費</t>
    <rPh sb="1" eb="3">
      <t>セツビ</t>
    </rPh>
    <rPh sb="3" eb="5">
      <t>ビヒン</t>
    </rPh>
    <rPh sb="5" eb="6">
      <t>ヒ</t>
    </rPh>
    <phoneticPr fontId="6"/>
  </si>
  <si>
    <t>　・</t>
    <phoneticPr fontId="6"/>
  </si>
  <si>
    <t>②消耗品費</t>
    <rPh sb="1" eb="3">
      <t>ショウモウ</t>
    </rPh>
    <rPh sb="3" eb="4">
      <t>ヒン</t>
    </rPh>
    <rPh sb="4" eb="5">
      <t>ヒ</t>
    </rPh>
    <phoneticPr fontId="6"/>
  </si>
  <si>
    <t>［人件費・謝金］</t>
    <rPh sb="1" eb="4">
      <t>ジンケンヒ</t>
    </rPh>
    <rPh sb="5" eb="7">
      <t>シャキン</t>
    </rPh>
    <phoneticPr fontId="6"/>
  </si>
  <si>
    <t>①人件費</t>
    <rPh sb="1" eb="4">
      <t>ジンケンヒ</t>
    </rPh>
    <phoneticPr fontId="6"/>
  </si>
  <si>
    <t>②謝金</t>
    <rPh sb="1" eb="3">
      <t>シャキン</t>
    </rPh>
    <phoneticPr fontId="6"/>
  </si>
  <si>
    <t>［旅費］</t>
    <rPh sb="1" eb="3">
      <t>リョヒ</t>
    </rPh>
    <phoneticPr fontId="6"/>
  </si>
  <si>
    <t>［その他］</t>
    <rPh sb="3" eb="4">
      <t>タ</t>
    </rPh>
    <phoneticPr fontId="35"/>
  </si>
  <si>
    <t>①外注費</t>
    <rPh sb="1" eb="4">
      <t>ガイチュウヒ</t>
    </rPh>
    <phoneticPr fontId="35"/>
  </si>
  <si>
    <t>②印刷製本費</t>
    <rPh sb="1" eb="3">
      <t>インサツ</t>
    </rPh>
    <rPh sb="3" eb="5">
      <t>セイホン</t>
    </rPh>
    <rPh sb="5" eb="6">
      <t>ヒ</t>
    </rPh>
    <phoneticPr fontId="6"/>
  </si>
  <si>
    <t>③会議費</t>
    <rPh sb="1" eb="4">
      <t>カイギヒ</t>
    </rPh>
    <phoneticPr fontId="6"/>
  </si>
  <si>
    <t>④通信運搬費</t>
    <rPh sb="1" eb="3">
      <t>ツウシン</t>
    </rPh>
    <rPh sb="3" eb="5">
      <t>ウンパン</t>
    </rPh>
    <rPh sb="5" eb="6">
      <t>ヒ</t>
    </rPh>
    <phoneticPr fontId="6"/>
  </si>
  <si>
    <t>⑤光熱水料</t>
    <rPh sb="1" eb="3">
      <t>コウネツ</t>
    </rPh>
    <rPh sb="3" eb="4">
      <t>スイ</t>
    </rPh>
    <rPh sb="4" eb="5">
      <t>リョウ</t>
    </rPh>
    <phoneticPr fontId="6"/>
  </si>
  <si>
    <t>⑥その他（諸経費）</t>
    <rPh sb="3" eb="4">
      <t>タ</t>
    </rPh>
    <rPh sb="5" eb="8">
      <t>ショケイヒ</t>
    </rPh>
    <phoneticPr fontId="6"/>
  </si>
  <si>
    <t>令和４年度</t>
    <rPh sb="0" eb="2">
      <t>レイワ</t>
    </rPh>
    <rPh sb="3" eb="5">
      <t>ネンド</t>
    </rPh>
    <phoneticPr fontId="35"/>
  </si>
  <si>
    <t>（事業責任大学名：）</t>
    <rPh sb="1" eb="3">
      <t>ジギョウ</t>
    </rPh>
    <rPh sb="3" eb="5">
      <t>セキニン</t>
    </rPh>
    <phoneticPr fontId="6"/>
  </si>
  <si>
    <t>（前ページの続き）</t>
    <rPh sb="1" eb="2">
      <t>ゼン</t>
    </rPh>
    <rPh sb="6" eb="7">
      <t>ツヅ</t>
    </rPh>
    <phoneticPr fontId="35"/>
  </si>
  <si>
    <t>＜令和５年度＞　　　経　費　区　分</t>
    <rPh sb="1" eb="3">
      <t>レイワ</t>
    </rPh>
    <rPh sb="10" eb="11">
      <t>キョウ</t>
    </rPh>
    <rPh sb="12" eb="13">
      <t>ヒ</t>
    </rPh>
    <rPh sb="14" eb="15">
      <t>ク</t>
    </rPh>
    <rPh sb="16" eb="17">
      <t>ブン</t>
    </rPh>
    <phoneticPr fontId="35"/>
  </si>
  <si>
    <t>令和５年度</t>
    <rPh sb="0" eb="2">
      <t>レイワ</t>
    </rPh>
    <rPh sb="3" eb="5">
      <t>ネンド</t>
    </rPh>
    <phoneticPr fontId="35"/>
  </si>
  <si>
    <t>＜令和６年度＞　　　経　費　区　分</t>
    <rPh sb="1" eb="3">
      <t>レイワ</t>
    </rPh>
    <rPh sb="4" eb="6">
      <t>ネンド</t>
    </rPh>
    <rPh sb="10" eb="11">
      <t>キョウ</t>
    </rPh>
    <rPh sb="12" eb="13">
      <t>ヒ</t>
    </rPh>
    <rPh sb="14" eb="15">
      <t>ク</t>
    </rPh>
    <rPh sb="16" eb="17">
      <t>ブン</t>
    </rPh>
    <phoneticPr fontId="35"/>
  </si>
  <si>
    <t>令和６年度</t>
    <rPh sb="0" eb="2">
      <t>レイワ</t>
    </rPh>
    <rPh sb="3" eb="5">
      <t>ネンド</t>
    </rPh>
    <phoneticPr fontId="35"/>
  </si>
  <si>
    <t>＜令和７年度＞　　　経　費　区　分</t>
    <rPh sb="1" eb="3">
      <t>レイワ</t>
    </rPh>
    <rPh sb="10" eb="11">
      <t>キョウ</t>
    </rPh>
    <rPh sb="12" eb="13">
      <t>ヒ</t>
    </rPh>
    <rPh sb="14" eb="15">
      <t>ク</t>
    </rPh>
    <rPh sb="16" eb="17">
      <t>ブン</t>
    </rPh>
    <phoneticPr fontId="35"/>
  </si>
  <si>
    <t>令和７年度</t>
    <rPh sb="0" eb="2">
      <t>レイワ</t>
    </rPh>
    <rPh sb="3" eb="5">
      <t>ネンド</t>
    </rPh>
    <phoneticPr fontId="35"/>
  </si>
  <si>
    <t>＜令和８年度＞　　　経　費　区　分</t>
    <rPh sb="1" eb="3">
      <t>レイワ</t>
    </rPh>
    <rPh sb="4" eb="6">
      <t>ネンド</t>
    </rPh>
    <rPh sb="10" eb="11">
      <t>キョウ</t>
    </rPh>
    <rPh sb="12" eb="13">
      <t>ヒ</t>
    </rPh>
    <rPh sb="14" eb="15">
      <t>ク</t>
    </rPh>
    <rPh sb="16" eb="17">
      <t>ブン</t>
    </rPh>
    <phoneticPr fontId="35"/>
  </si>
  <si>
    <t>令和８年度</t>
    <rPh sb="0" eb="2">
      <t>レイワ</t>
    </rPh>
    <rPh sb="3" eb="5">
      <t>ネンド</t>
    </rPh>
    <phoneticPr fontId="35"/>
  </si>
  <si>
    <t>＜令和９年度＞　　　経　費　区　分</t>
    <rPh sb="1" eb="3">
      <t>レイワ</t>
    </rPh>
    <rPh sb="4" eb="6">
      <t>ネンド</t>
    </rPh>
    <rPh sb="10" eb="11">
      <t>キョウ</t>
    </rPh>
    <rPh sb="12" eb="13">
      <t>ヒ</t>
    </rPh>
    <rPh sb="14" eb="15">
      <t>ク</t>
    </rPh>
    <rPh sb="16" eb="17">
      <t>ブン</t>
    </rPh>
    <phoneticPr fontId="35"/>
  </si>
  <si>
    <t>令和９年度</t>
    <rPh sb="0" eb="2">
      <t>レイワ</t>
    </rPh>
    <rPh sb="3" eb="5">
      <t>ネンド</t>
    </rPh>
    <phoneticPr fontId="35"/>
  </si>
  <si>
    <t>補助金申請ができる経費は、本事業計画の遂行に必要な経費であり、本事業の目的を実現するための使途に限定されます。（令和４年度大学教育再生戦略推進費「デジタルと掛けるダブルメジャー大学院教育構築事業」公募要領参照。)【年度ごとに１ページ】</t>
    <rPh sb="13" eb="14">
      <t>ホン</t>
    </rPh>
    <rPh sb="14" eb="16">
      <t>ジギョウ</t>
    </rPh>
    <rPh sb="16" eb="18">
      <t>ケイカク</t>
    </rPh>
    <rPh sb="38" eb="40">
      <t>ジツゲン</t>
    </rPh>
    <rPh sb="56" eb="58">
      <t>レイワ</t>
    </rPh>
    <rPh sb="61" eb="63">
      <t>ダイガク</t>
    </rPh>
    <rPh sb="63" eb="65">
      <t>キョウイク</t>
    </rPh>
    <rPh sb="65" eb="67">
      <t>サイセイ</t>
    </rPh>
    <rPh sb="67" eb="69">
      <t>センリャク</t>
    </rPh>
    <rPh sb="69" eb="71">
      <t>スイシン</t>
    </rPh>
    <rPh sb="71" eb="72">
      <t>ヒ</t>
    </rPh>
    <rPh sb="78" eb="79">
      <t>カ</t>
    </rPh>
    <rPh sb="88" eb="97">
      <t>ダイガクインキョウイクコウチクジギョウ</t>
    </rPh>
    <phoneticPr fontId="35"/>
  </si>
  <si>
    <t>様式1-2</t>
    <rPh sb="0" eb="2">
      <t>ヨウシキ</t>
    </rPh>
    <phoneticPr fontId="6"/>
  </si>
  <si>
    <t>　・○○○システム一式</t>
    <rPh sb="9" eb="11">
      <t>イッシキ</t>
    </rPh>
    <phoneticPr fontId="6"/>
  </si>
  <si>
    <t>　・特任教授</t>
    <rPh sb="2" eb="4">
      <t>トクニン</t>
    </rPh>
    <rPh sb="4" eb="6">
      <t>キョウジュ</t>
    </rPh>
    <phoneticPr fontId="6"/>
  </si>
  <si>
    <t>計画との関係等</t>
    <rPh sb="0" eb="2">
      <t>ケイカク</t>
    </rPh>
    <rPh sb="4" eb="6">
      <t>カンケイ</t>
    </rPh>
    <rPh sb="6" eb="7">
      <t>トウ</t>
    </rPh>
    <phoneticPr fontId="6"/>
  </si>
  <si>
    <t>　・事務用品等</t>
    <rPh sb="2" eb="4">
      <t>ジム</t>
    </rPh>
    <rPh sb="4" eb="6">
      <t>ヨウヒン</t>
    </rPh>
    <rPh sb="6" eb="7">
      <t>トウ</t>
    </rPh>
    <phoneticPr fontId="6"/>
  </si>
  <si>
    <t>①～⑨10月～3月</t>
    <rPh sb="5" eb="6">
      <t>ガツ</t>
    </rPh>
    <rPh sb="8" eb="9">
      <t>ガツ</t>
    </rPh>
    <phoneticPr fontId="6"/>
  </si>
  <si>
    <t>（３）補助金申請予定額の積算内訳　→　様式１－２</t>
    <rPh sb="3" eb="6">
      <t>ホジョキン</t>
    </rPh>
    <rPh sb="4" eb="5">
      <t>ヘイネンド</t>
    </rPh>
    <rPh sb="6" eb="8">
      <t>シンセイ</t>
    </rPh>
    <rPh sb="8" eb="11">
      <t>ヨテイガク</t>
    </rPh>
    <rPh sb="12" eb="14">
      <t>セキサン</t>
    </rPh>
    <rPh sb="14" eb="16">
      <t>ウチワケ</t>
    </rPh>
    <rPh sb="19" eb="21">
      <t>ヨウシキ</t>
    </rPh>
    <phoneticPr fontId="6"/>
  </si>
  <si>
    <r>
      <t>※大学の教育理念・使命・人材養成目的</t>
    </r>
    <r>
      <rPr>
        <sz val="10.5"/>
        <color indexed="12"/>
        <rFont val="ＭＳ 明朝"/>
        <family val="1"/>
        <charset val="128"/>
      </rPr>
      <t>・大学改革のビジョンと本事業との関係について、現状の問題意識等を含め簡潔に記載してください。</t>
    </r>
    <rPh sb="29" eb="30">
      <t>ホン</t>
    </rPh>
    <rPh sb="30" eb="32">
      <t>ジギョウ</t>
    </rPh>
    <rPh sb="41" eb="43">
      <t>ゲンジョウ</t>
    </rPh>
    <rPh sb="44" eb="46">
      <t>モンダイ</t>
    </rPh>
    <rPh sb="46" eb="48">
      <t>イシキ</t>
    </rPh>
    <rPh sb="48" eb="49">
      <t>トウ</t>
    </rPh>
    <rPh sb="50" eb="51">
      <t>フク</t>
    </rPh>
    <rPh sb="55" eb="57">
      <t>キサイ</t>
    </rPh>
    <phoneticPr fontId="6"/>
  </si>
  <si>
    <t>令和４年度 大学教育再生戦略推進費
デジタルと掛けるダブルメジャー大学院教育構築事業～Ｘプログラム～
申請書</t>
    <rPh sb="0" eb="2">
      <t>レイワ</t>
    </rPh>
    <rPh sb="3" eb="5">
      <t>ネンド</t>
    </rPh>
    <rPh sb="6" eb="8">
      <t>ダイガク</t>
    </rPh>
    <rPh sb="8" eb="10">
      <t>キョウイク</t>
    </rPh>
    <rPh sb="10" eb="12">
      <t>サイセイ</t>
    </rPh>
    <rPh sb="12" eb="14">
      <t>センリャク</t>
    </rPh>
    <rPh sb="14" eb="16">
      <t>スイシン</t>
    </rPh>
    <rPh sb="16" eb="17">
      <t>ヒ</t>
    </rPh>
    <phoneticPr fontId="6"/>
  </si>
  <si>
    <t>（達成目標）
※事業の実施により目指す成果や社会的効果について、現状の課題と併せ記載してください。
※本事業で構築したプログラムを修了した者の進路の想定</t>
    <rPh sb="51" eb="52">
      <t>ホン</t>
    </rPh>
    <rPh sb="52" eb="54">
      <t>ジギョウ</t>
    </rPh>
    <rPh sb="55" eb="57">
      <t>コウチク</t>
    </rPh>
    <rPh sb="65" eb="67">
      <t>シュウリョウ</t>
    </rPh>
    <rPh sb="69" eb="70">
      <t>モノ</t>
    </rPh>
    <rPh sb="71" eb="73">
      <t>シンロ</t>
    </rPh>
    <rPh sb="74" eb="76">
      <t>ソウテイ</t>
    </rPh>
    <phoneticPr fontId="6"/>
  </si>
  <si>
    <t>①◆◆構築のため</t>
    <rPh sb="3" eb="5">
      <t>コウチク</t>
    </rPh>
    <phoneticPr fontId="6"/>
  </si>
  <si>
    <t>④△△フォーラム用</t>
    <rPh sb="8" eb="9">
      <t>ヨウ</t>
    </rPh>
    <phoneticPr fontId="6"/>
  </si>
  <si>
    <t>主たる
学部</t>
    <rPh sb="0" eb="1">
      <t>シュ</t>
    </rPh>
    <rPh sb="4" eb="6">
      <t>ガクブ</t>
    </rPh>
    <phoneticPr fontId="6"/>
  </si>
  <si>
    <t>○</t>
  </si>
  <si>
    <t>基準</t>
    <rPh sb="0" eb="2">
      <t>キジュン</t>
    </rPh>
    <phoneticPr fontId="20"/>
  </si>
  <si>
    <t>判定</t>
    <rPh sb="0" eb="2">
      <t>ハンテイ</t>
    </rPh>
    <phoneticPr fontId="6"/>
  </si>
  <si>
    <t>修業
年限</t>
    <rPh sb="0" eb="2">
      <t>シュウギョウ</t>
    </rPh>
    <rPh sb="3" eb="5">
      <t>ネンゲン</t>
    </rPh>
    <phoneticPr fontId="6"/>
  </si>
  <si>
    <t>定員充足率</t>
    <rPh sb="0" eb="2">
      <t>テイイン</t>
    </rPh>
    <rPh sb="2" eb="5">
      <t>ジュウソクリツ</t>
    </rPh>
    <phoneticPr fontId="6"/>
  </si>
  <si>
    <t>令和4年度</t>
    <rPh sb="0" eb="2">
      <t>レイワ</t>
    </rPh>
    <rPh sb="3" eb="5">
      <t>ネンド</t>
    </rPh>
    <phoneticPr fontId="6"/>
  </si>
  <si>
    <t>４カ年平均</t>
    <rPh sb="2" eb="3">
      <t>ネン</t>
    </rPh>
    <rPh sb="3" eb="5">
      <t>ヘイキン</t>
    </rPh>
    <phoneticPr fontId="20"/>
  </si>
  <si>
    <r>
      <t xml:space="preserve">（アウトプット・アウトカムと評価指標）
</t>
    </r>
    <r>
      <rPr>
        <sz val="10.5"/>
        <color indexed="12"/>
        <rFont val="ＭＳ 明朝"/>
        <family val="1"/>
        <charset val="128"/>
      </rPr>
      <t xml:space="preserve">※事業実施によるアウトプットやアウトカムについて、可能な限り定量的に記載してください。なお、下記に加え、必要な指標を適宜設定してください。
</t>
    </r>
    <r>
      <rPr>
        <sz val="10.5"/>
        <rFont val="ＭＳ 明朝"/>
        <family val="1"/>
        <charset val="128"/>
      </rPr>
      <t>・開発した教育プログラムを受講し，修了した学生数</t>
    </r>
    <rPh sb="14" eb="16">
      <t>ヒョウカ</t>
    </rPh>
    <rPh sb="16" eb="18">
      <t>シヒョウ</t>
    </rPh>
    <phoneticPr fontId="6"/>
  </si>
  <si>
    <t>○○研究科長　◆◆　◆◆</t>
    <rPh sb="2" eb="4">
      <t>ケンキュウ</t>
    </rPh>
    <rPh sb="4" eb="6">
      <t>カチョウ</t>
    </rPh>
    <phoneticPr fontId="6"/>
  </si>
  <si>
    <t>事業者</t>
    <rPh sb="0" eb="3">
      <t>ジギョウシャ</t>
    </rPh>
    <phoneticPr fontId="6"/>
  </si>
  <si>
    <t>申請者</t>
    <rPh sb="0" eb="3">
      <t>シンセイシャ</t>
    </rPh>
    <phoneticPr fontId="6"/>
  </si>
  <si>
    <t>学校法人○○理事長　◆◆　◆◆</t>
    <rPh sb="0" eb="2">
      <t>ガッコウ</t>
    </rPh>
    <rPh sb="2" eb="4">
      <t>ホウジン</t>
    </rPh>
    <rPh sb="6" eb="9">
      <t>リジチョウ</t>
    </rPh>
    <phoneticPr fontId="6"/>
  </si>
  <si>
    <t>○○大学長　◆◆　◆◆</t>
    <rPh sb="2" eb="5">
      <t>ダイガクチョウ</t>
    </rPh>
    <phoneticPr fontId="6"/>
  </si>
  <si>
    <t>［間接経費］</t>
    <rPh sb="1" eb="3">
      <t>カンセツ</t>
    </rPh>
    <rPh sb="3" eb="5">
      <t>ケイヒ</t>
    </rPh>
    <phoneticPr fontId="6"/>
  </si>
  <si>
    <t>　・間接経費</t>
    <rPh sb="2" eb="4">
      <t>カンセツ</t>
    </rPh>
    <rPh sb="4" eb="6">
      <t>ケイヒ</t>
    </rPh>
    <phoneticPr fontId="6"/>
  </si>
  <si>
    <r>
      <t>※公募要領２．（１）①，②の事項に関する内容を含む記載としてください。
※従来の</t>
    </r>
    <r>
      <rPr>
        <sz val="10.5"/>
        <color indexed="12"/>
        <rFont val="ＭＳ 明朝"/>
        <family val="1"/>
        <charset val="128"/>
      </rPr>
      <t>人材養成の取組との違い（新規性）や特色（独創性）、また取組の効果等を記載してください。
※組織整備に関する記載についてはいずれの組織を基礎として、いつまでにどのように整備していくかの計画が分かる記載としてください。
※教育内容については、現状の計画における、実施組織名（研究科・専攻名等）、必要単位数、実施する教育内容、取得可能な学位名称等の詳細を記載願います。
　（○○学×データサイエンス等、取り組む分野を明示願います）</t>
    </r>
    <r>
      <rPr>
        <sz val="10.5"/>
        <color rgb="FF0000FF"/>
        <rFont val="ＭＳ 明朝"/>
        <family val="1"/>
        <charset val="128"/>
      </rPr>
      <t xml:space="preserve">
※他大学または企業等との連携を行う場合、役割分担を明示願います</t>
    </r>
    <rPh sb="1" eb="3">
      <t>コウボ</t>
    </rPh>
    <rPh sb="3" eb="5">
      <t>ヨウリョウ</t>
    </rPh>
    <rPh sb="14" eb="16">
      <t>ジコウ</t>
    </rPh>
    <rPh sb="17" eb="18">
      <t>カン</t>
    </rPh>
    <rPh sb="20" eb="22">
      <t>ナイヨウ</t>
    </rPh>
    <rPh sb="23" eb="24">
      <t>フク</t>
    </rPh>
    <rPh sb="25" eb="27">
      <t>キサイ</t>
    </rPh>
    <rPh sb="37" eb="39">
      <t>ジュウライ</t>
    </rPh>
    <rPh sb="40" eb="42">
      <t>ジンザイ</t>
    </rPh>
    <rPh sb="42" eb="44">
      <t>ヨウセイ</t>
    </rPh>
    <rPh sb="67" eb="69">
      <t>トリクミ</t>
    </rPh>
    <rPh sb="74" eb="76">
      <t>キサイ</t>
    </rPh>
    <rPh sb="85" eb="87">
      <t>ソシキ</t>
    </rPh>
    <rPh sb="87" eb="89">
      <t>セイビ</t>
    </rPh>
    <rPh sb="90" eb="91">
      <t>カン</t>
    </rPh>
    <rPh sb="93" eb="95">
      <t>キサイ</t>
    </rPh>
    <rPh sb="104" eb="106">
      <t>ソシキ</t>
    </rPh>
    <rPh sb="107" eb="109">
      <t>キソ</t>
    </rPh>
    <rPh sb="123" eb="125">
      <t>セイビ</t>
    </rPh>
    <rPh sb="131" eb="133">
      <t>ケイカク</t>
    </rPh>
    <rPh sb="134" eb="135">
      <t>ワ</t>
    </rPh>
    <rPh sb="137" eb="139">
      <t>キサイ</t>
    </rPh>
    <rPh sb="149" eb="151">
      <t>キョウイク</t>
    </rPh>
    <rPh sb="151" eb="153">
      <t>ナイヨウ</t>
    </rPh>
    <rPh sb="159" eb="161">
      <t>ゲンジョウ</t>
    </rPh>
    <rPh sb="162" eb="164">
      <t>ケイカク</t>
    </rPh>
    <rPh sb="169" eb="171">
      <t>ジッシ</t>
    </rPh>
    <rPh sb="171" eb="173">
      <t>ソシキ</t>
    </rPh>
    <rPh sb="173" eb="174">
      <t>メイ</t>
    </rPh>
    <rPh sb="175" eb="178">
      <t>ケンキュウカ</t>
    </rPh>
    <rPh sb="179" eb="181">
      <t>センコウ</t>
    </rPh>
    <rPh sb="181" eb="182">
      <t>メイ</t>
    </rPh>
    <rPh sb="182" eb="183">
      <t>トウ</t>
    </rPh>
    <rPh sb="185" eb="187">
      <t>ヒツヨウ</t>
    </rPh>
    <rPh sb="187" eb="190">
      <t>タンイスウ</t>
    </rPh>
    <rPh sb="191" eb="193">
      <t>ジッシ</t>
    </rPh>
    <rPh sb="195" eb="197">
      <t>キョウイク</t>
    </rPh>
    <rPh sb="197" eb="199">
      <t>ナイヨウ</t>
    </rPh>
    <rPh sb="200" eb="202">
      <t>シュトク</t>
    </rPh>
    <rPh sb="202" eb="204">
      <t>カノウ</t>
    </rPh>
    <rPh sb="205" eb="207">
      <t>ガクイ</t>
    </rPh>
    <rPh sb="207" eb="209">
      <t>メイショウ</t>
    </rPh>
    <rPh sb="209" eb="210">
      <t>トウ</t>
    </rPh>
    <rPh sb="211" eb="213">
      <t>ショウサイ</t>
    </rPh>
    <rPh sb="214" eb="216">
      <t>キサイ</t>
    </rPh>
    <rPh sb="216" eb="217">
      <t>ネガ</t>
    </rPh>
    <rPh sb="226" eb="227">
      <t>ガク</t>
    </rPh>
    <rPh sb="236" eb="237">
      <t>トウ</t>
    </rPh>
    <rPh sb="238" eb="239">
      <t>ト</t>
    </rPh>
    <rPh sb="240" eb="241">
      <t>ク</t>
    </rPh>
    <rPh sb="242" eb="244">
      <t>ブンヤ</t>
    </rPh>
    <rPh sb="245" eb="247">
      <t>メイジ</t>
    </rPh>
    <rPh sb="247" eb="248">
      <t>ネガ</t>
    </rPh>
    <rPh sb="254" eb="257">
      <t>タダイガク</t>
    </rPh>
    <rPh sb="260" eb="262">
      <t>キギョウ</t>
    </rPh>
    <rPh sb="262" eb="263">
      <t>トウ</t>
    </rPh>
    <rPh sb="265" eb="267">
      <t>レンケイ</t>
    </rPh>
    <rPh sb="268" eb="269">
      <t>オコナ</t>
    </rPh>
    <rPh sb="270" eb="272">
      <t>バアイ</t>
    </rPh>
    <rPh sb="273" eb="275">
      <t>ヤクワリ</t>
    </rPh>
    <rPh sb="275" eb="277">
      <t>ブンタン</t>
    </rPh>
    <rPh sb="278" eb="280">
      <t>メイジ</t>
    </rPh>
    <rPh sb="280" eb="281">
      <t>ネガ</t>
    </rPh>
    <phoneticPr fontId="6"/>
  </si>
  <si>
    <t>○○研究科</t>
    <rPh sb="2" eb="5">
      <t>ケンキュウカ</t>
    </rPh>
    <phoneticPr fontId="20"/>
  </si>
  <si>
    <t>全研究科</t>
    <rPh sb="0" eb="1">
      <t>ゼン</t>
    </rPh>
    <rPh sb="1" eb="4">
      <t>ケンキュウカ</t>
    </rPh>
    <phoneticPr fontId="20"/>
  </si>
  <si>
    <t>2．研究科名、項目（収容定員・在籍者数・入学定員・入学者数）の各欄を記入して下さい。</t>
    <rPh sb="2" eb="5">
      <t>ケンキュウカ</t>
    </rPh>
    <rPh sb="5" eb="6">
      <t>メイ</t>
    </rPh>
    <rPh sb="6" eb="7">
      <t>ガクメイ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20"/>
  </si>
  <si>
    <t>収容定員充足及び入学定員超過の状況（学部）</t>
    <rPh sb="0" eb="2">
      <t>シュウヨウ</t>
    </rPh>
    <rPh sb="2" eb="4">
      <t>テイイン</t>
    </rPh>
    <rPh sb="4" eb="6">
      <t>ジュウソク</t>
    </rPh>
    <rPh sb="6" eb="7">
      <t>オヨ</t>
    </rPh>
    <rPh sb="8" eb="10">
      <t>ニュウガク</t>
    </rPh>
    <rPh sb="10" eb="12">
      <t>テイイン</t>
    </rPh>
    <rPh sb="12" eb="14">
      <t>チョウカ</t>
    </rPh>
    <rPh sb="15" eb="17">
      <t>ジョウキョウ</t>
    </rPh>
    <rPh sb="18" eb="20">
      <t>ガクブ</t>
    </rPh>
    <phoneticPr fontId="20"/>
  </si>
  <si>
    <t>3．研究科毎に令和4年度を含む直近の情報を記入してください。</t>
    <rPh sb="2" eb="5">
      <t>ケンキュウカ</t>
    </rPh>
    <rPh sb="5" eb="6">
      <t>ゴト</t>
    </rPh>
    <rPh sb="7" eb="9">
      <t>レイワ</t>
    </rPh>
    <rPh sb="10" eb="12">
      <t>ネンド</t>
    </rPh>
    <rPh sb="13" eb="14">
      <t>フク</t>
    </rPh>
    <rPh sb="15" eb="17">
      <t>チョッキン</t>
    </rPh>
    <rPh sb="18" eb="20">
      <t>ジョウホウ</t>
    </rPh>
    <rPh sb="21" eb="23">
      <t>キニュウ</t>
    </rPh>
    <phoneticPr fontId="20"/>
  </si>
  <si>
    <t>7．完成年度を迎えていない研究科の設置以前の年度の各欄及び就業年度外の欄の収容定員・在籍者数欄については、いずれも空欄で結構です。</t>
    <rPh sb="2" eb="4">
      <t>カンセイ</t>
    </rPh>
    <rPh sb="4" eb="6">
      <t>ネンド</t>
    </rPh>
    <rPh sb="7" eb="8">
      <t>ムカ</t>
    </rPh>
    <rPh sb="13" eb="16">
      <t>ケンキュウカ</t>
    </rPh>
    <rPh sb="17" eb="19">
      <t>セッチ</t>
    </rPh>
    <rPh sb="19" eb="21">
      <t>イゼン</t>
    </rPh>
    <rPh sb="22" eb="24">
      <t>ネンド</t>
    </rPh>
    <rPh sb="25" eb="27">
      <t>カクラン</t>
    </rPh>
    <rPh sb="27" eb="28">
      <t>オヨ</t>
    </rPh>
    <rPh sb="29" eb="31">
      <t>シュウギョウ</t>
    </rPh>
    <rPh sb="31" eb="33">
      <t>ネンド</t>
    </rPh>
    <rPh sb="33" eb="34">
      <t>ガイ</t>
    </rPh>
    <rPh sb="35" eb="36">
      <t>ラン</t>
    </rPh>
    <rPh sb="37" eb="39">
      <t>シュウヨウ</t>
    </rPh>
    <rPh sb="39" eb="41">
      <t>テイイン</t>
    </rPh>
    <rPh sb="42" eb="45">
      <t>ザイセキシャ</t>
    </rPh>
    <rPh sb="45" eb="46">
      <t>スウ</t>
    </rPh>
    <rPh sb="46" eb="47">
      <t>ラン</t>
    </rPh>
    <rPh sb="57" eb="59">
      <t>クウラン</t>
    </rPh>
    <rPh sb="60" eb="62">
      <t>ケッコウ</t>
    </rPh>
    <phoneticPr fontId="20"/>
  </si>
  <si>
    <t>◆本事業での取組に関係のある研究科の収容定員充足率（直近修業年限期間中）</t>
    <rPh sb="1" eb="2">
      <t>ホン</t>
    </rPh>
    <rPh sb="2" eb="4">
      <t>ジギョウ</t>
    </rPh>
    <rPh sb="6" eb="8">
      <t>トリクミ</t>
    </rPh>
    <rPh sb="9" eb="11">
      <t>カンケイ</t>
    </rPh>
    <rPh sb="14" eb="17">
      <t>ケンキュウカ</t>
    </rPh>
    <rPh sb="18" eb="20">
      <t>シュウヨウ</t>
    </rPh>
    <rPh sb="20" eb="22">
      <t>テイイン</t>
    </rPh>
    <rPh sb="22" eb="25">
      <t>ジュウソクリツ</t>
    </rPh>
    <rPh sb="26" eb="28">
      <t>チョッキン</t>
    </rPh>
    <rPh sb="34" eb="35">
      <t>チュウ</t>
    </rPh>
    <phoneticPr fontId="20"/>
  </si>
  <si>
    <t>◆本事業での取組に関係のある研究科の入学定員超過率（直近４カ年）</t>
    <rPh sb="1" eb="2">
      <t>ホン</t>
    </rPh>
    <rPh sb="2" eb="4">
      <t>ジギョウ</t>
    </rPh>
    <rPh sb="6" eb="8">
      <t>トリクミ</t>
    </rPh>
    <rPh sb="9" eb="11">
      <t>カンケイ</t>
    </rPh>
    <rPh sb="14" eb="17">
      <t>ケンキュウカ</t>
    </rPh>
    <rPh sb="18" eb="20">
      <t>ニュウガク</t>
    </rPh>
    <rPh sb="20" eb="22">
      <t>テイイン</t>
    </rPh>
    <rPh sb="22" eb="24">
      <t>チョウカ</t>
    </rPh>
    <rPh sb="24" eb="25">
      <t>リツ</t>
    </rPh>
    <phoneticPr fontId="20"/>
  </si>
  <si>
    <t>収容定員充足及び入学定員超過の状況（修士／博士／5年一貫）</t>
    <rPh sb="0" eb="2">
      <t>シュウヨウ</t>
    </rPh>
    <rPh sb="2" eb="4">
      <t>テイイン</t>
    </rPh>
    <rPh sb="4" eb="6">
      <t>ジュウソク</t>
    </rPh>
    <rPh sb="6" eb="7">
      <t>オヨ</t>
    </rPh>
    <rPh sb="8" eb="10">
      <t>ニュウガク</t>
    </rPh>
    <rPh sb="10" eb="12">
      <t>テイイン</t>
    </rPh>
    <rPh sb="12" eb="14">
      <t>チョウカ</t>
    </rPh>
    <rPh sb="15" eb="17">
      <t>ジョウキョウ</t>
    </rPh>
    <rPh sb="18" eb="20">
      <t>シュウシ</t>
    </rPh>
    <rPh sb="21" eb="23">
      <t>ハカセ</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</si>
</sst>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_);[Red]\(#,##0\)"/>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Ｐゴシック"/>
      <family val="3"/>
      <charset val="128"/>
    </font>
    <font>
      <b/>
      <sz val="10.5"/>
      <name val="ＭＳ ゴシック"/>
      <family val="3"/>
      <charset val="128"/>
    </font>
    <font>
      <sz val="10.5"/>
      <name val="ＭＳ ゴシック"/>
      <family val="3"/>
      <charset val="128"/>
    </font>
    <font>
      <sz val="14"/>
      <name val="ＭＳ ゴシック"/>
      <family val="3"/>
      <charset val="128"/>
    </font>
    <font>
      <b/>
      <sz val="18"/>
      <name val="ＭＳ ゴシック"/>
      <family val="3"/>
      <charset val="128"/>
    </font>
    <font>
      <sz val="12"/>
      <name val="ＭＳ ゴシック"/>
      <family val="3"/>
      <charset val="128"/>
    </font>
    <font>
      <sz val="18"/>
      <name val="ＭＳ 明朝"/>
      <family val="1"/>
      <charset val="128"/>
    </font>
    <font>
      <sz val="10"/>
      <name val="ＭＳ ゴシック"/>
      <family val="3"/>
      <charset val="128"/>
    </font>
    <font>
      <sz val="11"/>
      <name val="ＭＳ ゴシック"/>
      <family val="3"/>
      <charset val="128"/>
    </font>
    <font>
      <sz val="14"/>
      <name val="ＭＳ 明朝"/>
      <family val="1"/>
      <charset val="128"/>
    </font>
    <font>
      <b/>
      <sz val="14"/>
      <name val="ＭＳ ゴシック"/>
      <family val="3"/>
      <charset val="128"/>
    </font>
    <font>
      <u/>
      <sz val="11"/>
      <name val="ＭＳ ゴシック"/>
      <family val="3"/>
      <charset val="128"/>
    </font>
    <font>
      <sz val="10.5"/>
      <name val="ＭＳ 明朝"/>
      <family val="1"/>
      <charset val="128"/>
    </font>
    <font>
      <sz val="6"/>
      <name val="ＭＳ Ｐゴシック"/>
      <family val="2"/>
      <charset val="128"/>
      <scheme val="minor"/>
    </font>
    <font>
      <sz val="11"/>
      <color theme="1"/>
      <name val="ＭＳ Ｐゴシック"/>
      <family val="3"/>
      <charset val="128"/>
      <scheme val="major"/>
    </font>
    <font>
      <b/>
      <sz val="14"/>
      <color theme="1"/>
      <name val="ＭＳ Ｐゴシック"/>
      <family val="3"/>
      <charset val="128"/>
      <scheme val="major"/>
    </font>
    <font>
      <sz val="9"/>
      <color theme="1"/>
      <name val="ＭＳ Ｐゴシック"/>
      <family val="3"/>
      <charset val="128"/>
      <scheme val="major"/>
    </font>
    <font>
      <sz val="10.5"/>
      <color rgb="FF0000FF"/>
      <name val="ＭＳ 明朝"/>
      <family val="1"/>
      <charset val="128"/>
    </font>
    <font>
      <b/>
      <sz val="14"/>
      <name val="ＭＳ Ｐゴシック"/>
      <family val="3"/>
      <charset val="128"/>
      <scheme val="minor"/>
    </font>
    <font>
      <sz val="10.5"/>
      <color indexed="12"/>
      <name val="ＭＳ 明朝"/>
      <family val="1"/>
      <charset val="128"/>
    </font>
    <font>
      <i/>
      <sz val="10.5"/>
      <name val="ＭＳ 明朝"/>
      <family val="1"/>
      <charset val="128"/>
    </font>
    <font>
      <sz val="10.5"/>
      <color theme="1"/>
      <name val="ＭＳ 明朝"/>
      <family val="1"/>
      <charset val="128"/>
    </font>
    <font>
      <b/>
      <u/>
      <sz val="8"/>
      <color rgb="FFFF0000"/>
      <name val="ＭＳ Ｐ明朝"/>
      <family val="1"/>
      <charset val="128"/>
    </font>
    <font>
      <sz val="10.5"/>
      <name val="MS Gothic"/>
      <family val="3"/>
      <charset val="128"/>
    </font>
    <font>
      <sz val="11"/>
      <name val="HG丸ｺﾞｼｯｸM-PRO"/>
      <family val="3"/>
      <charset val="128"/>
    </font>
    <font>
      <sz val="10"/>
      <name val="HG丸ｺﾞｼｯｸM-PRO"/>
      <family val="3"/>
      <charset val="128"/>
    </font>
    <font>
      <b/>
      <sz val="12"/>
      <name val="ＭＳ ゴシック"/>
      <family val="3"/>
      <charset val="128"/>
    </font>
    <font>
      <b/>
      <sz val="10"/>
      <name val="ＭＳ ゴシック"/>
      <family val="3"/>
      <charset val="128"/>
    </font>
    <font>
      <sz val="6"/>
      <name val="MS Gothic"/>
      <family val="3"/>
      <charset val="128"/>
    </font>
    <font>
      <sz val="8"/>
      <name val="ＭＳ ゴシック"/>
      <family val="3"/>
      <charset val="128"/>
    </font>
    <font>
      <b/>
      <sz val="10.5"/>
      <name val="ＭＳ 明朝"/>
      <family val="1"/>
      <charset val="128"/>
    </font>
    <font>
      <b/>
      <sz val="10"/>
      <name val="ＭＳ 明朝"/>
      <family val="1"/>
      <charset val="128"/>
    </font>
    <font>
      <sz val="8"/>
      <name val="ＭＳ 明朝"/>
      <family val="1"/>
      <charset val="128"/>
    </font>
    <font>
      <sz val="8"/>
      <name val="HG丸ｺﾞｼｯｸM-PRO"/>
      <family val="3"/>
      <charset val="128"/>
    </font>
    <font>
      <sz val="12"/>
      <name val="HG丸ｺﾞｼｯｸM-PRO"/>
      <family val="3"/>
      <charset val="128"/>
    </font>
    <font>
      <sz val="10"/>
      <name val="ＭＳ 明朝"/>
      <family val="1"/>
      <charset val="128"/>
    </font>
    <font>
      <b/>
      <sz val="11"/>
      <color theme="1"/>
      <name val="ＭＳ Ｐゴシック"/>
      <family val="3"/>
      <charset val="128"/>
      <scheme val="minor"/>
    </font>
    <font>
      <b/>
      <sz val="11"/>
      <color rgb="FFFF0000"/>
      <name val="ＭＳ Ｐゴシック"/>
      <family val="3"/>
      <charset val="128"/>
      <scheme val="minor"/>
    </font>
    <font>
      <b/>
      <sz val="11"/>
      <color rgb="FFFF0000"/>
      <name val="ＭＳ Ｐゴシック"/>
      <family val="3"/>
      <charset val="128"/>
      <scheme val="maj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6FF99"/>
        <bgColor indexed="64"/>
      </patternFill>
    </fill>
    <fill>
      <patternFill patternType="solid">
        <fgColor theme="0" tint="-0.14996795556505021"/>
        <bgColor indexed="64"/>
      </patternFill>
    </fill>
    <fill>
      <patternFill patternType="solid">
        <fgColor rgb="FFC0C0C0"/>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s>
  <borders count="55">
    <border>
      <left/>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style="double">
        <color auto="1"/>
      </right>
      <top style="double">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style="hair">
        <color indexed="64"/>
      </top>
      <bottom/>
      <diagonal/>
    </border>
    <border diagonalUp="1">
      <left style="hair">
        <color indexed="64"/>
      </left>
      <right style="thin">
        <color indexed="64"/>
      </right>
      <top style="hair">
        <color indexed="64"/>
      </top>
      <bottom/>
      <diagonal style="thin">
        <color indexed="64"/>
      </diagonal>
    </border>
    <border diagonalUp="1">
      <left style="hair">
        <color indexed="64"/>
      </left>
      <right style="thin">
        <color indexed="64"/>
      </right>
      <top/>
      <bottom style="double">
        <color indexed="64"/>
      </bottom>
      <diagonal style="hair">
        <color indexed="64"/>
      </diagonal>
    </border>
  </borders>
  <cellStyleXfs count="8">
    <xf numFmtId="0" fontId="0" fillId="0" borderId="0"/>
    <xf numFmtId="0" fontId="5" fillId="0" borderId="0">
      <alignment vertical="center"/>
    </xf>
    <xf numFmtId="0" fontId="5" fillId="0" borderId="0">
      <alignment vertical="center"/>
    </xf>
    <xf numFmtId="0" fontId="4"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xf numFmtId="0" fontId="30" fillId="0" borderId="0"/>
  </cellStyleXfs>
  <cellXfs count="324">
    <xf numFmtId="0" fontId="0" fillId="0" borderId="0" xfId="0"/>
    <xf numFmtId="0" fontId="9" fillId="0" borderId="0" xfId="1" applyFont="1" applyAlignment="1">
      <alignment vertical="top"/>
    </xf>
    <xf numFmtId="0" fontId="10" fillId="0" borderId="0" xfId="1" applyFont="1" applyAlignment="1">
      <alignment horizontal="right" vertical="top"/>
    </xf>
    <xf numFmtId="0" fontId="9" fillId="0" borderId="0" xfId="1" applyFont="1">
      <alignment vertical="center"/>
    </xf>
    <xf numFmtId="0" fontId="8" fillId="0" borderId="0" xfId="1" applyFont="1" applyAlignment="1">
      <alignment horizontal="center" vertical="top"/>
    </xf>
    <xf numFmtId="0" fontId="8" fillId="0" borderId="0" xfId="1" applyFont="1" applyAlignment="1">
      <alignment vertical="top"/>
    </xf>
    <xf numFmtId="0" fontId="9" fillId="0" borderId="0" xfId="1" applyFont="1" applyAlignment="1">
      <alignment horizontal="center" vertical="top"/>
    </xf>
    <xf numFmtId="0" fontId="12" fillId="0" borderId="0" xfId="1" applyFont="1" applyAlignment="1">
      <alignment vertical="top"/>
    </xf>
    <xf numFmtId="0" fontId="13" fillId="0" borderId="19" xfId="1" applyFont="1" applyBorder="1" applyAlignment="1">
      <alignment horizontal="center" vertical="center"/>
    </xf>
    <xf numFmtId="0" fontId="12" fillId="0" borderId="3" xfId="1" applyFont="1" applyBorder="1" applyAlignment="1">
      <alignment horizontal="center" vertical="center" wrapText="1"/>
    </xf>
    <xf numFmtId="0" fontId="14" fillId="0" borderId="3" xfId="1" applyFont="1" applyBorder="1" applyAlignment="1">
      <alignment horizontal="center" vertical="center" wrapText="1"/>
    </xf>
    <xf numFmtId="0" fontId="9" fillId="0" borderId="0" xfId="1" applyFont="1" applyAlignment="1">
      <alignment horizontal="center" vertical="center" wrapText="1"/>
    </xf>
    <xf numFmtId="9" fontId="12" fillId="0" borderId="3" xfId="1" applyNumberFormat="1" applyFont="1" applyBorder="1" applyAlignment="1">
      <alignment horizontal="center" vertical="center" wrapText="1"/>
    </xf>
    <xf numFmtId="9" fontId="9" fillId="0" borderId="0" xfId="1" applyNumberFormat="1" applyFont="1" applyAlignment="1">
      <alignment horizontal="center" vertical="center"/>
    </xf>
    <xf numFmtId="0" fontId="9" fillId="0" borderId="0" xfId="1" applyFont="1" applyAlignment="1">
      <alignment horizontal="center" vertical="center"/>
    </xf>
    <xf numFmtId="0" fontId="9" fillId="0" borderId="0" xfId="1" applyFont="1" applyAlignment="1">
      <alignment vertical="top" wrapText="1"/>
    </xf>
    <xf numFmtId="9" fontId="9" fillId="0" borderId="0" xfId="1" applyNumberFormat="1" applyFont="1" applyAlignment="1">
      <alignment horizontal="center" vertical="top" wrapText="1"/>
    </xf>
    <xf numFmtId="0" fontId="12" fillId="0" borderId="0" xfId="1" applyFont="1" applyAlignment="1">
      <alignment horizontal="left" vertical="top" wrapText="1"/>
    </xf>
    <xf numFmtId="0" fontId="5" fillId="0" borderId="0" xfId="1" applyAlignment="1">
      <alignment vertical="top"/>
    </xf>
    <xf numFmtId="0" fontId="12" fillId="0" borderId="3" xfId="1" applyFont="1" applyBorder="1" applyAlignment="1">
      <alignment horizontal="center" vertical="center"/>
    </xf>
    <xf numFmtId="0" fontId="12" fillId="0" borderId="21" xfId="1" applyFont="1" applyBorder="1" applyAlignment="1">
      <alignment horizontal="center" vertical="center" wrapText="1"/>
    </xf>
    <xf numFmtId="0" fontId="12" fillId="0" borderId="21" xfId="1" applyFont="1" applyBorder="1" applyAlignment="1">
      <alignment horizontal="center" vertical="center"/>
    </xf>
    <xf numFmtId="0" fontId="12" fillId="0" borderId="24" xfId="1" applyFont="1" applyBorder="1" applyAlignment="1">
      <alignment horizontal="center" vertical="center" wrapText="1"/>
    </xf>
    <xf numFmtId="0" fontId="11" fillId="0" borderId="0" xfId="1" applyFont="1" applyAlignment="1">
      <alignment vertical="top"/>
    </xf>
    <xf numFmtId="0" fontId="10" fillId="0" borderId="0" xfId="1" applyFont="1" applyAlignment="1"/>
    <xf numFmtId="0" fontId="16" fillId="0" borderId="1" xfId="1" applyFont="1" applyBorder="1" applyAlignment="1"/>
    <xf numFmtId="0" fontId="10" fillId="0" borderId="1" xfId="1" applyFont="1" applyBorder="1" applyAlignment="1"/>
    <xf numFmtId="0" fontId="15" fillId="0" borderId="0" xfId="1" applyFont="1" applyAlignment="1">
      <alignment vertical="top"/>
    </xf>
    <xf numFmtId="0" fontId="9" fillId="0" borderId="0" xfId="2" applyFont="1">
      <alignment vertical="center"/>
    </xf>
    <xf numFmtId="0" fontId="12" fillId="0" borderId="0" xfId="2" applyFont="1" applyAlignment="1">
      <alignment horizontal="right" vertical="center"/>
    </xf>
    <xf numFmtId="0" fontId="15" fillId="0" borderId="0" xfId="2" applyFont="1" applyAlignment="1">
      <alignment horizontal="left" vertical="center" shrinkToFit="1"/>
    </xf>
    <xf numFmtId="0" fontId="19" fillId="0" borderId="3" xfId="2" applyFont="1" applyBorder="1" applyAlignment="1">
      <alignment horizontal="center" vertical="center"/>
    </xf>
    <xf numFmtId="0" fontId="9" fillId="0" borderId="3" xfId="2" applyFont="1" applyBorder="1" applyAlignment="1">
      <alignment horizontal="center" vertical="center"/>
    </xf>
    <xf numFmtId="0" fontId="9" fillId="0" borderId="0" xfId="2" applyFont="1" applyAlignment="1">
      <alignment horizontal="center" vertical="center"/>
    </xf>
    <xf numFmtId="0" fontId="9" fillId="0" borderId="0" xfId="2" applyFont="1" applyAlignment="1">
      <alignment horizontal="left" vertical="center"/>
    </xf>
    <xf numFmtId="0" fontId="8" fillId="0" borderId="0" xfId="2" applyFont="1">
      <alignment vertical="center"/>
    </xf>
    <xf numFmtId="0" fontId="15" fillId="0" borderId="0" xfId="2" applyFont="1">
      <alignment vertical="center"/>
    </xf>
    <xf numFmtId="0" fontId="19" fillId="0" borderId="3" xfId="2" applyFont="1" applyBorder="1" applyAlignment="1">
      <alignment horizontal="center" vertical="center" shrinkToFit="1"/>
    </xf>
    <xf numFmtId="0" fontId="4" fillId="0" borderId="0" xfId="3">
      <alignment vertical="center"/>
    </xf>
    <xf numFmtId="0" fontId="22" fillId="0" borderId="0" xfId="3" applyFont="1">
      <alignment vertical="center"/>
    </xf>
    <xf numFmtId="0" fontId="21" fillId="0" borderId="0" xfId="3" applyFont="1">
      <alignment vertical="center"/>
    </xf>
    <xf numFmtId="0" fontId="21" fillId="0" borderId="7" xfId="3" applyFont="1" applyBorder="1" applyAlignment="1">
      <alignment horizontal="center" vertical="center"/>
    </xf>
    <xf numFmtId="0" fontId="21" fillId="0" borderId="0" xfId="3" applyFont="1" applyAlignment="1">
      <alignment horizontal="center" vertical="center"/>
    </xf>
    <xf numFmtId="0" fontId="21" fillId="4" borderId="3" xfId="3" applyFont="1" applyFill="1" applyBorder="1" applyAlignment="1">
      <alignment horizontal="center" vertical="center"/>
    </xf>
    <xf numFmtId="0" fontId="21" fillId="0" borderId="27" xfId="3" applyFont="1" applyBorder="1">
      <alignment vertical="center"/>
    </xf>
    <xf numFmtId="0" fontId="21" fillId="4" borderId="27" xfId="3" applyFont="1" applyFill="1" applyBorder="1">
      <alignment vertical="center"/>
    </xf>
    <xf numFmtId="177" fontId="21" fillId="5" borderId="27" xfId="3" applyNumberFormat="1" applyFont="1" applyFill="1" applyBorder="1">
      <alignment vertical="center"/>
    </xf>
    <xf numFmtId="0" fontId="21" fillId="4" borderId="18" xfId="3" applyFont="1" applyFill="1" applyBorder="1">
      <alignment vertical="center"/>
    </xf>
    <xf numFmtId="176" fontId="21" fillId="0" borderId="18" xfId="3" applyNumberFormat="1" applyFont="1" applyBorder="1">
      <alignment vertical="center"/>
    </xf>
    <xf numFmtId="0" fontId="21" fillId="4" borderId="28" xfId="3" applyFont="1" applyFill="1" applyBorder="1">
      <alignment vertical="center"/>
    </xf>
    <xf numFmtId="176" fontId="21" fillId="0" borderId="28" xfId="3" applyNumberFormat="1" applyFont="1" applyBorder="1">
      <alignment vertical="center"/>
    </xf>
    <xf numFmtId="0" fontId="21" fillId="4" borderId="6" xfId="3" applyFont="1" applyFill="1" applyBorder="1">
      <alignment vertical="center"/>
    </xf>
    <xf numFmtId="176" fontId="21" fillId="0" borderId="16" xfId="3" applyNumberFormat="1" applyFont="1" applyBorder="1">
      <alignment vertical="center"/>
    </xf>
    <xf numFmtId="0" fontId="21" fillId="4" borderId="30" xfId="3" applyFont="1" applyFill="1" applyBorder="1" applyAlignment="1">
      <alignment horizontal="center" vertical="center"/>
    </xf>
    <xf numFmtId="0" fontId="21" fillId="4" borderId="11" xfId="3" applyFont="1" applyFill="1" applyBorder="1" applyAlignment="1">
      <alignment horizontal="center" vertical="center"/>
    </xf>
    <xf numFmtId="0" fontId="21" fillId="4" borderId="10" xfId="3" applyFont="1" applyFill="1" applyBorder="1" applyAlignment="1">
      <alignment horizontal="center" vertical="center"/>
    </xf>
    <xf numFmtId="0" fontId="21" fillId="4" borderId="12" xfId="3" applyFont="1" applyFill="1" applyBorder="1">
      <alignment vertical="center"/>
    </xf>
    <xf numFmtId="177" fontId="21" fillId="5" borderId="32" xfId="3" applyNumberFormat="1" applyFont="1" applyFill="1" applyBorder="1">
      <alignment vertical="center"/>
    </xf>
    <xf numFmtId="177" fontId="21" fillId="5" borderId="13" xfId="3" applyNumberFormat="1" applyFont="1" applyFill="1" applyBorder="1">
      <alignment vertical="center"/>
    </xf>
    <xf numFmtId="177" fontId="21" fillId="5" borderId="12" xfId="3" applyNumberFormat="1" applyFont="1" applyFill="1" applyBorder="1">
      <alignment vertical="center"/>
    </xf>
    <xf numFmtId="0" fontId="21" fillId="4" borderId="14" xfId="3" applyFont="1" applyFill="1" applyBorder="1">
      <alignment vertical="center"/>
    </xf>
    <xf numFmtId="176" fontId="21" fillId="0" borderId="33" xfId="3" applyNumberFormat="1" applyFont="1" applyBorder="1">
      <alignment vertical="center"/>
    </xf>
    <xf numFmtId="176" fontId="21" fillId="0" borderId="9" xfId="3" applyNumberFormat="1" applyFont="1" applyBorder="1">
      <alignment vertical="center"/>
    </xf>
    <xf numFmtId="176" fontId="21" fillId="0" borderId="14" xfId="3" applyNumberFormat="1" applyFont="1" applyBorder="1">
      <alignment vertical="center"/>
    </xf>
    <xf numFmtId="176" fontId="21" fillId="0" borderId="31" xfId="3" applyNumberFormat="1" applyFont="1" applyBorder="1">
      <alignment vertical="center"/>
    </xf>
    <xf numFmtId="176" fontId="21" fillId="0" borderId="6" xfId="3" applyNumberFormat="1" applyFont="1" applyBorder="1">
      <alignment vertical="center"/>
    </xf>
    <xf numFmtId="176" fontId="21" fillId="0" borderId="34" xfId="3" applyNumberFormat="1" applyFont="1" applyBorder="1">
      <alignment vertical="center"/>
    </xf>
    <xf numFmtId="0" fontId="23" fillId="0" borderId="0" xfId="3" applyFont="1">
      <alignment vertical="center"/>
    </xf>
    <xf numFmtId="0" fontId="3" fillId="0" borderId="0" xfId="3" applyFont="1">
      <alignment vertical="center"/>
    </xf>
    <xf numFmtId="0" fontId="10" fillId="0" borderId="0" xfId="5" applyFont="1">
      <alignment vertical="center"/>
    </xf>
    <xf numFmtId="0" fontId="19" fillId="0" borderId="0" xfId="5" applyFont="1">
      <alignment vertical="center"/>
    </xf>
    <xf numFmtId="0" fontId="12" fillId="0" borderId="0" xfId="5" applyFont="1" applyAlignment="1">
      <alignment horizontal="right" vertical="center"/>
    </xf>
    <xf numFmtId="0" fontId="19" fillId="7" borderId="3" xfId="5" applyFont="1" applyFill="1" applyBorder="1" applyAlignment="1">
      <alignment vertical="center" shrinkToFit="1"/>
    </xf>
    <xf numFmtId="0" fontId="9" fillId="0" borderId="0" xfId="5" applyFont="1">
      <alignment vertical="center"/>
    </xf>
    <xf numFmtId="0" fontId="8" fillId="0" borderId="0" xfId="5" applyFont="1">
      <alignment vertical="center"/>
    </xf>
    <xf numFmtId="0" fontId="19" fillId="0" borderId="0" xfId="5" applyFont="1" applyAlignment="1">
      <alignment horizontal="right" vertical="center"/>
    </xf>
    <xf numFmtId="0" fontId="19" fillId="7" borderId="3" xfId="5" applyFont="1" applyFill="1" applyBorder="1" applyAlignment="1">
      <alignment horizontal="center" vertical="center"/>
    </xf>
    <xf numFmtId="0" fontId="19" fillId="7" borderId="12" xfId="5" applyFont="1" applyFill="1" applyBorder="1">
      <alignment vertical="center"/>
    </xf>
    <xf numFmtId="0" fontId="19" fillId="7" borderId="2" xfId="5" applyFont="1" applyFill="1" applyBorder="1">
      <alignment vertical="center"/>
    </xf>
    <xf numFmtId="0" fontId="19" fillId="7" borderId="13" xfId="5" applyFont="1" applyFill="1" applyBorder="1">
      <alignment vertical="center"/>
    </xf>
    <xf numFmtId="38" fontId="19" fillId="0" borderId="3" xfId="4" applyFont="1" applyBorder="1" applyAlignment="1">
      <alignment vertical="center"/>
    </xf>
    <xf numFmtId="0" fontId="19" fillId="7" borderId="14" xfId="5" applyFont="1" applyFill="1" applyBorder="1">
      <alignment vertical="center"/>
    </xf>
    <xf numFmtId="38" fontId="19" fillId="0" borderId="3" xfId="4" applyFont="1" applyBorder="1">
      <alignment vertical="center"/>
    </xf>
    <xf numFmtId="0" fontId="19" fillId="0" borderId="2" xfId="5" applyFont="1" applyBorder="1">
      <alignment vertical="center"/>
    </xf>
    <xf numFmtId="0" fontId="19" fillId="0" borderId="0" xfId="5" applyFont="1" applyAlignment="1">
      <alignment horizontal="center" vertical="center"/>
    </xf>
    <xf numFmtId="0" fontId="19" fillId="0" borderId="2" xfId="5" applyFont="1" applyBorder="1" applyAlignment="1">
      <alignment horizontal="center" vertical="center"/>
    </xf>
    <xf numFmtId="0" fontId="5" fillId="0" borderId="0" xfId="5">
      <alignment vertical="center"/>
    </xf>
    <xf numFmtId="0" fontId="9" fillId="8" borderId="0" xfId="6" applyFont="1" applyFill="1" applyAlignment="1">
      <alignment vertical="center"/>
    </xf>
    <xf numFmtId="0" fontId="9" fillId="8" borderId="0" xfId="6" applyFont="1" applyFill="1"/>
    <xf numFmtId="0" fontId="12" fillId="8" borderId="0" xfId="6" applyFont="1" applyFill="1" applyAlignment="1">
      <alignment horizontal="right"/>
    </xf>
    <xf numFmtId="0" fontId="19" fillId="8" borderId="0" xfId="6" applyFont="1" applyFill="1" applyAlignment="1">
      <alignment vertical="center"/>
    </xf>
    <xf numFmtId="0" fontId="19" fillId="9" borderId="10" xfId="6" applyFont="1" applyFill="1" applyBorder="1" applyAlignment="1">
      <alignment horizontal="center" vertical="center"/>
    </xf>
    <xf numFmtId="0" fontId="19" fillId="9" borderId="10" xfId="6" applyFont="1" applyFill="1" applyBorder="1" applyAlignment="1">
      <alignment horizontal="center" vertical="center" shrinkToFit="1"/>
    </xf>
    <xf numFmtId="0" fontId="19" fillId="9" borderId="3" xfId="6" applyFont="1" applyFill="1" applyBorder="1" applyAlignment="1">
      <alignment horizontal="center" vertical="center" shrinkToFit="1"/>
    </xf>
    <xf numFmtId="0" fontId="19" fillId="8" borderId="0" xfId="6" applyFont="1" applyFill="1"/>
    <xf numFmtId="0" fontId="19" fillId="8" borderId="12" xfId="6" applyFont="1" applyFill="1" applyBorder="1"/>
    <xf numFmtId="0" fontId="19" fillId="8" borderId="27" xfId="6" applyFont="1" applyFill="1" applyBorder="1"/>
    <xf numFmtId="0" fontId="27" fillId="8" borderId="0" xfId="6" applyFont="1" applyFill="1" applyAlignment="1">
      <alignment vertical="center"/>
    </xf>
    <xf numFmtId="0" fontId="24" fillId="8" borderId="4" xfId="6" applyFont="1" applyFill="1" applyBorder="1" applyAlignment="1" applyProtection="1">
      <alignment horizontal="center" vertical="center" shrinkToFit="1"/>
      <protection locked="0"/>
    </xf>
    <xf numFmtId="0" fontId="24" fillId="8" borderId="4" xfId="6" applyFont="1" applyFill="1" applyBorder="1" applyAlignment="1">
      <alignment vertical="center" wrapText="1"/>
    </xf>
    <xf numFmtId="0" fontId="24" fillId="8" borderId="35" xfId="6" applyFont="1" applyFill="1" applyBorder="1" applyAlignment="1">
      <alignment vertical="center" wrapText="1"/>
    </xf>
    <xf numFmtId="0" fontId="24" fillId="2" borderId="4" xfId="6" applyFont="1" applyFill="1" applyBorder="1" applyAlignment="1" applyProtection="1">
      <alignment horizontal="center" vertical="center" shrinkToFit="1"/>
      <protection locked="0"/>
    </xf>
    <xf numFmtId="0" fontId="24" fillId="2" borderId="4" xfId="6" applyFont="1" applyFill="1" applyBorder="1" applyAlignment="1">
      <alignment vertical="center" wrapText="1"/>
    </xf>
    <xf numFmtId="0" fontId="24" fillId="2" borderId="35" xfId="6" applyFont="1" applyFill="1" applyBorder="1" applyAlignment="1">
      <alignment vertical="center" wrapText="1"/>
    </xf>
    <xf numFmtId="0" fontId="19" fillId="8" borderId="4" xfId="6" applyFont="1" applyFill="1" applyBorder="1" applyAlignment="1">
      <alignment vertical="center" wrapText="1"/>
    </xf>
    <xf numFmtId="0" fontId="19" fillId="8" borderId="35" xfId="6" applyFont="1" applyFill="1" applyBorder="1" applyAlignment="1">
      <alignment vertical="center" wrapText="1"/>
    </xf>
    <xf numFmtId="0" fontId="19" fillId="8" borderId="4" xfId="6" applyFont="1" applyFill="1" applyBorder="1" applyAlignment="1" applyProtection="1">
      <alignment horizontal="center" vertical="center" shrinkToFit="1"/>
      <protection locked="0"/>
    </xf>
    <xf numFmtId="0" fontId="19" fillId="8" borderId="17" xfId="6" applyFont="1" applyFill="1" applyBorder="1" applyAlignment="1" applyProtection="1">
      <alignment horizontal="center" vertical="center" shrinkToFit="1"/>
      <protection locked="0"/>
    </xf>
    <xf numFmtId="0" fontId="19" fillId="8" borderId="17" xfId="6" applyFont="1" applyFill="1" applyBorder="1" applyAlignment="1">
      <alignment vertical="center" wrapText="1"/>
    </xf>
    <xf numFmtId="0" fontId="19" fillId="8" borderId="36" xfId="6" applyFont="1" applyFill="1" applyBorder="1" applyAlignment="1">
      <alignment vertical="center" wrapText="1"/>
    </xf>
    <xf numFmtId="0" fontId="19" fillId="8" borderId="37" xfId="6" applyFont="1" applyFill="1" applyBorder="1" applyAlignment="1" applyProtection="1">
      <alignment horizontal="center" vertical="center" shrinkToFit="1"/>
      <protection locked="0"/>
    </xf>
    <xf numFmtId="0" fontId="19" fillId="8" borderId="37" xfId="6" applyFont="1" applyFill="1" applyBorder="1" applyAlignment="1">
      <alignment vertical="center" wrapText="1"/>
    </xf>
    <xf numFmtId="0" fontId="19" fillId="8" borderId="38" xfId="6" applyFont="1" applyFill="1" applyBorder="1" applyAlignment="1">
      <alignment vertical="center" wrapText="1"/>
    </xf>
    <xf numFmtId="178" fontId="31" fillId="0" borderId="0" xfId="7" applyNumberFormat="1" applyFont="1" applyProtection="1">
      <protection locked="0"/>
    </xf>
    <xf numFmtId="178" fontId="32" fillId="0" borderId="0" xfId="7" applyNumberFormat="1" applyFont="1" applyProtection="1">
      <protection locked="0"/>
    </xf>
    <xf numFmtId="0" fontId="33" fillId="0" borderId="10" xfId="0" applyFont="1" applyBorder="1" applyProtection="1">
      <protection locked="0"/>
    </xf>
    <xf numFmtId="0" fontId="33" fillId="0" borderId="8" xfId="0" applyFont="1" applyBorder="1" applyAlignment="1" applyProtection="1">
      <alignment wrapText="1"/>
      <protection locked="0"/>
    </xf>
    <xf numFmtId="0" fontId="9" fillId="0" borderId="8" xfId="0" applyFont="1" applyBorder="1" applyProtection="1">
      <protection locked="0"/>
    </xf>
    <xf numFmtId="178" fontId="14" fillId="0" borderId="8" xfId="7" applyNumberFormat="1" applyFont="1" applyBorder="1" applyAlignment="1" applyProtection="1">
      <alignment horizontal="right"/>
      <protection locked="0"/>
    </xf>
    <xf numFmtId="178" fontId="36" fillId="0" borderId="40" xfId="7" applyNumberFormat="1" applyFont="1" applyBorder="1" applyAlignment="1" applyProtection="1">
      <alignment horizontal="center" vertical="center" wrapText="1"/>
      <protection locked="0"/>
    </xf>
    <xf numFmtId="178" fontId="36" fillId="0" borderId="41" xfId="7" applyNumberFormat="1" applyFont="1" applyBorder="1" applyAlignment="1" applyProtection="1">
      <alignment horizontal="center" vertical="center" wrapText="1"/>
      <protection locked="0"/>
    </xf>
    <xf numFmtId="178" fontId="36" fillId="0" borderId="3" xfId="7" applyNumberFormat="1" applyFont="1" applyBorder="1" applyAlignment="1" applyProtection="1">
      <alignment horizontal="center" vertical="center" wrapText="1"/>
      <protection locked="0"/>
    </xf>
    <xf numFmtId="178" fontId="37" fillId="3" borderId="42" xfId="7" applyNumberFormat="1" applyFont="1" applyFill="1" applyBorder="1" applyAlignment="1" applyProtection="1">
      <alignment vertical="center"/>
      <protection locked="0"/>
    </xf>
    <xf numFmtId="178" fontId="37" fillId="3" borderId="43" xfId="7" applyNumberFormat="1" applyFont="1" applyFill="1" applyBorder="1" applyAlignment="1" applyProtection="1">
      <alignment vertical="center"/>
      <protection locked="0"/>
    </xf>
    <xf numFmtId="178" fontId="37" fillId="3" borderId="27" xfId="7" applyNumberFormat="1" applyFont="1" applyFill="1" applyBorder="1" applyAlignment="1" applyProtection="1">
      <alignment vertical="center"/>
      <protection locked="0"/>
    </xf>
    <xf numFmtId="178" fontId="37" fillId="10" borderId="42" xfId="7" applyNumberFormat="1" applyFont="1" applyFill="1" applyBorder="1" applyAlignment="1" applyProtection="1">
      <alignment vertical="center"/>
      <protection locked="0"/>
    </xf>
    <xf numFmtId="178" fontId="37" fillId="10" borderId="43" xfId="7" applyNumberFormat="1" applyFont="1" applyFill="1" applyBorder="1" applyAlignment="1" applyProtection="1">
      <alignment vertical="center"/>
      <protection locked="0"/>
    </xf>
    <xf numFmtId="178" fontId="37" fillId="10" borderId="18" xfId="7" applyNumberFormat="1" applyFont="1" applyFill="1" applyBorder="1" applyAlignment="1" applyProtection="1">
      <alignment vertical="center"/>
      <protection locked="0"/>
    </xf>
    <xf numFmtId="178" fontId="32" fillId="0" borderId="0" xfId="7" applyNumberFormat="1" applyFont="1" applyAlignment="1" applyProtection="1">
      <alignment vertical="center" wrapText="1"/>
      <protection locked="0"/>
    </xf>
    <xf numFmtId="0" fontId="32" fillId="0" borderId="0" xfId="7" applyFont="1" applyAlignment="1" applyProtection="1">
      <alignment vertical="center" wrapText="1"/>
      <protection locked="0"/>
    </xf>
    <xf numFmtId="178" fontId="19" fillId="0" borderId="42" xfId="7" applyNumberFormat="1" applyFont="1" applyBorder="1" applyAlignment="1" applyProtection="1">
      <alignment vertical="center"/>
      <protection locked="0"/>
    </xf>
    <xf numFmtId="178" fontId="19" fillId="0" borderId="43" xfId="7" applyNumberFormat="1" applyFont="1" applyBorder="1" applyAlignment="1" applyProtection="1">
      <alignment vertical="center"/>
      <protection locked="0"/>
    </xf>
    <xf numFmtId="178" fontId="19" fillId="0" borderId="18" xfId="7" applyNumberFormat="1" applyFont="1" applyBorder="1" applyAlignment="1" applyProtection="1">
      <alignment vertical="center"/>
      <protection locked="0"/>
    </xf>
    <xf numFmtId="178" fontId="37" fillId="3" borderId="46" xfId="7" applyNumberFormat="1" applyFont="1" applyFill="1" applyBorder="1" applyAlignment="1" applyProtection="1">
      <alignment vertical="center"/>
      <protection locked="0"/>
    </xf>
    <xf numFmtId="178" fontId="37" fillId="3" borderId="47" xfId="7" applyNumberFormat="1" applyFont="1" applyFill="1" applyBorder="1" applyAlignment="1" applyProtection="1">
      <alignment vertical="center"/>
      <protection locked="0"/>
    </xf>
    <xf numFmtId="178" fontId="37" fillId="3" borderId="48" xfId="7" applyNumberFormat="1" applyFont="1" applyFill="1" applyBorder="1" applyAlignment="1" applyProtection="1">
      <alignment vertical="center"/>
      <protection locked="0"/>
    </xf>
    <xf numFmtId="178" fontId="14" fillId="9" borderId="24" xfId="7" applyNumberFormat="1" applyFont="1" applyFill="1" applyBorder="1" applyAlignment="1" applyProtection="1">
      <alignment horizontal="center" vertical="center"/>
      <protection locked="0"/>
    </xf>
    <xf numFmtId="178" fontId="38" fillId="9" borderId="50" xfId="7" applyNumberFormat="1" applyFont="1" applyFill="1" applyBorder="1" applyAlignment="1" applyProtection="1">
      <alignment vertical="center"/>
      <protection locked="0"/>
    </xf>
    <xf numFmtId="178" fontId="38" fillId="9" borderId="51" xfId="7" applyNumberFormat="1" applyFont="1" applyFill="1" applyBorder="1" applyAlignment="1" applyProtection="1">
      <alignment vertical="center"/>
      <protection locked="0"/>
    </xf>
    <xf numFmtId="178" fontId="38" fillId="9" borderId="24" xfId="7" applyNumberFormat="1" applyFont="1" applyFill="1" applyBorder="1" applyAlignment="1" applyProtection="1">
      <alignment vertical="center"/>
      <protection locked="0"/>
    </xf>
    <xf numFmtId="178" fontId="40" fillId="0" borderId="0" xfId="7" applyNumberFormat="1" applyFont="1" applyProtection="1">
      <protection locked="0"/>
    </xf>
    <xf numFmtId="0" fontId="33" fillId="0" borderId="0" xfId="0" applyFont="1" applyProtection="1">
      <protection locked="0"/>
    </xf>
    <xf numFmtId="0" fontId="9" fillId="0" borderId="0" xfId="0" applyFont="1" applyProtection="1">
      <protection locked="0"/>
    </xf>
    <xf numFmtId="178" fontId="14" fillId="0" borderId="0" xfId="7" applyNumberFormat="1" applyFont="1" applyAlignment="1" applyProtection="1">
      <alignment horizontal="right"/>
      <protection locked="0"/>
    </xf>
    <xf numFmtId="178" fontId="41" fillId="0" borderId="0" xfId="7" applyNumberFormat="1" applyFont="1" applyAlignment="1" applyProtection="1">
      <alignment horizontal="center" vertical="center"/>
      <protection locked="0"/>
    </xf>
    <xf numFmtId="178" fontId="32" fillId="0" borderId="0" xfId="7" applyNumberFormat="1" applyFont="1" applyAlignment="1" applyProtection="1">
      <alignment horizontal="center" vertical="center"/>
      <protection locked="0"/>
    </xf>
    <xf numFmtId="178" fontId="42" fillId="0" borderId="0" xfId="7" applyNumberFormat="1" applyFont="1" applyAlignment="1" applyProtection="1">
      <alignment vertical="center"/>
      <protection locked="0"/>
    </xf>
    <xf numFmtId="178" fontId="36" fillId="0" borderId="0" xfId="7" applyNumberFormat="1" applyFont="1" applyAlignment="1" applyProtection="1">
      <alignment horizontal="left"/>
      <protection locked="0"/>
    </xf>
    <xf numFmtId="178" fontId="15" fillId="0" borderId="0" xfId="7" applyNumberFormat="1" applyFont="1" applyAlignment="1" applyProtection="1">
      <alignment horizontal="left"/>
      <protection locked="0"/>
    </xf>
    <xf numFmtId="178" fontId="14" fillId="0" borderId="0" xfId="7" applyNumberFormat="1" applyFont="1" applyAlignment="1" applyProtection="1">
      <alignment horizontal="left"/>
      <protection locked="0"/>
    </xf>
    <xf numFmtId="178" fontId="8" fillId="0" borderId="3" xfId="7" applyNumberFormat="1" applyFont="1" applyBorder="1" applyAlignment="1" applyProtection="1">
      <alignment horizontal="center" shrinkToFit="1"/>
      <protection locked="0"/>
    </xf>
    <xf numFmtId="178" fontId="36" fillId="0" borderId="3" xfId="7" applyNumberFormat="1" applyFont="1" applyBorder="1" applyAlignment="1" applyProtection="1">
      <alignment horizontal="center" vertical="center" shrinkToFit="1"/>
      <protection locked="0"/>
    </xf>
    <xf numFmtId="178" fontId="19" fillId="0" borderId="27" xfId="7" applyNumberFormat="1" applyFont="1" applyBorder="1" applyAlignment="1" applyProtection="1">
      <alignment shrinkToFit="1"/>
      <protection locked="0"/>
    </xf>
    <xf numFmtId="178" fontId="19" fillId="0" borderId="18" xfId="7" applyNumberFormat="1" applyFont="1" applyBorder="1" applyAlignment="1" applyProtection="1">
      <alignment shrinkToFit="1"/>
      <protection locked="0"/>
    </xf>
    <xf numFmtId="178" fontId="24" fillId="0" borderId="18" xfId="7" applyNumberFormat="1" applyFont="1" applyBorder="1" applyAlignment="1" applyProtection="1">
      <alignment shrinkToFit="1"/>
      <protection locked="0"/>
    </xf>
    <xf numFmtId="178" fontId="19" fillId="0" borderId="48" xfId="7" applyNumberFormat="1" applyFont="1" applyBorder="1" applyAlignment="1" applyProtection="1">
      <alignment shrinkToFit="1"/>
      <protection locked="0"/>
    </xf>
    <xf numFmtId="178" fontId="19" fillId="0" borderId="35" xfId="7" applyNumberFormat="1" applyFont="1" applyBorder="1" applyAlignment="1" applyProtection="1">
      <alignment shrinkToFit="1"/>
      <protection locked="0"/>
    </xf>
    <xf numFmtId="178" fontId="39" fillId="0" borderId="24" xfId="7" applyNumberFormat="1" applyFont="1" applyBorder="1" applyAlignment="1" applyProtection="1">
      <alignment vertical="top" shrinkToFit="1"/>
      <protection locked="0"/>
    </xf>
    <xf numFmtId="0" fontId="36" fillId="0" borderId="0" xfId="0" applyFont="1" applyAlignment="1" applyProtection="1">
      <alignment horizontal="right" shrinkToFit="1"/>
      <protection locked="0"/>
    </xf>
    <xf numFmtId="178" fontId="14" fillId="0" borderId="0" xfId="7" applyNumberFormat="1" applyFont="1" applyAlignment="1" applyProtection="1">
      <alignment horizontal="right" shrinkToFit="1"/>
      <protection locked="0"/>
    </xf>
    <xf numFmtId="178" fontId="39" fillId="0" borderId="0" xfId="7" applyNumberFormat="1" applyFont="1" applyAlignment="1" applyProtection="1">
      <alignment vertical="top" shrinkToFit="1"/>
      <protection locked="0"/>
    </xf>
    <xf numFmtId="178" fontId="19" fillId="0" borderId="24" xfId="7" applyNumberFormat="1" applyFont="1" applyBorder="1" applyAlignment="1" applyProtection="1">
      <alignment shrinkToFit="1"/>
      <protection locked="0"/>
    </xf>
    <xf numFmtId="178" fontId="31" fillId="0" borderId="0" xfId="7" applyNumberFormat="1" applyFont="1" applyAlignment="1" applyProtection="1">
      <alignment shrinkToFit="1"/>
      <protection locked="0"/>
    </xf>
    <xf numFmtId="0" fontId="21" fillId="0" borderId="0" xfId="3" applyFont="1" applyBorder="1" applyAlignment="1">
      <alignment horizontal="center" vertical="center"/>
    </xf>
    <xf numFmtId="176" fontId="21" fillId="0" borderId="29" xfId="3" applyNumberFormat="1" applyFont="1" applyBorder="1">
      <alignment vertical="center"/>
    </xf>
    <xf numFmtId="0" fontId="4" fillId="0" borderId="3" xfId="3" applyBorder="1" applyAlignment="1">
      <alignment horizontal="center" vertical="center"/>
    </xf>
    <xf numFmtId="0" fontId="44" fillId="0" borderId="3" xfId="3" applyFont="1" applyBorder="1" applyAlignment="1">
      <alignment horizontal="center" vertical="center"/>
    </xf>
    <xf numFmtId="0" fontId="4" fillId="0" borderId="3" xfId="3" applyBorder="1">
      <alignment vertical="center"/>
    </xf>
    <xf numFmtId="0" fontId="2" fillId="0" borderId="3" xfId="3" applyFont="1" applyBorder="1" applyAlignment="1">
      <alignment horizontal="center" vertical="center"/>
    </xf>
    <xf numFmtId="0" fontId="4" fillId="0" borderId="11" xfId="3" applyBorder="1">
      <alignment vertical="center"/>
    </xf>
    <xf numFmtId="178" fontId="37" fillId="3" borderId="53" xfId="7" applyNumberFormat="1" applyFont="1" applyFill="1" applyBorder="1" applyAlignment="1" applyProtection="1">
      <alignment vertical="center"/>
      <protection locked="0"/>
    </xf>
    <xf numFmtId="178" fontId="19" fillId="0" borderId="54" xfId="7" applyNumberFormat="1" applyFont="1" applyBorder="1" applyAlignment="1" applyProtection="1">
      <alignment vertical="center"/>
      <protection locked="0"/>
    </xf>
    <xf numFmtId="0" fontId="21" fillId="4" borderId="10" xfId="3" applyFont="1" applyFill="1" applyBorder="1" applyAlignment="1">
      <alignment horizontal="center" vertical="center"/>
    </xf>
    <xf numFmtId="0" fontId="21" fillId="4" borderId="11" xfId="3" applyFont="1" applyFill="1" applyBorder="1" applyAlignment="1">
      <alignment horizontal="center" vertical="center"/>
    </xf>
    <xf numFmtId="0" fontId="1" fillId="0" borderId="0" xfId="3" applyFont="1">
      <alignment vertical="center"/>
    </xf>
    <xf numFmtId="0" fontId="8" fillId="0" borderId="0" xfId="5" applyFont="1" applyAlignment="1">
      <alignment horizontal="left" vertical="center" shrinkToFit="1"/>
    </xf>
    <xf numFmtId="0" fontId="17" fillId="0" borderId="0" xfId="5" applyFont="1" applyAlignment="1">
      <alignment horizontal="center" vertical="center" wrapText="1"/>
    </xf>
    <xf numFmtId="0" fontId="17" fillId="0" borderId="0" xfId="5" applyFont="1" applyAlignment="1">
      <alignment horizontal="center" vertical="center"/>
    </xf>
    <xf numFmtId="0" fontId="19" fillId="6" borderId="10" xfId="5" applyFont="1" applyFill="1" applyBorder="1" applyAlignment="1">
      <alignment horizontal="center" vertical="center" wrapText="1"/>
    </xf>
    <xf numFmtId="0" fontId="19" fillId="7" borderId="8" xfId="5" applyFont="1" applyFill="1" applyBorder="1" applyAlignment="1">
      <alignment horizontal="center" vertical="center"/>
    </xf>
    <xf numFmtId="0" fontId="19" fillId="7" borderId="11" xfId="5" applyFont="1" applyFill="1" applyBorder="1" applyAlignment="1">
      <alignment horizontal="center" vertical="center"/>
    </xf>
    <xf numFmtId="0" fontId="24" fillId="0" borderId="10" xfId="5" applyFont="1" applyBorder="1" applyAlignment="1">
      <alignment vertical="center" wrapText="1"/>
    </xf>
    <xf numFmtId="0" fontId="24" fillId="0" borderId="8" xfId="5" applyFont="1" applyBorder="1" applyAlignment="1">
      <alignment vertical="center" wrapText="1"/>
    </xf>
    <xf numFmtId="0" fontId="24" fillId="0" borderId="11" xfId="5" applyFont="1" applyBorder="1" applyAlignment="1">
      <alignment vertical="center" wrapText="1"/>
    </xf>
    <xf numFmtId="0" fontId="19" fillId="6" borderId="8" xfId="5" applyFont="1" applyFill="1" applyBorder="1" applyAlignment="1">
      <alignment horizontal="center" vertical="center" wrapText="1"/>
    </xf>
    <xf numFmtId="0" fontId="19" fillId="7" borderId="11" xfId="5" applyFont="1" applyFill="1" applyBorder="1" applyAlignment="1">
      <alignment horizontal="center" vertical="center" wrapText="1"/>
    </xf>
    <xf numFmtId="0" fontId="19" fillId="7" borderId="12" xfId="5" applyFont="1" applyFill="1" applyBorder="1" applyAlignment="1">
      <alignment horizontal="center" vertical="center" wrapText="1"/>
    </xf>
    <xf numFmtId="0" fontId="19" fillId="7" borderId="13" xfId="5" applyFont="1" applyFill="1" applyBorder="1" applyAlignment="1">
      <alignment horizontal="center" vertical="center" wrapText="1"/>
    </xf>
    <xf numFmtId="0" fontId="19" fillId="7" borderId="14" xfId="5" applyFont="1" applyFill="1" applyBorder="1" applyAlignment="1">
      <alignment horizontal="center" vertical="center" wrapText="1"/>
    </xf>
    <xf numFmtId="0" fontId="19" fillId="7" borderId="9" xfId="5" applyFont="1" applyFill="1" applyBorder="1" applyAlignment="1">
      <alignment horizontal="center" vertical="center" wrapText="1"/>
    </xf>
    <xf numFmtId="0" fontId="19" fillId="7" borderId="6" xfId="5" applyFont="1" applyFill="1" applyBorder="1" applyAlignment="1">
      <alignment horizontal="center" vertical="center" wrapText="1"/>
    </xf>
    <xf numFmtId="0" fontId="19" fillId="7" borderId="16" xfId="5" applyFont="1" applyFill="1" applyBorder="1" applyAlignment="1">
      <alignment horizontal="center" vertical="center" wrapText="1"/>
    </xf>
    <xf numFmtId="0" fontId="19" fillId="0" borderId="10" xfId="5" applyFont="1" applyBorder="1" applyAlignment="1">
      <alignment vertical="center" wrapText="1"/>
    </xf>
    <xf numFmtId="0" fontId="19" fillId="0" borderId="8" xfId="5" applyFont="1" applyBorder="1" applyAlignment="1">
      <alignment vertical="center" wrapText="1"/>
    </xf>
    <xf numFmtId="0" fontId="19" fillId="0" borderId="11" xfId="5" applyFont="1" applyBorder="1" applyAlignment="1">
      <alignment vertical="center" wrapText="1"/>
    </xf>
    <xf numFmtId="0" fontId="25" fillId="0" borderId="0" xfId="5" applyFont="1" applyAlignment="1">
      <alignment horizontal="center" vertical="center"/>
    </xf>
    <xf numFmtId="0" fontId="26" fillId="0" borderId="10" xfId="5" applyFont="1" applyBorder="1" applyAlignment="1">
      <alignment vertical="top" wrapText="1"/>
    </xf>
    <xf numFmtId="0" fontId="19" fillId="0" borderId="8" xfId="5" applyFont="1" applyBorder="1" applyAlignment="1">
      <alignment vertical="top" wrapText="1"/>
    </xf>
    <xf numFmtId="0" fontId="19" fillId="0" borderId="11" xfId="5" applyFont="1" applyBorder="1" applyAlignment="1">
      <alignment vertical="top" wrapText="1"/>
    </xf>
    <xf numFmtId="0" fontId="24" fillId="0" borderId="12" xfId="5" applyFont="1" applyBorder="1" applyAlignment="1">
      <alignment horizontal="left" vertical="top" wrapText="1"/>
    </xf>
    <xf numFmtId="0" fontId="24" fillId="0" borderId="2" xfId="5" applyFont="1" applyBorder="1" applyAlignment="1">
      <alignment horizontal="left" vertical="top" wrapText="1"/>
    </xf>
    <xf numFmtId="0" fontId="24" fillId="0" borderId="13" xfId="5" applyFont="1" applyBorder="1" applyAlignment="1">
      <alignment horizontal="left" vertical="top" wrapText="1"/>
    </xf>
    <xf numFmtId="0" fontId="24" fillId="0" borderId="6" xfId="5" applyFont="1" applyBorder="1" applyAlignment="1">
      <alignment horizontal="left" vertical="top" wrapText="1"/>
    </xf>
    <xf numFmtId="0" fontId="24" fillId="0" borderId="7" xfId="5" applyFont="1" applyBorder="1" applyAlignment="1">
      <alignment horizontal="left" vertical="top" wrapText="1"/>
    </xf>
    <xf numFmtId="0" fontId="24" fillId="0" borderId="16" xfId="5" applyFont="1" applyBorder="1" applyAlignment="1">
      <alignment horizontal="left" vertical="top" wrapText="1"/>
    </xf>
    <xf numFmtId="0" fontId="19" fillId="0" borderId="6" xfId="5" applyFont="1" applyBorder="1" applyAlignment="1">
      <alignment vertical="top" wrapText="1"/>
    </xf>
    <xf numFmtId="0" fontId="5" fillId="0" borderId="7" xfId="5" applyBorder="1" applyAlignment="1">
      <alignment vertical="top" wrapText="1"/>
    </xf>
    <xf numFmtId="0" fontId="5" fillId="0" borderId="16" xfId="5" applyBorder="1" applyAlignment="1">
      <alignment vertical="top" wrapText="1"/>
    </xf>
    <xf numFmtId="0" fontId="24" fillId="0" borderId="14" xfId="5" applyFont="1" applyBorder="1" applyAlignment="1">
      <alignment horizontal="left" vertical="top" wrapText="1"/>
    </xf>
    <xf numFmtId="0" fontId="24" fillId="0" borderId="0" xfId="5" applyFont="1" applyBorder="1" applyAlignment="1">
      <alignment horizontal="left" vertical="top" wrapText="1"/>
    </xf>
    <xf numFmtId="0" fontId="24" fillId="0" borderId="9" xfId="5" applyFont="1" applyBorder="1" applyAlignment="1">
      <alignment horizontal="left" vertical="top" wrapText="1"/>
    </xf>
    <xf numFmtId="0" fontId="19" fillId="7" borderId="10" xfId="5" applyFont="1" applyFill="1" applyBorder="1" applyAlignment="1">
      <alignment horizontal="center" vertical="center"/>
    </xf>
    <xf numFmtId="0" fontId="24" fillId="0" borderId="10" xfId="5" applyFont="1" applyBorder="1" applyAlignment="1">
      <alignment vertical="top" wrapText="1"/>
    </xf>
    <xf numFmtId="0" fontId="19" fillId="6" borderId="10" xfId="5" applyFont="1" applyFill="1" applyBorder="1" applyAlignment="1">
      <alignment horizontal="center" vertical="center" shrinkToFit="1"/>
    </xf>
    <xf numFmtId="0" fontId="19" fillId="7" borderId="11" xfId="5" applyFont="1" applyFill="1" applyBorder="1" applyAlignment="1">
      <alignment horizontal="center" vertical="center" shrinkToFit="1"/>
    </xf>
    <xf numFmtId="0" fontId="24" fillId="0" borderId="3" xfId="5" applyFont="1" applyBorder="1" applyAlignment="1">
      <alignment vertical="top" wrapText="1"/>
    </xf>
    <xf numFmtId="0" fontId="19" fillId="7" borderId="3" xfId="5" applyFont="1" applyFill="1" applyBorder="1" applyAlignment="1">
      <alignment vertical="center" wrapText="1"/>
    </xf>
    <xf numFmtId="0" fontId="19" fillId="7" borderId="3" xfId="5" applyFont="1" applyFill="1" applyBorder="1">
      <alignment vertical="center"/>
    </xf>
    <xf numFmtId="0" fontId="7" fillId="0" borderId="3" xfId="5" applyFont="1" applyBorder="1" applyAlignment="1">
      <alignment vertical="center" wrapText="1"/>
    </xf>
    <xf numFmtId="0" fontId="28" fillId="0" borderId="10" xfId="5" applyFont="1" applyBorder="1" applyAlignment="1">
      <alignment vertical="center" wrapText="1"/>
    </xf>
    <xf numFmtId="0" fontId="28" fillId="0" borderId="8" xfId="5" applyFont="1" applyBorder="1" applyAlignment="1">
      <alignment vertical="center" wrapText="1"/>
    </xf>
    <xf numFmtId="0" fontId="28" fillId="0" borderId="11" xfId="5" applyFont="1" applyBorder="1" applyAlignment="1">
      <alignment vertical="center" wrapText="1"/>
    </xf>
    <xf numFmtId="0" fontId="24" fillId="0" borderId="4" xfId="5" applyFont="1" applyBorder="1" applyAlignment="1">
      <alignment horizontal="left" vertical="top" wrapText="1"/>
    </xf>
    <xf numFmtId="0" fontId="24" fillId="0" borderId="5" xfId="5" applyFont="1" applyBorder="1" applyAlignment="1">
      <alignment horizontal="left" vertical="top" wrapText="1"/>
    </xf>
    <xf numFmtId="0" fontId="24" fillId="0" borderId="39" xfId="5" applyFont="1" applyBorder="1" applyAlignment="1">
      <alignment horizontal="left" vertical="top" wrapText="1"/>
    </xf>
    <xf numFmtId="0" fontId="19" fillId="0" borderId="0" xfId="5" applyFont="1" applyAlignment="1">
      <alignment horizontal="left" vertical="center" wrapText="1"/>
    </xf>
    <xf numFmtId="0" fontId="19" fillId="7" borderId="3" xfId="5" applyFont="1" applyFill="1" applyBorder="1" applyAlignment="1">
      <alignment horizontal="center" vertical="center"/>
    </xf>
    <xf numFmtId="0" fontId="19" fillId="7" borderId="27" xfId="5" applyFont="1" applyFill="1" applyBorder="1" applyAlignment="1">
      <alignment horizontal="center" vertical="center"/>
    </xf>
    <xf numFmtId="0" fontId="19" fillId="7" borderId="10" xfId="5" applyFont="1" applyFill="1" applyBorder="1">
      <alignment vertical="center"/>
    </xf>
    <xf numFmtId="0" fontId="19" fillId="7" borderId="11" xfId="5" applyFont="1" applyFill="1" applyBorder="1">
      <alignment vertical="center"/>
    </xf>
    <xf numFmtId="0" fontId="19" fillId="9" borderId="3" xfId="5" applyFont="1" applyFill="1" applyBorder="1" applyAlignment="1">
      <alignment horizontal="center" vertical="center"/>
    </xf>
    <xf numFmtId="0" fontId="19" fillId="7" borderId="12" xfId="5" applyFont="1" applyFill="1" applyBorder="1">
      <alignment vertical="center"/>
    </xf>
    <xf numFmtId="0" fontId="19" fillId="7" borderId="13" xfId="5" applyFont="1" applyFill="1" applyBorder="1">
      <alignment vertical="center"/>
    </xf>
    <xf numFmtId="0" fontId="19" fillId="0" borderId="3" xfId="5" applyFont="1" applyBorder="1" applyAlignment="1">
      <alignment vertical="top" wrapText="1"/>
    </xf>
    <xf numFmtId="178" fontId="9" fillId="10" borderId="14" xfId="7" applyNumberFormat="1" applyFont="1" applyFill="1" applyBorder="1" applyAlignment="1" applyProtection="1">
      <alignment horizontal="left" vertical="center"/>
      <protection locked="0"/>
    </xf>
    <xf numFmtId="178" fontId="9" fillId="10" borderId="0" xfId="7" applyNumberFormat="1" applyFont="1" applyFill="1" applyAlignment="1" applyProtection="1">
      <alignment horizontal="left" vertical="center"/>
      <protection locked="0"/>
    </xf>
    <xf numFmtId="178" fontId="24" fillId="0" borderId="14" xfId="7" applyNumberFormat="1" applyFont="1" applyBorder="1" applyAlignment="1" applyProtection="1">
      <alignment horizontal="left" vertical="center"/>
      <protection locked="0"/>
    </xf>
    <xf numFmtId="178" fontId="24" fillId="0" borderId="0" xfId="7" applyNumberFormat="1" applyFont="1" applyAlignment="1" applyProtection="1">
      <alignment horizontal="left" vertical="center"/>
      <protection locked="0"/>
    </xf>
    <xf numFmtId="178" fontId="19" fillId="0" borderId="14" xfId="7" applyNumberFormat="1" applyFont="1" applyBorder="1" applyAlignment="1" applyProtection="1">
      <alignment horizontal="left" vertical="center"/>
      <protection locked="0"/>
    </xf>
    <xf numFmtId="178" fontId="19" fillId="0" borderId="0" xfId="7" applyNumberFormat="1" applyFont="1" applyAlignment="1" applyProtection="1">
      <alignment horizontal="left" vertical="center"/>
      <protection locked="0"/>
    </xf>
    <xf numFmtId="0" fontId="33" fillId="9" borderId="10" xfId="0" applyFont="1" applyFill="1" applyBorder="1" applyAlignment="1" applyProtection="1">
      <alignment vertical="center"/>
      <protection locked="0"/>
    </xf>
    <xf numFmtId="0" fontId="33" fillId="9" borderId="8" xfId="0" applyFont="1" applyFill="1" applyBorder="1" applyAlignment="1" applyProtection="1">
      <alignment vertical="center"/>
      <protection locked="0"/>
    </xf>
    <xf numFmtId="0" fontId="33" fillId="9" borderId="11" xfId="0" applyFont="1" applyFill="1" applyBorder="1" applyAlignment="1" applyProtection="1">
      <alignment vertical="center"/>
      <protection locked="0"/>
    </xf>
    <xf numFmtId="178" fontId="14" fillId="0" borderId="8" xfId="7" applyNumberFormat="1" applyFont="1" applyBorder="1" applyAlignment="1" applyProtection="1">
      <alignment horizontal="right" wrapText="1"/>
      <protection locked="0"/>
    </xf>
    <xf numFmtId="178" fontId="14" fillId="0" borderId="11" xfId="7" applyNumberFormat="1" applyFont="1" applyBorder="1" applyAlignment="1" applyProtection="1">
      <alignment horizontal="right" wrapText="1"/>
      <protection locked="0"/>
    </xf>
    <xf numFmtId="178" fontId="9" fillId="0" borderId="10" xfId="7" applyNumberFormat="1" applyFont="1" applyBorder="1" applyAlignment="1" applyProtection="1">
      <alignment horizontal="left" vertical="center" wrapText="1"/>
      <protection locked="0"/>
    </xf>
    <xf numFmtId="178" fontId="9" fillId="0" borderId="8" xfId="7" applyNumberFormat="1" applyFont="1" applyBorder="1" applyAlignment="1" applyProtection="1">
      <alignment horizontal="left" vertical="center" wrapText="1"/>
      <protection locked="0"/>
    </xf>
    <xf numFmtId="178" fontId="9" fillId="3" borderId="12" xfId="7" applyNumberFormat="1" applyFont="1" applyFill="1" applyBorder="1" applyAlignment="1" applyProtection="1">
      <alignment horizontal="left" vertical="center"/>
      <protection locked="0"/>
    </xf>
    <xf numFmtId="178" fontId="9" fillId="3" borderId="2" xfId="7" applyNumberFormat="1" applyFont="1" applyFill="1" applyBorder="1" applyAlignment="1" applyProtection="1">
      <alignment horizontal="left" vertical="center"/>
      <protection locked="0"/>
    </xf>
    <xf numFmtId="178" fontId="36" fillId="0" borderId="10" xfId="7" applyNumberFormat="1" applyFont="1" applyBorder="1" applyAlignment="1" applyProtection="1">
      <alignment horizontal="left" vertical="center" wrapText="1"/>
      <protection locked="0"/>
    </xf>
    <xf numFmtId="178" fontId="36" fillId="0" borderId="8" xfId="7" applyNumberFormat="1" applyFont="1" applyBorder="1" applyAlignment="1" applyProtection="1">
      <alignment horizontal="left" vertical="center" wrapText="1"/>
      <protection locked="0"/>
    </xf>
    <xf numFmtId="178" fontId="36" fillId="0" borderId="11" xfId="7" applyNumberFormat="1" applyFont="1" applyBorder="1" applyAlignment="1" applyProtection="1">
      <alignment horizontal="left" vertical="center" wrapText="1"/>
      <protection locked="0"/>
    </xf>
    <xf numFmtId="178" fontId="9" fillId="3" borderId="44" xfId="7" applyNumberFormat="1" applyFont="1" applyFill="1" applyBorder="1" applyAlignment="1" applyProtection="1">
      <alignment horizontal="left" vertical="center"/>
      <protection locked="0"/>
    </xf>
    <xf numFmtId="178" fontId="9" fillId="3" borderId="45" xfId="7" applyNumberFormat="1" applyFont="1" applyFill="1" applyBorder="1" applyAlignment="1" applyProtection="1">
      <alignment horizontal="left" vertical="center"/>
      <protection locked="0"/>
    </xf>
    <xf numFmtId="178" fontId="19" fillId="0" borderId="9" xfId="7" applyNumberFormat="1" applyFont="1" applyBorder="1" applyAlignment="1" applyProtection="1">
      <alignment horizontal="left" vertical="center"/>
      <protection locked="0"/>
    </xf>
    <xf numFmtId="178" fontId="9" fillId="0" borderId="11" xfId="7" applyNumberFormat="1" applyFont="1" applyBorder="1" applyAlignment="1" applyProtection="1">
      <alignment horizontal="left" vertical="center" wrapText="1"/>
      <protection locked="0"/>
    </xf>
    <xf numFmtId="178" fontId="9" fillId="3" borderId="13" xfId="7" applyNumberFormat="1" applyFont="1" applyFill="1" applyBorder="1" applyAlignment="1" applyProtection="1">
      <alignment horizontal="left" vertical="center"/>
      <protection locked="0"/>
    </xf>
    <xf numFmtId="178" fontId="9" fillId="10" borderId="9" xfId="7" applyNumberFormat="1" applyFont="1" applyFill="1" applyBorder="1" applyAlignment="1" applyProtection="1">
      <alignment horizontal="left" vertical="center"/>
      <protection locked="0"/>
    </xf>
    <xf numFmtId="178" fontId="12" fillId="0" borderId="25" xfId="7" applyNumberFormat="1" applyFont="1" applyBorder="1" applyAlignment="1" applyProtection="1">
      <alignment horizontal="center" vertical="center"/>
      <protection locked="0"/>
    </xf>
    <xf numFmtId="178" fontId="12" fillId="0" borderId="49" xfId="7" applyNumberFormat="1" applyFont="1" applyBorder="1" applyAlignment="1" applyProtection="1">
      <alignment horizontal="center" vertical="center"/>
      <protection locked="0"/>
    </xf>
    <xf numFmtId="178" fontId="12" fillId="0" borderId="26" xfId="7" applyNumberFormat="1" applyFont="1" applyBorder="1" applyAlignment="1" applyProtection="1">
      <alignment horizontal="center" vertical="center"/>
      <protection locked="0"/>
    </xf>
    <xf numFmtId="178" fontId="19" fillId="0" borderId="4" xfId="7" applyNumberFormat="1" applyFont="1" applyBorder="1" applyAlignment="1" applyProtection="1">
      <alignment horizontal="left" vertical="center"/>
      <protection locked="0"/>
    </xf>
    <xf numFmtId="178" fontId="19" fillId="0" borderId="5" xfId="7" applyNumberFormat="1" applyFont="1" applyBorder="1" applyAlignment="1" applyProtection="1">
      <alignment horizontal="left" vertical="center"/>
      <protection locked="0"/>
    </xf>
    <xf numFmtId="178" fontId="19" fillId="0" borderId="39" xfId="7" applyNumberFormat="1" applyFont="1" applyBorder="1" applyAlignment="1" applyProtection="1">
      <alignment horizontal="left" vertical="center"/>
      <protection locked="0"/>
    </xf>
    <xf numFmtId="178" fontId="9" fillId="3" borderId="52" xfId="7" applyNumberFormat="1" applyFont="1" applyFill="1" applyBorder="1" applyAlignment="1" applyProtection="1">
      <alignment horizontal="left" vertical="center"/>
      <protection locked="0"/>
    </xf>
    <xf numFmtId="178" fontId="28" fillId="0" borderId="14" xfId="7" applyNumberFormat="1" applyFont="1" applyBorder="1" applyAlignment="1" applyProtection="1">
      <alignment horizontal="left" vertical="center"/>
      <protection locked="0"/>
    </xf>
    <xf numFmtId="178" fontId="28" fillId="0" borderId="0" xfId="7" applyNumberFormat="1" applyFont="1" applyAlignment="1" applyProtection="1">
      <alignment horizontal="left" vertical="center"/>
      <protection locked="0"/>
    </xf>
    <xf numFmtId="0" fontId="17" fillId="8" borderId="0" xfId="6" applyFont="1" applyFill="1" applyAlignment="1">
      <alignment horizontal="center" vertical="center"/>
    </xf>
    <xf numFmtId="0" fontId="12" fillId="0" borderId="0" xfId="1" applyFont="1" applyAlignment="1">
      <alignment horizontal="left" vertical="top" wrapText="1"/>
    </xf>
    <xf numFmtId="0" fontId="11" fillId="0" borderId="0" xfId="1" applyFont="1" applyAlignment="1">
      <alignment horizontal="center" vertical="top"/>
    </xf>
    <xf numFmtId="0" fontId="12" fillId="0" borderId="0" xfId="1" applyFont="1" applyAlignment="1">
      <alignment horizontal="left" vertical="center" wrapText="1"/>
    </xf>
    <xf numFmtId="0" fontId="15" fillId="0" borderId="2" xfId="1" applyFont="1" applyBorder="1" applyAlignment="1">
      <alignment vertical="top" wrapText="1"/>
    </xf>
    <xf numFmtId="0" fontId="0" fillId="0" borderId="2" xfId="1" applyFont="1" applyBorder="1" applyAlignment="1">
      <alignment vertical="top"/>
    </xf>
    <xf numFmtId="0" fontId="5" fillId="0" borderId="0" xfId="1" applyAlignment="1">
      <alignment vertical="top"/>
    </xf>
    <xf numFmtId="0" fontId="5" fillId="0" borderId="7" xfId="1" applyBorder="1" applyAlignment="1">
      <alignment vertical="top"/>
    </xf>
    <xf numFmtId="0" fontId="12" fillId="0" borderId="10" xfId="1" applyFont="1" applyBorder="1" applyAlignment="1">
      <alignment horizontal="center" vertical="center"/>
    </xf>
    <xf numFmtId="0" fontId="12" fillId="0" borderId="8" xfId="1" applyFont="1" applyBorder="1" applyAlignment="1">
      <alignment horizontal="center" vertical="center"/>
    </xf>
    <xf numFmtId="0" fontId="12" fillId="0" borderId="11" xfId="1" applyFont="1" applyBorder="1" applyAlignment="1">
      <alignment horizontal="center" vertical="center"/>
    </xf>
    <xf numFmtId="0" fontId="12" fillId="0" borderId="15" xfId="1" applyFont="1" applyBorder="1" applyAlignment="1">
      <alignment horizontal="center" vertical="center"/>
    </xf>
    <xf numFmtId="0" fontId="12" fillId="0" borderId="20"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5" xfId="1" applyFont="1" applyBorder="1" applyAlignment="1">
      <alignment horizontal="center" vertical="center" wrapText="1"/>
    </xf>
    <xf numFmtId="0" fontId="12" fillId="0" borderId="26" xfId="1" applyFont="1" applyBorder="1" applyAlignment="1">
      <alignment horizontal="center" vertical="center"/>
    </xf>
    <xf numFmtId="0" fontId="12" fillId="0" borderId="10" xfId="1" applyFont="1" applyBorder="1" applyAlignment="1">
      <alignment horizontal="center" vertical="center" wrapText="1"/>
    </xf>
    <xf numFmtId="0" fontId="19" fillId="0" borderId="10" xfId="2" applyFont="1" applyBorder="1" applyAlignment="1">
      <alignment vertical="top" wrapText="1"/>
    </xf>
    <xf numFmtId="0" fontId="19" fillId="0" borderId="8" xfId="2" applyFont="1" applyBorder="1" applyAlignment="1">
      <alignment vertical="top" wrapText="1"/>
    </xf>
    <xf numFmtId="0" fontId="19" fillId="0" borderId="11" xfId="2" applyFont="1" applyBorder="1" applyAlignment="1">
      <alignment vertical="top" wrapText="1"/>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9" fillId="0" borderId="10" xfId="2" applyFont="1" applyBorder="1" applyAlignment="1">
      <alignment horizontal="left" vertical="center"/>
    </xf>
    <xf numFmtId="0" fontId="9" fillId="0" borderId="8" xfId="2" applyFont="1" applyBorder="1" applyAlignment="1">
      <alignment horizontal="left" vertical="center"/>
    </xf>
    <xf numFmtId="0" fontId="9" fillId="0" borderId="11" xfId="2" applyFont="1" applyBorder="1" applyAlignment="1">
      <alignment horizontal="left" vertical="center"/>
    </xf>
    <xf numFmtId="0" fontId="17" fillId="0" borderId="0" xfId="2" applyFont="1" applyAlignment="1">
      <alignment horizontal="center" vertical="center"/>
    </xf>
    <xf numFmtId="0" fontId="15" fillId="0" borderId="0" xfId="2" applyFont="1" applyAlignment="1">
      <alignment horizontal="left" vertical="center" shrinkToFit="1"/>
    </xf>
    <xf numFmtId="0" fontId="18" fillId="0" borderId="0" xfId="2" applyFont="1" applyAlignment="1">
      <alignment horizontal="right" vertical="center"/>
    </xf>
    <xf numFmtId="0" fontId="9" fillId="2" borderId="10"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11" xfId="2" applyFont="1" applyFill="1" applyBorder="1" applyAlignment="1">
      <alignment horizontal="center" vertical="center"/>
    </xf>
    <xf numFmtId="0" fontId="19" fillId="2" borderId="3" xfId="2" applyFont="1" applyFill="1" applyBorder="1" applyAlignment="1">
      <alignment horizontal="center" vertical="center"/>
    </xf>
    <xf numFmtId="0" fontId="21" fillId="4" borderId="27" xfId="3" applyFont="1" applyFill="1" applyBorder="1" applyAlignment="1">
      <alignment horizontal="center" vertical="center"/>
    </xf>
    <xf numFmtId="0" fontId="21" fillId="4" borderId="18" xfId="3" applyFont="1" applyFill="1" applyBorder="1" applyAlignment="1">
      <alignment horizontal="center" vertical="center"/>
    </xf>
    <xf numFmtId="0" fontId="21" fillId="4" borderId="28" xfId="3" applyFont="1" applyFill="1" applyBorder="1" applyAlignment="1">
      <alignment horizontal="center" vertical="center"/>
    </xf>
    <xf numFmtId="0" fontId="45" fillId="0" borderId="11" xfId="3" applyFont="1" applyBorder="1" applyAlignment="1">
      <alignment horizontal="center" vertical="center"/>
    </xf>
    <xf numFmtId="0" fontId="2" fillId="0" borderId="13" xfId="3" applyFont="1" applyBorder="1" applyAlignment="1">
      <alignment horizontal="center" vertical="center"/>
    </xf>
    <xf numFmtId="0" fontId="4" fillId="0" borderId="16" xfId="3" applyBorder="1" applyAlignment="1">
      <alignment horizontal="center" vertical="center"/>
    </xf>
    <xf numFmtId="0" fontId="21" fillId="4" borderId="27" xfId="3" applyFont="1" applyFill="1" applyBorder="1" applyAlignment="1">
      <alignment horizontal="center" vertical="center" wrapText="1"/>
    </xf>
    <xf numFmtId="177" fontId="21" fillId="5" borderId="32" xfId="3" applyNumberFormat="1" applyFont="1" applyFill="1" applyBorder="1" applyAlignment="1">
      <alignment horizontal="center" vertical="center"/>
    </xf>
    <xf numFmtId="177" fontId="21" fillId="5" borderId="33" xfId="3" applyNumberFormat="1" applyFont="1" applyFill="1" applyBorder="1" applyAlignment="1">
      <alignment horizontal="center" vertical="center"/>
    </xf>
    <xf numFmtId="177" fontId="21" fillId="5" borderId="31" xfId="3" applyNumberFormat="1" applyFont="1" applyFill="1" applyBorder="1" applyAlignment="1">
      <alignment horizontal="center" vertical="center"/>
    </xf>
    <xf numFmtId="0" fontId="21" fillId="0" borderId="3" xfId="3" applyFont="1" applyBorder="1" applyAlignment="1">
      <alignment horizontal="center" vertical="center"/>
    </xf>
    <xf numFmtId="0" fontId="21" fillId="0" borderId="9" xfId="3" applyFont="1" applyBorder="1" applyAlignment="1">
      <alignment horizontal="center" vertical="center"/>
    </xf>
    <xf numFmtId="177" fontId="21" fillId="5" borderId="29" xfId="3" applyNumberFormat="1" applyFont="1" applyFill="1" applyBorder="1" applyAlignment="1">
      <alignment horizontal="center" vertical="center"/>
    </xf>
    <xf numFmtId="177" fontId="21" fillId="5" borderId="34" xfId="3" applyNumberFormat="1" applyFont="1" applyFill="1" applyBorder="1" applyAlignment="1">
      <alignment horizontal="center" vertical="center"/>
    </xf>
    <xf numFmtId="0" fontId="21" fillId="0" borderId="9" xfId="3" applyFont="1" applyBorder="1" applyAlignment="1">
      <alignment horizontal="center" vertical="center" wrapText="1"/>
    </xf>
    <xf numFmtId="0" fontId="4" fillId="0" borderId="28" xfId="3" applyBorder="1" applyAlignment="1">
      <alignment horizontal="center" vertical="center"/>
    </xf>
    <xf numFmtId="0" fontId="21" fillId="4" borderId="10" xfId="3" applyFont="1" applyFill="1" applyBorder="1" applyAlignment="1">
      <alignment horizontal="center" vertical="center"/>
    </xf>
    <xf numFmtId="0" fontId="21" fillId="4" borderId="8" xfId="3" applyFont="1" applyFill="1" applyBorder="1" applyAlignment="1">
      <alignment horizontal="center" vertical="center"/>
    </xf>
    <xf numFmtId="0" fontId="21" fillId="4" borderId="11" xfId="3" applyFont="1" applyFill="1" applyBorder="1" applyAlignment="1">
      <alignment horizontal="center" vertical="center"/>
    </xf>
    <xf numFmtId="0" fontId="4" fillId="0" borderId="6" xfId="3" applyBorder="1" applyAlignment="1">
      <alignment horizontal="center" vertical="center"/>
    </xf>
    <xf numFmtId="0" fontId="21" fillId="4" borderId="12" xfId="3" applyFont="1" applyFill="1" applyBorder="1" applyAlignment="1">
      <alignment horizontal="center" vertical="center"/>
    </xf>
    <xf numFmtId="0" fontId="23" fillId="4" borderId="29" xfId="3" applyFont="1" applyFill="1" applyBorder="1" applyAlignment="1">
      <alignment horizontal="center" vertical="center" wrapText="1"/>
    </xf>
    <xf numFmtId="0" fontId="23" fillId="4" borderId="31" xfId="3" applyFont="1" applyFill="1" applyBorder="1" applyAlignment="1">
      <alignment horizontal="center" vertical="center"/>
    </xf>
    <xf numFmtId="0" fontId="43" fillId="0" borderId="3" xfId="3" applyFont="1" applyBorder="1" applyAlignment="1">
      <alignment horizontal="center" vertical="center"/>
    </xf>
  </cellXfs>
  <cellStyles count="8">
    <cellStyle name="桁区切り" xfId="4" builtinId="6"/>
    <cellStyle name="標準" xfId="0" builtinId="0"/>
    <cellStyle name="標準 2" xfId="1" xr:uid="{00000000-0005-0000-0000-000002000000}"/>
    <cellStyle name="標準 2 2" xfId="6" xr:uid="{00000000-0005-0000-0000-000003000000}"/>
    <cellStyle name="標準 3" xfId="2" xr:uid="{00000000-0005-0000-0000-000004000000}"/>
    <cellStyle name="標準 4" xfId="3" xr:uid="{00000000-0005-0000-0000-000005000000}"/>
    <cellStyle name="標準 5" xfId="5" xr:uid="{00000000-0005-0000-0000-000006000000}"/>
    <cellStyle name="標準_経費" xfId="7" xr:uid="{00000000-0005-0000-0000-000007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455295</xdr:colOff>
      <xdr:row>0</xdr:row>
      <xdr:rowOff>120016</xdr:rowOff>
    </xdr:from>
    <xdr:to>
      <xdr:col>10</xdr:col>
      <xdr:colOff>556260</xdr:colOff>
      <xdr:row>1</xdr:row>
      <xdr:rowOff>180976</xdr:rowOff>
    </xdr:to>
    <xdr:sp macro="" textlink="">
      <xdr:nvSpPr>
        <xdr:cNvPr id="2" name="テキスト ボックス 1">
          <a:extLst>
            <a:ext uri="{FF2B5EF4-FFF2-40B4-BE49-F238E27FC236}">
              <a16:creationId xmlns:a16="http://schemas.microsoft.com/office/drawing/2014/main" id="{2A68D24B-5E0F-6868-5E5F-D1046B74C5C2}"/>
            </a:ext>
          </a:extLst>
        </xdr:cNvPr>
        <xdr:cNvSpPr txBox="1"/>
      </xdr:nvSpPr>
      <xdr:spPr>
        <a:xfrm>
          <a:off x="5713095" y="120016"/>
          <a:ext cx="832485" cy="228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様式１－１</a:t>
          </a:r>
          <a:endParaRPr kumimoji="1" lang="en-US" altLang="ja-JP" sz="1100"/>
        </a:p>
        <a:p>
          <a:endParaRPr kumimoji="1" lang="ja-JP" altLang="en-US" sz="1100"/>
        </a:p>
      </xdr:txBody>
    </xdr:sp>
    <xdr:clientData/>
  </xdr:twoCellAnchor>
  <xdr:twoCellAnchor>
    <xdr:from>
      <xdr:col>12</xdr:col>
      <xdr:colOff>19050</xdr:colOff>
      <xdr:row>1</xdr:row>
      <xdr:rowOff>628650</xdr:rowOff>
    </xdr:from>
    <xdr:to>
      <xdr:col>17</xdr:col>
      <xdr:colOff>289559</xdr:colOff>
      <xdr:row>4</xdr:row>
      <xdr:rowOff>444500</xdr:rowOff>
    </xdr:to>
    <xdr:sp macro="" textlink="">
      <xdr:nvSpPr>
        <xdr:cNvPr id="3" name="テキスト ボックス 2">
          <a:extLst>
            <a:ext uri="{FF2B5EF4-FFF2-40B4-BE49-F238E27FC236}">
              <a16:creationId xmlns:a16="http://schemas.microsoft.com/office/drawing/2014/main" id="{78715935-B264-4D64-B263-6BE4142F9431}"/>
            </a:ext>
          </a:extLst>
        </xdr:cNvPr>
        <xdr:cNvSpPr txBox="1"/>
      </xdr:nvSpPr>
      <xdr:spPr>
        <a:xfrm>
          <a:off x="7362825" y="800100"/>
          <a:ext cx="3318509" cy="11398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・ページの区切りについては印刷（</a:t>
          </a:r>
          <a:r>
            <a:rPr kumimoji="1" lang="en-US" altLang="ja-JP" sz="1400">
              <a:solidFill>
                <a:srgbClr val="FF0000"/>
              </a:solidFill>
            </a:rPr>
            <a:t>PDF</a:t>
          </a:r>
          <a:r>
            <a:rPr kumimoji="1" lang="ja-JP" altLang="en-US" sz="1400">
              <a:solidFill>
                <a:srgbClr val="FF0000"/>
              </a:solidFill>
            </a:rPr>
            <a:t>化）した際の見やすさを考慮してください</a:t>
          </a:r>
          <a:endParaRPr kumimoji="1" lang="en-US" altLang="ja-JP" sz="1400">
            <a:solidFill>
              <a:srgbClr val="FF0000"/>
            </a:solidFill>
          </a:endParaRPr>
        </a:p>
        <a:p>
          <a:r>
            <a:rPr kumimoji="1" lang="ja-JP" altLang="en-US" sz="1400">
              <a:solidFill>
                <a:srgbClr val="FF0000"/>
              </a:solidFill>
            </a:rPr>
            <a:t>・文字が見切れる場合は行の高さを調整してください</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428414</xdr:colOff>
      <xdr:row>7</xdr:row>
      <xdr:rowOff>39689</xdr:rowOff>
    </xdr:from>
    <xdr:to>
      <xdr:col>16</xdr:col>
      <xdr:colOff>200024</xdr:colOff>
      <xdr:row>21</xdr:row>
      <xdr:rowOff>111125</xdr:rowOff>
    </xdr:to>
    <xdr:sp macro="" textlink="">
      <xdr:nvSpPr>
        <xdr:cNvPr id="2" name="テキスト ボックス 1">
          <a:extLst>
            <a:ext uri="{FF2B5EF4-FFF2-40B4-BE49-F238E27FC236}">
              <a16:creationId xmlns:a16="http://schemas.microsoft.com/office/drawing/2014/main" id="{F209286B-74F5-4FF5-B94A-F06E62E74F30}"/>
            </a:ext>
          </a:extLst>
        </xdr:cNvPr>
        <xdr:cNvSpPr txBox="1"/>
      </xdr:nvSpPr>
      <xdr:spPr>
        <a:xfrm>
          <a:off x="6278352" y="1746252"/>
          <a:ext cx="5248485" cy="229393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・連携校がある場合は、シートを複製し、大学ごとに作成してください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シート名の頭に</a:t>
          </a:r>
          <a:r>
            <a:rPr kumimoji="1" lang="en-US" altLang="ja-JP" sz="1400">
              <a:solidFill>
                <a:srgbClr val="FF0000"/>
              </a:solidFill>
            </a:rPr>
            <a:t>【</a:t>
          </a:r>
          <a:r>
            <a:rPr kumimoji="1" lang="ja-JP" altLang="en-US" sz="1400">
              <a:solidFill>
                <a:srgbClr val="FF0000"/>
              </a:solidFill>
            </a:rPr>
            <a:t>○○大学</a:t>
          </a:r>
          <a:r>
            <a:rPr kumimoji="1" lang="en-US" altLang="ja-JP" sz="1400">
              <a:solidFill>
                <a:srgbClr val="FF0000"/>
              </a:solidFill>
            </a:rPr>
            <a:t>】</a:t>
          </a:r>
          <a:r>
            <a:rPr kumimoji="1" lang="ja-JP" altLang="en-US" sz="1400">
              <a:solidFill>
                <a:srgbClr val="FF0000"/>
              </a:solidFill>
            </a:rPr>
            <a:t>と追記</a:t>
          </a:r>
          <a:endParaRPr kumimoji="1" lang="en-US" altLang="ja-JP" sz="1400">
            <a:solidFill>
              <a:srgbClr val="FF0000"/>
            </a:solidFill>
          </a:endParaRPr>
        </a:p>
        <a:p>
          <a:r>
            <a:rPr kumimoji="1" lang="ja-JP" altLang="en-US" sz="1400">
              <a:solidFill>
                <a:srgbClr val="FF0000"/>
              </a:solidFill>
            </a:rPr>
            <a:t>・「計画との関係等」には、当該経費が様式１－１の３．（１）のいずれの計画に資する経費であるか及び必要に応じて簡潔に補足を記載願います（全てに関わる場合は</a:t>
          </a:r>
          <a:r>
            <a:rPr kumimoji="1" lang="en-US" altLang="ja-JP" sz="1400">
              <a:solidFill>
                <a:srgbClr val="FF0000"/>
              </a:solidFill>
            </a:rPr>
            <a:t>【</a:t>
          </a:r>
          <a:r>
            <a:rPr kumimoji="1" lang="ja-JP" altLang="en-US" sz="1400">
              <a:solidFill>
                <a:srgbClr val="FF0000"/>
              </a:solidFill>
            </a:rPr>
            <a:t>①～⑨</a:t>
          </a:r>
          <a:r>
            <a:rPr kumimoji="1" lang="en-US" altLang="ja-JP" sz="1400">
              <a:solidFill>
                <a:srgbClr val="FF0000"/>
              </a:solidFill>
            </a:rPr>
            <a:t>】</a:t>
          </a:r>
          <a:r>
            <a:rPr kumimoji="1" lang="ja-JP" altLang="en-US" sz="1400">
              <a:solidFill>
                <a:srgbClr val="FF0000"/>
              </a:solidFill>
            </a:rPr>
            <a:t>のように記載願います）</a:t>
          </a:r>
        </a:p>
        <a:p>
          <a:r>
            <a:rPr kumimoji="1" lang="ja-JP" altLang="en-US" sz="1400">
              <a:solidFill>
                <a:srgbClr val="FF0000"/>
              </a:solidFill>
            </a:rPr>
            <a:t>・金額は様式１－１の３．（２）と一致させてください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twoCellAnchor>
    <xdr:from>
      <xdr:col>8</xdr:col>
      <xdr:colOff>298450</xdr:colOff>
      <xdr:row>53</xdr:row>
      <xdr:rowOff>82550</xdr:rowOff>
    </xdr:from>
    <xdr:to>
      <xdr:col>13</xdr:col>
      <xdr:colOff>292100</xdr:colOff>
      <xdr:row>57</xdr:row>
      <xdr:rowOff>50800</xdr:rowOff>
    </xdr:to>
    <xdr:sp macro="" textlink="">
      <xdr:nvSpPr>
        <xdr:cNvPr id="3" name="テキスト ボックス 2">
          <a:extLst>
            <a:ext uri="{FF2B5EF4-FFF2-40B4-BE49-F238E27FC236}">
              <a16:creationId xmlns:a16="http://schemas.microsoft.com/office/drawing/2014/main" id="{A3AECDE9-53A2-4CA6-AF8F-832D72DED23A}"/>
            </a:ext>
          </a:extLst>
        </xdr:cNvPr>
        <xdr:cNvSpPr txBox="1"/>
      </xdr:nvSpPr>
      <xdr:spPr>
        <a:xfrm>
          <a:off x="6591300" y="9124950"/>
          <a:ext cx="3467100" cy="7112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・間接経費を計上する場合は、直接経費の３０％に当たる額を上限としてください。</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1996440</xdr:colOff>
      <xdr:row>0</xdr:row>
      <xdr:rowOff>99060</xdr:rowOff>
    </xdr:from>
    <xdr:to>
      <xdr:col>3</xdr:col>
      <xdr:colOff>2558415</xdr:colOff>
      <xdr:row>2</xdr:row>
      <xdr:rowOff>43815</xdr:rowOff>
    </xdr:to>
    <xdr:sp macro="" textlink="">
      <xdr:nvSpPr>
        <xdr:cNvPr id="2" name="テキスト ボックス 1">
          <a:extLst>
            <a:ext uri="{FF2B5EF4-FFF2-40B4-BE49-F238E27FC236}">
              <a16:creationId xmlns:a16="http://schemas.microsoft.com/office/drawing/2014/main" id="{E5C0943F-CB26-4C23-9C50-A159A3978486}"/>
            </a:ext>
          </a:extLst>
        </xdr:cNvPr>
        <xdr:cNvSpPr txBox="1"/>
      </xdr:nvSpPr>
      <xdr:spPr>
        <a:xfrm>
          <a:off x="5463540" y="99060"/>
          <a:ext cx="561975"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a:t>
          </a:r>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381000</xdr:colOff>
      <xdr:row>0</xdr:row>
      <xdr:rowOff>247650</xdr:rowOff>
    </xdr:from>
    <xdr:to>
      <xdr:col>8</xdr:col>
      <xdr:colOff>209550</xdr:colOff>
      <xdr:row>1</xdr:row>
      <xdr:rowOff>114300</xdr:rowOff>
    </xdr:to>
    <xdr:sp macro="" textlink="">
      <xdr:nvSpPr>
        <xdr:cNvPr id="2" name="テキスト ボックス 1">
          <a:extLst>
            <a:ext uri="{FF2B5EF4-FFF2-40B4-BE49-F238E27FC236}">
              <a16:creationId xmlns:a16="http://schemas.microsoft.com/office/drawing/2014/main" id="{92B63845-CC1A-4A79-807B-D8E4DD096D85}"/>
            </a:ext>
          </a:extLst>
        </xdr:cNvPr>
        <xdr:cNvSpPr txBox="1"/>
      </xdr:nvSpPr>
      <xdr:spPr>
        <a:xfrm>
          <a:off x="8048625" y="247650"/>
          <a:ext cx="561975"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様式３</a:t>
          </a:r>
          <a:endParaRPr kumimoji="1" lang="en-US" altLang="ja-JP" sz="11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548640</xdr:colOff>
      <xdr:row>0</xdr:row>
      <xdr:rowOff>137160</xdr:rowOff>
    </xdr:from>
    <xdr:to>
      <xdr:col>9</xdr:col>
      <xdr:colOff>379095</xdr:colOff>
      <xdr:row>1</xdr:row>
      <xdr:rowOff>249555</xdr:rowOff>
    </xdr:to>
    <xdr:sp macro="" textlink="">
      <xdr:nvSpPr>
        <xdr:cNvPr id="2" name="テキスト ボックス 1">
          <a:extLst>
            <a:ext uri="{FF2B5EF4-FFF2-40B4-BE49-F238E27FC236}">
              <a16:creationId xmlns:a16="http://schemas.microsoft.com/office/drawing/2014/main" id="{2FF5C949-0604-4CF7-A385-C21357F6BCD1}"/>
            </a:ext>
          </a:extLst>
        </xdr:cNvPr>
        <xdr:cNvSpPr txBox="1"/>
      </xdr:nvSpPr>
      <xdr:spPr>
        <a:xfrm>
          <a:off x="5288280" y="137160"/>
          <a:ext cx="561975"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様式４</a:t>
          </a:r>
          <a:endParaRPr kumimoji="1" lang="en-US" altLang="ja-JP" sz="1100"/>
        </a:p>
        <a:p>
          <a:endParaRPr kumimoji="1" lang="ja-JP" altLang="en-US" sz="1100"/>
        </a:p>
      </xdr:txBody>
    </xdr:sp>
    <xdr:clientData/>
  </xdr:twoCellAnchor>
  <xdr:twoCellAnchor>
    <xdr:from>
      <xdr:col>11</xdr:col>
      <xdr:colOff>228600</xdr:colOff>
      <xdr:row>4</xdr:row>
      <xdr:rowOff>152400</xdr:rowOff>
    </xdr:from>
    <xdr:to>
      <xdr:col>16</xdr:col>
      <xdr:colOff>439419</xdr:colOff>
      <xdr:row>11</xdr:row>
      <xdr:rowOff>219710</xdr:rowOff>
    </xdr:to>
    <xdr:sp macro="" textlink="">
      <xdr:nvSpPr>
        <xdr:cNvPr id="3" name="テキスト ボックス 2">
          <a:extLst>
            <a:ext uri="{FF2B5EF4-FFF2-40B4-BE49-F238E27FC236}">
              <a16:creationId xmlns:a16="http://schemas.microsoft.com/office/drawing/2014/main" id="{8297D90F-8B77-44E8-A7E3-A2496AD12863}"/>
            </a:ext>
          </a:extLst>
        </xdr:cNvPr>
        <xdr:cNvSpPr txBox="1"/>
      </xdr:nvSpPr>
      <xdr:spPr>
        <a:xfrm>
          <a:off x="6819900" y="1133475"/>
          <a:ext cx="3306444" cy="10960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・連携校がある場合は、シートを複製し、大学ごとに作成</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シート名の頭に</a:t>
          </a:r>
          <a:r>
            <a:rPr kumimoji="1" lang="en-US" altLang="ja-JP" sz="1400">
              <a:solidFill>
                <a:srgbClr val="FF0000"/>
              </a:solidFill>
            </a:rPr>
            <a:t>【</a:t>
          </a:r>
          <a:r>
            <a:rPr kumimoji="1" lang="ja-JP" altLang="en-US" sz="1400">
              <a:solidFill>
                <a:srgbClr val="FF0000"/>
              </a:solidFill>
            </a:rPr>
            <a:t>○○大学</a:t>
          </a:r>
          <a:r>
            <a:rPr kumimoji="1" lang="en-US" altLang="ja-JP" sz="1400">
              <a:solidFill>
                <a:srgbClr val="FF0000"/>
              </a:solidFill>
            </a:rPr>
            <a:t>】</a:t>
          </a:r>
          <a:r>
            <a:rPr kumimoji="1" lang="ja-JP" altLang="en-US" sz="1400">
              <a:solidFill>
                <a:srgbClr val="FF0000"/>
              </a:solidFill>
            </a:rPr>
            <a:t>と追記</a:t>
          </a:r>
          <a:endParaRPr kumimoji="1" lang="en-US" altLang="ja-JP" sz="1400">
            <a:solidFill>
              <a:srgbClr val="FF0000"/>
            </a:solidFill>
          </a:endParaRPr>
        </a:p>
        <a:p>
          <a:r>
            <a:rPr kumimoji="1" lang="ja-JP" altLang="en-US" sz="1400">
              <a:solidFill>
                <a:srgbClr val="FF0000"/>
              </a:solidFill>
            </a:rPr>
            <a:t>・不要な行は非表示に</a:t>
          </a:r>
          <a:endParaRPr kumimoji="1" lang="en-US" altLang="ja-JP" sz="14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354328</xdr:colOff>
      <xdr:row>16</xdr:row>
      <xdr:rowOff>91440</xdr:rowOff>
    </xdr:from>
    <xdr:to>
      <xdr:col>17</xdr:col>
      <xdr:colOff>200024</xdr:colOff>
      <xdr:row>28</xdr:row>
      <xdr:rowOff>142875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422253" y="2987040"/>
          <a:ext cx="5227321" cy="21183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・連携校がある場合は、シートを複製し、大学ごとに作成</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・不要な行は非表示に</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・「主たる学部」とは「設置する学部のうち本プログラムの取組対象である研究科の基礎となる学部」と同義で、本事業において新たな学位を設定する際の基礎となる学部を指します。（</a:t>
          </a:r>
          <a:r>
            <a:rPr kumimoji="1" lang="en-US" altLang="ja-JP" sz="1400">
              <a:solidFill>
                <a:srgbClr val="FF0000"/>
              </a:solidFill>
              <a:latin typeface="Meiryo UI" panose="020B0604030504040204" pitchFamily="50" charset="-128"/>
              <a:ea typeface="Meiryo UI" panose="020B0604030504040204" pitchFamily="50" charset="-128"/>
            </a:rPr>
            <a:t>Q</a:t>
          </a:r>
          <a:r>
            <a:rPr kumimoji="1" lang="ja-JP" altLang="en-US" sz="1400">
              <a:solidFill>
                <a:srgbClr val="FF0000"/>
              </a:solidFill>
              <a:latin typeface="Meiryo UI" panose="020B0604030504040204" pitchFamily="50" charset="-128"/>
              <a:ea typeface="Meiryo UI" panose="020B0604030504040204" pitchFamily="50" charset="-128"/>
            </a:rPr>
            <a:t>２－６参照）</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400048</xdr:colOff>
      <xdr:row>2</xdr:row>
      <xdr:rowOff>121920</xdr:rowOff>
    </xdr:from>
    <xdr:to>
      <xdr:col>15</xdr:col>
      <xdr:colOff>541020</xdr:colOff>
      <xdr:row>10</xdr:row>
      <xdr:rowOff>60959</xdr:rowOff>
    </xdr:to>
    <xdr:sp macro="" textlink="">
      <xdr:nvSpPr>
        <xdr:cNvPr id="2" name="テキスト ボックス 1">
          <a:extLst>
            <a:ext uri="{FF2B5EF4-FFF2-40B4-BE49-F238E27FC236}">
              <a16:creationId xmlns:a16="http://schemas.microsoft.com/office/drawing/2014/main" id="{EB714CCE-9316-4AE6-A3F2-F449E39AEA31}"/>
            </a:ext>
          </a:extLst>
        </xdr:cNvPr>
        <xdr:cNvSpPr txBox="1"/>
      </xdr:nvSpPr>
      <xdr:spPr>
        <a:xfrm>
          <a:off x="8812528" y="548640"/>
          <a:ext cx="5513072" cy="137159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・連携校がある場合は、シートを複製し、大学ごとに作成</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・不要な行は非表示に</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u="sng">
              <a:solidFill>
                <a:srgbClr val="FF0000"/>
              </a:solidFill>
              <a:latin typeface="Meiryo UI" panose="020B0604030504040204" pitchFamily="50" charset="-128"/>
              <a:ea typeface="Meiryo UI" panose="020B0604030504040204" pitchFamily="50" charset="-128"/>
            </a:rPr>
            <a:t>・研究科については本事業での取組に関係のある研究科の情報のみ記載</a:t>
          </a:r>
          <a:endParaRPr kumimoji="1" lang="en-US" altLang="ja-JP" sz="1400" u="sng">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119"/>
  <sheetViews>
    <sheetView showGridLines="0" tabSelected="1" view="pageBreakPreview" zoomScaleNormal="100" zoomScaleSheetLayoutView="100" workbookViewId="0">
      <selection activeCell="L4" sqref="L4"/>
    </sheetView>
  </sheetViews>
  <sheetFormatPr defaultRowHeight="13.2"/>
  <cols>
    <col min="1" max="1" width="2.109375" style="86" customWidth="1"/>
    <col min="2" max="2" width="5.21875" style="86" customWidth="1"/>
    <col min="3" max="3" width="5.33203125" style="86" customWidth="1"/>
    <col min="4" max="11" width="10.6640625" style="86" customWidth="1"/>
    <col min="12" max="256" width="8.88671875" style="86"/>
    <col min="257" max="257" width="2.109375" style="86" customWidth="1"/>
    <col min="258" max="258" width="5.21875" style="86" customWidth="1"/>
    <col min="259" max="259" width="5.33203125" style="86" customWidth="1"/>
    <col min="260" max="267" width="10.6640625" style="86" customWidth="1"/>
    <col min="268" max="512" width="8.88671875" style="86"/>
    <col min="513" max="513" width="2.109375" style="86" customWidth="1"/>
    <col min="514" max="514" width="5.21875" style="86" customWidth="1"/>
    <col min="515" max="515" width="5.33203125" style="86" customWidth="1"/>
    <col min="516" max="523" width="10.6640625" style="86" customWidth="1"/>
    <col min="524" max="768" width="8.88671875" style="86"/>
    <col min="769" max="769" width="2.109375" style="86" customWidth="1"/>
    <col min="770" max="770" width="5.21875" style="86" customWidth="1"/>
    <col min="771" max="771" width="5.33203125" style="86" customWidth="1"/>
    <col min="772" max="779" width="10.6640625" style="86" customWidth="1"/>
    <col min="780" max="1024" width="8.88671875" style="86"/>
    <col min="1025" max="1025" width="2.109375" style="86" customWidth="1"/>
    <col min="1026" max="1026" width="5.21875" style="86" customWidth="1"/>
    <col min="1027" max="1027" width="5.33203125" style="86" customWidth="1"/>
    <col min="1028" max="1035" width="10.6640625" style="86" customWidth="1"/>
    <col min="1036" max="1280" width="8.88671875" style="86"/>
    <col min="1281" max="1281" width="2.109375" style="86" customWidth="1"/>
    <col min="1282" max="1282" width="5.21875" style="86" customWidth="1"/>
    <col min="1283" max="1283" width="5.33203125" style="86" customWidth="1"/>
    <col min="1284" max="1291" width="10.6640625" style="86" customWidth="1"/>
    <col min="1292" max="1536" width="8.88671875" style="86"/>
    <col min="1537" max="1537" width="2.109375" style="86" customWidth="1"/>
    <col min="1538" max="1538" width="5.21875" style="86" customWidth="1"/>
    <col min="1539" max="1539" width="5.33203125" style="86" customWidth="1"/>
    <col min="1540" max="1547" width="10.6640625" style="86" customWidth="1"/>
    <col min="1548" max="1792" width="8.88671875" style="86"/>
    <col min="1793" max="1793" width="2.109375" style="86" customWidth="1"/>
    <col min="1794" max="1794" width="5.21875" style="86" customWidth="1"/>
    <col min="1795" max="1795" width="5.33203125" style="86" customWidth="1"/>
    <col min="1796" max="1803" width="10.6640625" style="86" customWidth="1"/>
    <col min="1804" max="2048" width="8.88671875" style="86"/>
    <col min="2049" max="2049" width="2.109375" style="86" customWidth="1"/>
    <col min="2050" max="2050" width="5.21875" style="86" customWidth="1"/>
    <col min="2051" max="2051" width="5.33203125" style="86" customWidth="1"/>
    <col min="2052" max="2059" width="10.6640625" style="86" customWidth="1"/>
    <col min="2060" max="2304" width="8.88671875" style="86"/>
    <col min="2305" max="2305" width="2.109375" style="86" customWidth="1"/>
    <col min="2306" max="2306" width="5.21875" style="86" customWidth="1"/>
    <col min="2307" max="2307" width="5.33203125" style="86" customWidth="1"/>
    <col min="2308" max="2315" width="10.6640625" style="86" customWidth="1"/>
    <col min="2316" max="2560" width="8.88671875" style="86"/>
    <col min="2561" max="2561" width="2.109375" style="86" customWidth="1"/>
    <col min="2562" max="2562" width="5.21875" style="86" customWidth="1"/>
    <col min="2563" max="2563" width="5.33203125" style="86" customWidth="1"/>
    <col min="2564" max="2571" width="10.6640625" style="86" customWidth="1"/>
    <col min="2572" max="2816" width="8.88671875" style="86"/>
    <col min="2817" max="2817" width="2.109375" style="86" customWidth="1"/>
    <col min="2818" max="2818" width="5.21875" style="86" customWidth="1"/>
    <col min="2819" max="2819" width="5.33203125" style="86" customWidth="1"/>
    <col min="2820" max="2827" width="10.6640625" style="86" customWidth="1"/>
    <col min="2828" max="3072" width="8.88671875" style="86"/>
    <col min="3073" max="3073" width="2.109375" style="86" customWidth="1"/>
    <col min="3074" max="3074" width="5.21875" style="86" customWidth="1"/>
    <col min="3075" max="3075" width="5.33203125" style="86" customWidth="1"/>
    <col min="3076" max="3083" width="10.6640625" style="86" customWidth="1"/>
    <col min="3084" max="3328" width="8.88671875" style="86"/>
    <col min="3329" max="3329" width="2.109375" style="86" customWidth="1"/>
    <col min="3330" max="3330" width="5.21875" style="86" customWidth="1"/>
    <col min="3331" max="3331" width="5.33203125" style="86" customWidth="1"/>
    <col min="3332" max="3339" width="10.6640625" style="86" customWidth="1"/>
    <col min="3340" max="3584" width="8.88671875" style="86"/>
    <col min="3585" max="3585" width="2.109375" style="86" customWidth="1"/>
    <col min="3586" max="3586" width="5.21875" style="86" customWidth="1"/>
    <col min="3587" max="3587" width="5.33203125" style="86" customWidth="1"/>
    <col min="3588" max="3595" width="10.6640625" style="86" customWidth="1"/>
    <col min="3596" max="3840" width="8.88671875" style="86"/>
    <col min="3841" max="3841" width="2.109375" style="86" customWidth="1"/>
    <col min="3842" max="3842" width="5.21875" style="86" customWidth="1"/>
    <col min="3843" max="3843" width="5.33203125" style="86" customWidth="1"/>
    <col min="3844" max="3851" width="10.6640625" style="86" customWidth="1"/>
    <col min="3852" max="4096" width="8.88671875" style="86"/>
    <col min="4097" max="4097" width="2.109375" style="86" customWidth="1"/>
    <col min="4098" max="4098" width="5.21875" style="86" customWidth="1"/>
    <col min="4099" max="4099" width="5.33203125" style="86" customWidth="1"/>
    <col min="4100" max="4107" width="10.6640625" style="86" customWidth="1"/>
    <col min="4108" max="4352" width="8.88671875" style="86"/>
    <col min="4353" max="4353" width="2.109375" style="86" customWidth="1"/>
    <col min="4354" max="4354" width="5.21875" style="86" customWidth="1"/>
    <col min="4355" max="4355" width="5.33203125" style="86" customWidth="1"/>
    <col min="4356" max="4363" width="10.6640625" style="86" customWidth="1"/>
    <col min="4364" max="4608" width="8.88671875" style="86"/>
    <col min="4609" max="4609" width="2.109375" style="86" customWidth="1"/>
    <col min="4610" max="4610" width="5.21875" style="86" customWidth="1"/>
    <col min="4611" max="4611" width="5.33203125" style="86" customWidth="1"/>
    <col min="4612" max="4619" width="10.6640625" style="86" customWidth="1"/>
    <col min="4620" max="4864" width="8.88671875" style="86"/>
    <col min="4865" max="4865" width="2.109375" style="86" customWidth="1"/>
    <col min="4866" max="4866" width="5.21875" style="86" customWidth="1"/>
    <col min="4867" max="4867" width="5.33203125" style="86" customWidth="1"/>
    <col min="4868" max="4875" width="10.6640625" style="86" customWidth="1"/>
    <col min="4876" max="5120" width="8.88671875" style="86"/>
    <col min="5121" max="5121" width="2.109375" style="86" customWidth="1"/>
    <col min="5122" max="5122" width="5.21875" style="86" customWidth="1"/>
    <col min="5123" max="5123" width="5.33203125" style="86" customWidth="1"/>
    <col min="5124" max="5131" width="10.6640625" style="86" customWidth="1"/>
    <col min="5132" max="5376" width="8.88671875" style="86"/>
    <col min="5377" max="5377" width="2.109375" style="86" customWidth="1"/>
    <col min="5378" max="5378" width="5.21875" style="86" customWidth="1"/>
    <col min="5379" max="5379" width="5.33203125" style="86" customWidth="1"/>
    <col min="5380" max="5387" width="10.6640625" style="86" customWidth="1"/>
    <col min="5388" max="5632" width="8.88671875" style="86"/>
    <col min="5633" max="5633" width="2.109375" style="86" customWidth="1"/>
    <col min="5634" max="5634" width="5.21875" style="86" customWidth="1"/>
    <col min="5635" max="5635" width="5.33203125" style="86" customWidth="1"/>
    <col min="5636" max="5643" width="10.6640625" style="86" customWidth="1"/>
    <col min="5644" max="5888" width="8.88671875" style="86"/>
    <col min="5889" max="5889" width="2.109375" style="86" customWidth="1"/>
    <col min="5890" max="5890" width="5.21875" style="86" customWidth="1"/>
    <col min="5891" max="5891" width="5.33203125" style="86" customWidth="1"/>
    <col min="5892" max="5899" width="10.6640625" style="86" customWidth="1"/>
    <col min="5900" max="6144" width="8.88671875" style="86"/>
    <col min="6145" max="6145" width="2.109375" style="86" customWidth="1"/>
    <col min="6146" max="6146" width="5.21875" style="86" customWidth="1"/>
    <col min="6147" max="6147" width="5.33203125" style="86" customWidth="1"/>
    <col min="6148" max="6155" width="10.6640625" style="86" customWidth="1"/>
    <col min="6156" max="6400" width="8.88671875" style="86"/>
    <col min="6401" max="6401" width="2.109375" style="86" customWidth="1"/>
    <col min="6402" max="6402" width="5.21875" style="86" customWidth="1"/>
    <col min="6403" max="6403" width="5.33203125" style="86" customWidth="1"/>
    <col min="6404" max="6411" width="10.6640625" style="86" customWidth="1"/>
    <col min="6412" max="6656" width="8.88671875" style="86"/>
    <col min="6657" max="6657" width="2.109375" style="86" customWidth="1"/>
    <col min="6658" max="6658" width="5.21875" style="86" customWidth="1"/>
    <col min="6659" max="6659" width="5.33203125" style="86" customWidth="1"/>
    <col min="6660" max="6667" width="10.6640625" style="86" customWidth="1"/>
    <col min="6668" max="6912" width="8.88671875" style="86"/>
    <col min="6913" max="6913" width="2.109375" style="86" customWidth="1"/>
    <col min="6914" max="6914" width="5.21875" style="86" customWidth="1"/>
    <col min="6915" max="6915" width="5.33203125" style="86" customWidth="1"/>
    <col min="6916" max="6923" width="10.6640625" style="86" customWidth="1"/>
    <col min="6924" max="7168" width="8.88671875" style="86"/>
    <col min="7169" max="7169" width="2.109375" style="86" customWidth="1"/>
    <col min="7170" max="7170" width="5.21875" style="86" customWidth="1"/>
    <col min="7171" max="7171" width="5.33203125" style="86" customWidth="1"/>
    <col min="7172" max="7179" width="10.6640625" style="86" customWidth="1"/>
    <col min="7180" max="7424" width="8.88671875" style="86"/>
    <col min="7425" max="7425" width="2.109375" style="86" customWidth="1"/>
    <col min="7426" max="7426" width="5.21875" style="86" customWidth="1"/>
    <col min="7427" max="7427" width="5.33203125" style="86" customWidth="1"/>
    <col min="7428" max="7435" width="10.6640625" style="86" customWidth="1"/>
    <col min="7436" max="7680" width="8.88671875" style="86"/>
    <col min="7681" max="7681" width="2.109375" style="86" customWidth="1"/>
    <col min="7682" max="7682" width="5.21875" style="86" customWidth="1"/>
    <col min="7683" max="7683" width="5.33203125" style="86" customWidth="1"/>
    <col min="7684" max="7691" width="10.6640625" style="86" customWidth="1"/>
    <col min="7692" max="7936" width="8.88671875" style="86"/>
    <col min="7937" max="7937" width="2.109375" style="86" customWidth="1"/>
    <col min="7938" max="7938" width="5.21875" style="86" customWidth="1"/>
    <col min="7939" max="7939" width="5.33203125" style="86" customWidth="1"/>
    <col min="7940" max="7947" width="10.6640625" style="86" customWidth="1"/>
    <col min="7948" max="8192" width="8.88671875" style="86"/>
    <col min="8193" max="8193" width="2.109375" style="86" customWidth="1"/>
    <col min="8194" max="8194" width="5.21875" style="86" customWidth="1"/>
    <col min="8195" max="8195" width="5.33203125" style="86" customWidth="1"/>
    <col min="8196" max="8203" width="10.6640625" style="86" customWidth="1"/>
    <col min="8204" max="8448" width="8.88671875" style="86"/>
    <col min="8449" max="8449" width="2.109375" style="86" customWidth="1"/>
    <col min="8450" max="8450" width="5.21875" style="86" customWidth="1"/>
    <col min="8451" max="8451" width="5.33203125" style="86" customWidth="1"/>
    <col min="8452" max="8459" width="10.6640625" style="86" customWidth="1"/>
    <col min="8460" max="8704" width="8.88671875" style="86"/>
    <col min="8705" max="8705" width="2.109375" style="86" customWidth="1"/>
    <col min="8706" max="8706" width="5.21875" style="86" customWidth="1"/>
    <col min="8707" max="8707" width="5.33203125" style="86" customWidth="1"/>
    <col min="8708" max="8715" width="10.6640625" style="86" customWidth="1"/>
    <col min="8716" max="8960" width="8.88671875" style="86"/>
    <col min="8961" max="8961" width="2.109375" style="86" customWidth="1"/>
    <col min="8962" max="8962" width="5.21875" style="86" customWidth="1"/>
    <col min="8963" max="8963" width="5.33203125" style="86" customWidth="1"/>
    <col min="8964" max="8971" width="10.6640625" style="86" customWidth="1"/>
    <col min="8972" max="9216" width="8.88671875" style="86"/>
    <col min="9217" max="9217" width="2.109375" style="86" customWidth="1"/>
    <col min="9218" max="9218" width="5.21875" style="86" customWidth="1"/>
    <col min="9219" max="9219" width="5.33203125" style="86" customWidth="1"/>
    <col min="9220" max="9227" width="10.6640625" style="86" customWidth="1"/>
    <col min="9228" max="9472" width="8.88671875" style="86"/>
    <col min="9473" max="9473" width="2.109375" style="86" customWidth="1"/>
    <col min="9474" max="9474" width="5.21875" style="86" customWidth="1"/>
    <col min="9475" max="9475" width="5.33203125" style="86" customWidth="1"/>
    <col min="9476" max="9483" width="10.6640625" style="86" customWidth="1"/>
    <col min="9484" max="9728" width="8.88671875" style="86"/>
    <col min="9729" max="9729" width="2.109375" style="86" customWidth="1"/>
    <col min="9730" max="9730" width="5.21875" style="86" customWidth="1"/>
    <col min="9731" max="9731" width="5.33203125" style="86" customWidth="1"/>
    <col min="9732" max="9739" width="10.6640625" style="86" customWidth="1"/>
    <col min="9740" max="9984" width="8.88671875" style="86"/>
    <col min="9985" max="9985" width="2.109375" style="86" customWidth="1"/>
    <col min="9986" max="9986" width="5.21875" style="86" customWidth="1"/>
    <col min="9987" max="9987" width="5.33203125" style="86" customWidth="1"/>
    <col min="9988" max="9995" width="10.6640625" style="86" customWidth="1"/>
    <col min="9996" max="10240" width="8.88671875" style="86"/>
    <col min="10241" max="10241" width="2.109375" style="86" customWidth="1"/>
    <col min="10242" max="10242" width="5.21875" style="86" customWidth="1"/>
    <col min="10243" max="10243" width="5.33203125" style="86" customWidth="1"/>
    <col min="10244" max="10251" width="10.6640625" style="86" customWidth="1"/>
    <col min="10252" max="10496" width="8.88671875" style="86"/>
    <col min="10497" max="10497" width="2.109375" style="86" customWidth="1"/>
    <col min="10498" max="10498" width="5.21875" style="86" customWidth="1"/>
    <col min="10499" max="10499" width="5.33203125" style="86" customWidth="1"/>
    <col min="10500" max="10507" width="10.6640625" style="86" customWidth="1"/>
    <col min="10508" max="10752" width="8.88671875" style="86"/>
    <col min="10753" max="10753" width="2.109375" style="86" customWidth="1"/>
    <col min="10754" max="10754" width="5.21875" style="86" customWidth="1"/>
    <col min="10755" max="10755" width="5.33203125" style="86" customWidth="1"/>
    <col min="10756" max="10763" width="10.6640625" style="86" customWidth="1"/>
    <col min="10764" max="11008" width="8.88671875" style="86"/>
    <col min="11009" max="11009" width="2.109375" style="86" customWidth="1"/>
    <col min="11010" max="11010" width="5.21875" style="86" customWidth="1"/>
    <col min="11011" max="11011" width="5.33203125" style="86" customWidth="1"/>
    <col min="11012" max="11019" width="10.6640625" style="86" customWidth="1"/>
    <col min="11020" max="11264" width="8.88671875" style="86"/>
    <col min="11265" max="11265" width="2.109375" style="86" customWidth="1"/>
    <col min="11266" max="11266" width="5.21875" style="86" customWidth="1"/>
    <col min="11267" max="11267" width="5.33203125" style="86" customWidth="1"/>
    <col min="11268" max="11275" width="10.6640625" style="86" customWidth="1"/>
    <col min="11276" max="11520" width="8.88671875" style="86"/>
    <col min="11521" max="11521" width="2.109375" style="86" customWidth="1"/>
    <col min="11522" max="11522" width="5.21875" style="86" customWidth="1"/>
    <col min="11523" max="11523" width="5.33203125" style="86" customWidth="1"/>
    <col min="11524" max="11531" width="10.6640625" style="86" customWidth="1"/>
    <col min="11532" max="11776" width="8.88671875" style="86"/>
    <col min="11777" max="11777" width="2.109375" style="86" customWidth="1"/>
    <col min="11778" max="11778" width="5.21875" style="86" customWidth="1"/>
    <col min="11779" max="11779" width="5.33203125" style="86" customWidth="1"/>
    <col min="11780" max="11787" width="10.6640625" style="86" customWidth="1"/>
    <col min="11788" max="12032" width="8.88671875" style="86"/>
    <col min="12033" max="12033" width="2.109375" style="86" customWidth="1"/>
    <col min="12034" max="12034" width="5.21875" style="86" customWidth="1"/>
    <col min="12035" max="12035" width="5.33203125" style="86" customWidth="1"/>
    <col min="12036" max="12043" width="10.6640625" style="86" customWidth="1"/>
    <col min="12044" max="12288" width="8.88671875" style="86"/>
    <col min="12289" max="12289" width="2.109375" style="86" customWidth="1"/>
    <col min="12290" max="12290" width="5.21875" style="86" customWidth="1"/>
    <col min="12291" max="12291" width="5.33203125" style="86" customWidth="1"/>
    <col min="12292" max="12299" width="10.6640625" style="86" customWidth="1"/>
    <col min="12300" max="12544" width="8.88671875" style="86"/>
    <col min="12545" max="12545" width="2.109375" style="86" customWidth="1"/>
    <col min="12546" max="12546" width="5.21875" style="86" customWidth="1"/>
    <col min="12547" max="12547" width="5.33203125" style="86" customWidth="1"/>
    <col min="12548" max="12555" width="10.6640625" style="86" customWidth="1"/>
    <col min="12556" max="12800" width="8.88671875" style="86"/>
    <col min="12801" max="12801" width="2.109375" style="86" customWidth="1"/>
    <col min="12802" max="12802" width="5.21875" style="86" customWidth="1"/>
    <col min="12803" max="12803" width="5.33203125" style="86" customWidth="1"/>
    <col min="12804" max="12811" width="10.6640625" style="86" customWidth="1"/>
    <col min="12812" max="13056" width="8.88671875" style="86"/>
    <col min="13057" max="13057" width="2.109375" style="86" customWidth="1"/>
    <col min="13058" max="13058" width="5.21875" style="86" customWidth="1"/>
    <col min="13059" max="13059" width="5.33203125" style="86" customWidth="1"/>
    <col min="13060" max="13067" width="10.6640625" style="86" customWidth="1"/>
    <col min="13068" max="13312" width="8.88671875" style="86"/>
    <col min="13313" max="13313" width="2.109375" style="86" customWidth="1"/>
    <col min="13314" max="13314" width="5.21875" style="86" customWidth="1"/>
    <col min="13315" max="13315" width="5.33203125" style="86" customWidth="1"/>
    <col min="13316" max="13323" width="10.6640625" style="86" customWidth="1"/>
    <col min="13324" max="13568" width="8.88671875" style="86"/>
    <col min="13569" max="13569" width="2.109375" style="86" customWidth="1"/>
    <col min="13570" max="13570" width="5.21875" style="86" customWidth="1"/>
    <col min="13571" max="13571" width="5.33203125" style="86" customWidth="1"/>
    <col min="13572" max="13579" width="10.6640625" style="86" customWidth="1"/>
    <col min="13580" max="13824" width="8.88671875" style="86"/>
    <col min="13825" max="13825" width="2.109375" style="86" customWidth="1"/>
    <col min="13826" max="13826" width="5.21875" style="86" customWidth="1"/>
    <col min="13827" max="13827" width="5.33203125" style="86" customWidth="1"/>
    <col min="13828" max="13835" width="10.6640625" style="86" customWidth="1"/>
    <col min="13836" max="14080" width="8.88671875" style="86"/>
    <col min="14081" max="14081" width="2.109375" style="86" customWidth="1"/>
    <col min="14082" max="14082" width="5.21875" style="86" customWidth="1"/>
    <col min="14083" max="14083" width="5.33203125" style="86" customWidth="1"/>
    <col min="14084" max="14091" width="10.6640625" style="86" customWidth="1"/>
    <col min="14092" max="14336" width="8.88671875" style="86"/>
    <col min="14337" max="14337" width="2.109375" style="86" customWidth="1"/>
    <col min="14338" max="14338" width="5.21875" style="86" customWidth="1"/>
    <col min="14339" max="14339" width="5.33203125" style="86" customWidth="1"/>
    <col min="14340" max="14347" width="10.6640625" style="86" customWidth="1"/>
    <col min="14348" max="14592" width="8.88671875" style="86"/>
    <col min="14593" max="14593" width="2.109375" style="86" customWidth="1"/>
    <col min="14594" max="14594" width="5.21875" style="86" customWidth="1"/>
    <col min="14595" max="14595" width="5.33203125" style="86" customWidth="1"/>
    <col min="14596" max="14603" width="10.6640625" style="86" customWidth="1"/>
    <col min="14604" max="14848" width="8.88671875" style="86"/>
    <col min="14849" max="14849" width="2.109375" style="86" customWidth="1"/>
    <col min="14850" max="14850" width="5.21875" style="86" customWidth="1"/>
    <col min="14851" max="14851" width="5.33203125" style="86" customWidth="1"/>
    <col min="14852" max="14859" width="10.6640625" style="86" customWidth="1"/>
    <col min="14860" max="15104" width="8.88671875" style="86"/>
    <col min="15105" max="15105" width="2.109375" style="86" customWidth="1"/>
    <col min="15106" max="15106" width="5.21875" style="86" customWidth="1"/>
    <col min="15107" max="15107" width="5.33203125" style="86" customWidth="1"/>
    <col min="15108" max="15115" width="10.6640625" style="86" customWidth="1"/>
    <col min="15116" max="15360" width="8.88671875" style="86"/>
    <col min="15361" max="15361" width="2.109375" style="86" customWidth="1"/>
    <col min="15362" max="15362" width="5.21875" style="86" customWidth="1"/>
    <col min="15363" max="15363" width="5.33203125" style="86" customWidth="1"/>
    <col min="15364" max="15371" width="10.6640625" style="86" customWidth="1"/>
    <col min="15372" max="15616" width="8.88671875" style="86"/>
    <col min="15617" max="15617" width="2.109375" style="86" customWidth="1"/>
    <col min="15618" max="15618" width="5.21875" style="86" customWidth="1"/>
    <col min="15619" max="15619" width="5.33203125" style="86" customWidth="1"/>
    <col min="15620" max="15627" width="10.6640625" style="86" customWidth="1"/>
    <col min="15628" max="15872" width="8.88671875" style="86"/>
    <col min="15873" max="15873" width="2.109375" style="86" customWidth="1"/>
    <col min="15874" max="15874" width="5.21875" style="86" customWidth="1"/>
    <col min="15875" max="15875" width="5.33203125" style="86" customWidth="1"/>
    <col min="15876" max="15883" width="10.6640625" style="86" customWidth="1"/>
    <col min="15884" max="16128" width="8.88671875" style="86"/>
    <col min="16129" max="16129" width="2.109375" style="86" customWidth="1"/>
    <col min="16130" max="16130" width="5.21875" style="86" customWidth="1"/>
    <col min="16131" max="16131" width="5.33203125" style="86" customWidth="1"/>
    <col min="16132" max="16139" width="10.6640625" style="86" customWidth="1"/>
    <col min="16140" max="16384" width="8.88671875" style="86"/>
  </cols>
  <sheetData>
    <row r="2" spans="1:11" s="69" customFormat="1" ht="76.2" customHeight="1">
      <c r="A2" s="176" t="s">
        <v>232</v>
      </c>
      <c r="B2" s="177"/>
      <c r="C2" s="177"/>
      <c r="D2" s="177"/>
      <c r="E2" s="177"/>
      <c r="F2" s="177"/>
      <c r="G2" s="177"/>
      <c r="H2" s="177"/>
      <c r="I2" s="177"/>
      <c r="J2" s="177"/>
      <c r="K2" s="177"/>
    </row>
    <row r="3" spans="1:11" s="70" customFormat="1" ht="14.4">
      <c r="K3" s="71" t="s">
        <v>183</v>
      </c>
    </row>
    <row r="4" spans="1:11" s="70" customFormat="1"/>
    <row r="5" spans="1:11" s="70" customFormat="1" ht="40.200000000000003" customHeight="1">
      <c r="B5" s="178" t="s">
        <v>112</v>
      </c>
      <c r="C5" s="179"/>
      <c r="D5" s="180"/>
      <c r="E5" s="181" t="s">
        <v>173</v>
      </c>
      <c r="F5" s="182"/>
      <c r="G5" s="182"/>
      <c r="H5" s="182"/>
      <c r="I5" s="182"/>
      <c r="J5" s="182"/>
      <c r="K5" s="183"/>
    </row>
    <row r="6" spans="1:11" s="70" customFormat="1" ht="40.200000000000003" customHeight="1">
      <c r="B6" s="178" t="s">
        <v>2</v>
      </c>
      <c r="C6" s="184"/>
      <c r="D6" s="185"/>
      <c r="E6" s="181" t="s">
        <v>108</v>
      </c>
      <c r="F6" s="182"/>
      <c r="G6" s="182"/>
      <c r="H6" s="182"/>
      <c r="I6" s="182"/>
      <c r="J6" s="182"/>
      <c r="K6" s="183"/>
    </row>
    <row r="7" spans="1:11" s="70" customFormat="1" ht="30" customHeight="1"/>
    <row r="8" spans="1:11" s="70" customFormat="1" ht="22.5" customHeight="1">
      <c r="B8" s="230" t="s">
        <v>246</v>
      </c>
      <c r="C8" s="230"/>
      <c r="D8" s="72" t="s">
        <v>114</v>
      </c>
      <c r="E8" s="181" t="s">
        <v>248</v>
      </c>
      <c r="F8" s="182"/>
      <c r="G8" s="182"/>
      <c r="H8" s="182"/>
      <c r="I8" s="182"/>
      <c r="J8" s="182"/>
      <c r="K8" s="183"/>
    </row>
    <row r="9" spans="1:11" s="70" customFormat="1" ht="22.5" customHeight="1">
      <c r="B9" s="230" t="s">
        <v>247</v>
      </c>
      <c r="C9" s="230"/>
      <c r="D9" s="72" t="s">
        <v>114</v>
      </c>
      <c r="E9" s="181" t="s">
        <v>249</v>
      </c>
      <c r="F9" s="182"/>
      <c r="G9" s="182"/>
      <c r="H9" s="182"/>
      <c r="I9" s="182"/>
      <c r="J9" s="182"/>
      <c r="K9" s="183"/>
    </row>
    <row r="10" spans="1:11" s="70" customFormat="1" ht="22.5" customHeight="1">
      <c r="B10" s="186" t="s">
        <v>113</v>
      </c>
      <c r="C10" s="187"/>
      <c r="D10" s="72" t="s">
        <v>114</v>
      </c>
      <c r="E10" s="181" t="s">
        <v>245</v>
      </c>
      <c r="F10" s="182"/>
      <c r="G10" s="182"/>
      <c r="H10" s="182"/>
      <c r="I10" s="182"/>
      <c r="J10" s="182"/>
      <c r="K10" s="183"/>
    </row>
    <row r="11" spans="1:11" s="70" customFormat="1" ht="22.5" customHeight="1">
      <c r="B11" s="188"/>
      <c r="C11" s="189"/>
      <c r="D11" s="72" t="s">
        <v>115</v>
      </c>
      <c r="E11" s="192"/>
      <c r="F11" s="193"/>
      <c r="G11" s="193"/>
      <c r="H11" s="193"/>
      <c r="I11" s="193"/>
      <c r="J11" s="193"/>
      <c r="K11" s="194"/>
    </row>
    <row r="12" spans="1:11" s="70" customFormat="1" ht="22.5" customHeight="1">
      <c r="B12" s="190"/>
      <c r="C12" s="191"/>
      <c r="D12" s="72" t="s">
        <v>116</v>
      </c>
      <c r="E12" s="192"/>
      <c r="F12" s="193"/>
      <c r="G12" s="193"/>
      <c r="H12" s="193"/>
      <c r="I12" s="193"/>
      <c r="J12" s="193"/>
      <c r="K12" s="194"/>
    </row>
    <row r="13" spans="1:11" s="70" customFormat="1" ht="22.5" customHeight="1">
      <c r="B13" s="186" t="s">
        <v>117</v>
      </c>
      <c r="C13" s="187"/>
      <c r="D13" s="72" t="s">
        <v>114</v>
      </c>
      <c r="E13" s="192"/>
      <c r="F13" s="193"/>
      <c r="G13" s="193"/>
      <c r="H13" s="193"/>
      <c r="I13" s="193"/>
      <c r="J13" s="193"/>
      <c r="K13" s="194"/>
    </row>
    <row r="14" spans="1:11" s="70" customFormat="1" ht="22.5" customHeight="1">
      <c r="B14" s="188"/>
      <c r="C14" s="189"/>
      <c r="D14" s="72" t="s">
        <v>115</v>
      </c>
      <c r="E14" s="192"/>
      <c r="F14" s="193"/>
      <c r="G14" s="193"/>
      <c r="H14" s="193"/>
      <c r="I14" s="193"/>
      <c r="J14" s="193"/>
      <c r="K14" s="194"/>
    </row>
    <row r="15" spans="1:11" s="70" customFormat="1" ht="22.5" customHeight="1">
      <c r="B15" s="190"/>
      <c r="C15" s="191"/>
      <c r="D15" s="72" t="s">
        <v>116</v>
      </c>
      <c r="E15" s="192"/>
      <c r="F15" s="193"/>
      <c r="G15" s="193"/>
      <c r="H15" s="193"/>
      <c r="I15" s="193"/>
      <c r="J15" s="193"/>
      <c r="K15" s="194"/>
    </row>
    <row r="16" spans="1:11" s="70" customFormat="1" ht="30" customHeight="1"/>
    <row r="17" spans="1:11" s="70" customFormat="1" ht="40.200000000000003" customHeight="1">
      <c r="B17" s="178" t="s">
        <v>174</v>
      </c>
      <c r="C17" s="184"/>
      <c r="D17" s="185"/>
      <c r="E17" s="219"/>
      <c r="F17" s="220"/>
      <c r="G17" s="220"/>
      <c r="H17" s="220"/>
      <c r="I17" s="220"/>
      <c r="J17" s="220"/>
      <c r="K17" s="221"/>
    </row>
    <row r="18" spans="1:11" s="70" customFormat="1"/>
    <row r="19" spans="1:11" s="70" customFormat="1"/>
    <row r="20" spans="1:11" s="70" customFormat="1" ht="21" customHeight="1">
      <c r="B20" s="195" t="s">
        <v>118</v>
      </c>
      <c r="C20" s="195"/>
      <c r="D20" s="195"/>
      <c r="E20" s="195"/>
      <c r="F20" s="195"/>
      <c r="G20" s="195"/>
      <c r="H20" s="195"/>
      <c r="I20" s="195"/>
      <c r="J20" s="195"/>
      <c r="K20" s="195"/>
    </row>
    <row r="21" spans="1:11" s="70" customFormat="1"/>
    <row r="22" spans="1:11" s="70" customFormat="1">
      <c r="A22" s="175" t="s">
        <v>184</v>
      </c>
      <c r="B22" s="175"/>
      <c r="C22" s="175"/>
      <c r="D22" s="175"/>
      <c r="E22" s="175"/>
      <c r="F22" s="175"/>
      <c r="G22" s="175"/>
      <c r="H22" s="175"/>
      <c r="I22" s="175"/>
      <c r="J22" s="175"/>
      <c r="K22" s="175"/>
    </row>
    <row r="23" spans="1:11" s="70" customFormat="1" hidden="1"/>
    <row r="24" spans="1:11" s="73" customFormat="1" hidden="1">
      <c r="A24" s="73" t="s">
        <v>119</v>
      </c>
    </row>
    <row r="25" spans="1:11" s="70" customFormat="1"/>
    <row r="26" spans="1:11" s="73" customFormat="1">
      <c r="A26" s="73" t="s">
        <v>120</v>
      </c>
    </row>
    <row r="27" spans="1:11" s="70" customFormat="1" ht="3.75" customHeight="1"/>
    <row r="28" spans="1:11" s="70" customFormat="1" ht="150" customHeight="1">
      <c r="B28" s="196" t="s">
        <v>121</v>
      </c>
      <c r="C28" s="197"/>
      <c r="D28" s="197"/>
      <c r="E28" s="197"/>
      <c r="F28" s="197"/>
      <c r="G28" s="197"/>
      <c r="H28" s="197"/>
      <c r="I28" s="197"/>
      <c r="J28" s="197"/>
      <c r="K28" s="198"/>
    </row>
    <row r="29" spans="1:11" s="70" customFormat="1" ht="12" customHeight="1"/>
    <row r="30" spans="1:11" s="70" customFormat="1" ht="12" customHeight="1"/>
    <row r="31" spans="1:11" s="73" customFormat="1">
      <c r="A31" s="73" t="s">
        <v>122</v>
      </c>
    </row>
    <row r="32" spans="1:11" s="70" customFormat="1" ht="3.75" customHeight="1"/>
    <row r="33" spans="1:11" s="70" customFormat="1" ht="100.2" customHeight="1">
      <c r="B33" s="199" t="s">
        <v>231</v>
      </c>
      <c r="C33" s="200"/>
      <c r="D33" s="200"/>
      <c r="E33" s="200"/>
      <c r="F33" s="200"/>
      <c r="G33" s="200"/>
      <c r="H33" s="200"/>
      <c r="I33" s="200"/>
      <c r="J33" s="200"/>
      <c r="K33" s="201"/>
    </row>
    <row r="34" spans="1:11" s="70" customFormat="1" ht="100.2" customHeight="1">
      <c r="B34" s="202"/>
      <c r="C34" s="203"/>
      <c r="D34" s="203"/>
      <c r="E34" s="203"/>
      <c r="F34" s="203"/>
      <c r="G34" s="203"/>
      <c r="H34" s="203"/>
      <c r="I34" s="203"/>
      <c r="J34" s="203"/>
      <c r="K34" s="204"/>
    </row>
    <row r="35" spans="1:11" s="70" customFormat="1"/>
    <row r="36" spans="1:11" s="70" customFormat="1"/>
    <row r="37" spans="1:11" s="73" customFormat="1">
      <c r="A37" s="73" t="s">
        <v>188</v>
      </c>
    </row>
    <row r="38" spans="1:11" s="70" customFormat="1" ht="3.75" customHeight="1"/>
    <row r="39" spans="1:11" s="70" customFormat="1" ht="58.95" customHeight="1">
      <c r="B39" s="199" t="s">
        <v>252</v>
      </c>
      <c r="C39" s="200"/>
      <c r="D39" s="200"/>
      <c r="E39" s="200"/>
      <c r="F39" s="200"/>
      <c r="G39" s="200"/>
      <c r="H39" s="200"/>
      <c r="I39" s="200"/>
      <c r="J39" s="200"/>
      <c r="K39" s="201"/>
    </row>
    <row r="40" spans="1:11" s="70" customFormat="1" ht="63.6" customHeight="1">
      <c r="B40" s="208"/>
      <c r="C40" s="209"/>
      <c r="D40" s="209"/>
      <c r="E40" s="209"/>
      <c r="F40" s="209"/>
      <c r="G40" s="209"/>
      <c r="H40" s="209"/>
      <c r="I40" s="209"/>
      <c r="J40" s="209"/>
      <c r="K40" s="210"/>
    </row>
    <row r="41" spans="1:11" s="70" customFormat="1" ht="49.95" customHeight="1">
      <c r="B41" s="208"/>
      <c r="C41" s="209"/>
      <c r="D41" s="209"/>
      <c r="E41" s="209"/>
      <c r="F41" s="209"/>
      <c r="G41" s="209"/>
      <c r="H41" s="209"/>
      <c r="I41" s="209"/>
      <c r="J41" s="209"/>
      <c r="K41" s="210"/>
    </row>
    <row r="42" spans="1:11" s="70" customFormat="1" ht="49.95" customHeight="1">
      <c r="B42" s="208"/>
      <c r="C42" s="209"/>
      <c r="D42" s="209"/>
      <c r="E42" s="209"/>
      <c r="F42" s="209"/>
      <c r="G42" s="209"/>
      <c r="H42" s="209"/>
      <c r="I42" s="209"/>
      <c r="J42" s="209"/>
      <c r="K42" s="210"/>
    </row>
    <row r="43" spans="1:11" s="70" customFormat="1" ht="49.95" customHeight="1">
      <c r="B43" s="208"/>
      <c r="C43" s="209"/>
      <c r="D43" s="209"/>
      <c r="E43" s="209"/>
      <c r="F43" s="209"/>
      <c r="G43" s="209"/>
      <c r="H43" s="209"/>
      <c r="I43" s="209"/>
      <c r="J43" s="209"/>
      <c r="K43" s="210"/>
    </row>
    <row r="44" spans="1:11" s="70" customFormat="1" ht="49.95" customHeight="1">
      <c r="B44" s="208"/>
      <c r="C44" s="209"/>
      <c r="D44" s="209"/>
      <c r="E44" s="209"/>
      <c r="F44" s="209"/>
      <c r="G44" s="209"/>
      <c r="H44" s="209"/>
      <c r="I44" s="209"/>
      <c r="J44" s="209"/>
      <c r="K44" s="210"/>
    </row>
    <row r="45" spans="1:11" s="70" customFormat="1" ht="49.95" customHeight="1">
      <c r="B45" s="208"/>
      <c r="C45" s="209"/>
      <c r="D45" s="209"/>
      <c r="E45" s="209"/>
      <c r="F45" s="209"/>
      <c r="G45" s="209"/>
      <c r="H45" s="209"/>
      <c r="I45" s="209"/>
      <c r="J45" s="209"/>
      <c r="K45" s="210"/>
    </row>
    <row r="46" spans="1:11" s="70" customFormat="1" ht="49.95" customHeight="1">
      <c r="B46" s="208"/>
      <c r="C46" s="209"/>
      <c r="D46" s="209"/>
      <c r="E46" s="209"/>
      <c r="F46" s="209"/>
      <c r="G46" s="209"/>
      <c r="H46" s="209"/>
      <c r="I46" s="209"/>
      <c r="J46" s="209"/>
      <c r="K46" s="210"/>
    </row>
    <row r="47" spans="1:11" s="70" customFormat="1" ht="49.95" customHeight="1">
      <c r="B47" s="208"/>
      <c r="C47" s="209"/>
      <c r="D47" s="209"/>
      <c r="E47" s="209"/>
      <c r="F47" s="209"/>
      <c r="G47" s="209"/>
      <c r="H47" s="209"/>
      <c r="I47" s="209"/>
      <c r="J47" s="209"/>
      <c r="K47" s="210"/>
    </row>
    <row r="48" spans="1:11" s="70" customFormat="1" ht="49.95" customHeight="1">
      <c r="B48" s="202"/>
      <c r="C48" s="203"/>
      <c r="D48" s="203"/>
      <c r="E48" s="203"/>
      <c r="F48" s="203"/>
      <c r="G48" s="203"/>
      <c r="H48" s="203"/>
      <c r="I48" s="203"/>
      <c r="J48" s="203"/>
      <c r="K48" s="204"/>
    </row>
    <row r="49" spans="1:11" s="70" customFormat="1"/>
    <row r="50" spans="1:11" s="70" customFormat="1"/>
    <row r="51" spans="1:11" s="73" customFormat="1">
      <c r="A51" s="73" t="s">
        <v>123</v>
      </c>
    </row>
    <row r="52" spans="1:11" s="70" customFormat="1" ht="3.75" customHeight="1"/>
    <row r="53" spans="1:11" s="70" customFormat="1" ht="100.2" customHeight="1">
      <c r="B53" s="199" t="s">
        <v>233</v>
      </c>
      <c r="C53" s="200"/>
      <c r="D53" s="200"/>
      <c r="E53" s="200"/>
      <c r="F53" s="200"/>
      <c r="G53" s="200"/>
      <c r="H53" s="200"/>
      <c r="I53" s="200"/>
      <c r="J53" s="200"/>
      <c r="K53" s="201"/>
    </row>
    <row r="54" spans="1:11" s="70" customFormat="1" ht="100.2" customHeight="1">
      <c r="B54" s="222"/>
      <c r="C54" s="223"/>
      <c r="D54" s="223"/>
      <c r="E54" s="223"/>
      <c r="F54" s="223"/>
      <c r="G54" s="223"/>
      <c r="H54" s="223"/>
      <c r="I54" s="223"/>
      <c r="J54" s="223"/>
      <c r="K54" s="224"/>
    </row>
    <row r="55" spans="1:11" s="70" customFormat="1" ht="247.5" customHeight="1">
      <c r="B55" s="205" t="s">
        <v>244</v>
      </c>
      <c r="C55" s="206"/>
      <c r="D55" s="206"/>
      <c r="E55" s="206"/>
      <c r="F55" s="206"/>
      <c r="G55" s="206"/>
      <c r="H55" s="206"/>
      <c r="I55" s="206"/>
      <c r="J55" s="206"/>
      <c r="K55" s="207"/>
    </row>
    <row r="56" spans="1:11" s="73" customFormat="1"/>
    <row r="57" spans="1:11" s="70" customFormat="1"/>
    <row r="58" spans="1:11" s="70" customFormat="1">
      <c r="A58" s="74" t="s">
        <v>124</v>
      </c>
    </row>
    <row r="59" spans="1:11" s="70" customFormat="1"/>
    <row r="60" spans="1:11" s="70" customFormat="1">
      <c r="A60" s="73" t="s">
        <v>125</v>
      </c>
    </row>
    <row r="61" spans="1:11" s="70" customFormat="1"/>
    <row r="62" spans="1:11" s="73" customFormat="1">
      <c r="A62" s="73" t="s">
        <v>126</v>
      </c>
    </row>
    <row r="63" spans="1:11" s="70" customFormat="1" ht="3.75" customHeight="1"/>
    <row r="64" spans="1:11" s="70" customFormat="1" ht="100.2" customHeight="1">
      <c r="B64" s="199" t="s">
        <v>127</v>
      </c>
      <c r="C64" s="200"/>
      <c r="D64" s="200"/>
      <c r="E64" s="200"/>
      <c r="F64" s="200"/>
      <c r="G64" s="200"/>
      <c r="H64" s="200"/>
      <c r="I64" s="200"/>
      <c r="J64" s="200"/>
      <c r="K64" s="201"/>
    </row>
    <row r="65" spans="1:11" s="70" customFormat="1" ht="100.2" customHeight="1">
      <c r="B65" s="202"/>
      <c r="C65" s="203"/>
      <c r="D65" s="203"/>
      <c r="E65" s="203"/>
      <c r="F65" s="203"/>
      <c r="G65" s="203"/>
      <c r="H65" s="203"/>
      <c r="I65" s="203"/>
      <c r="J65" s="203"/>
      <c r="K65" s="204"/>
    </row>
    <row r="66" spans="1:11" s="70" customFormat="1"/>
    <row r="67" spans="1:11" s="70" customFormat="1"/>
    <row r="68" spans="1:11" s="73" customFormat="1">
      <c r="A68" s="73" t="s">
        <v>128</v>
      </c>
    </row>
    <row r="69" spans="1:11" s="70" customFormat="1" ht="3.75" customHeight="1"/>
    <row r="70" spans="1:11" s="70" customFormat="1" ht="100.2" customHeight="1">
      <c r="B70" s="199" t="s">
        <v>129</v>
      </c>
      <c r="C70" s="200"/>
      <c r="D70" s="200"/>
      <c r="E70" s="200"/>
      <c r="F70" s="200"/>
      <c r="G70" s="200"/>
      <c r="H70" s="200"/>
      <c r="I70" s="200"/>
      <c r="J70" s="200"/>
      <c r="K70" s="201"/>
    </row>
    <row r="71" spans="1:11" s="70" customFormat="1" ht="100.2" customHeight="1">
      <c r="B71" s="202"/>
      <c r="C71" s="203"/>
      <c r="D71" s="203"/>
      <c r="E71" s="203"/>
      <c r="F71" s="203"/>
      <c r="G71" s="203"/>
      <c r="H71" s="203"/>
      <c r="I71" s="203"/>
      <c r="J71" s="203"/>
      <c r="K71" s="204"/>
    </row>
    <row r="72" spans="1:11" s="70" customFormat="1"/>
    <row r="73" spans="1:11" s="70" customFormat="1"/>
    <row r="74" spans="1:11" s="70" customFormat="1"/>
    <row r="75" spans="1:11" s="70" customFormat="1"/>
    <row r="76" spans="1:11" s="73" customFormat="1">
      <c r="A76" s="73" t="s">
        <v>130</v>
      </c>
    </row>
    <row r="77" spans="1:11" s="73" customFormat="1"/>
    <row r="78" spans="1:11" s="73" customFormat="1">
      <c r="A78" s="73" t="s">
        <v>131</v>
      </c>
    </row>
    <row r="79" spans="1:11" s="70" customFormat="1" ht="3.75" customHeight="1"/>
    <row r="80" spans="1:11" s="70" customFormat="1" ht="187.5" customHeight="1">
      <c r="B80" s="212" t="s">
        <v>132</v>
      </c>
      <c r="C80" s="197"/>
      <c r="D80" s="197"/>
      <c r="E80" s="197"/>
      <c r="F80" s="197"/>
      <c r="G80" s="197"/>
      <c r="H80" s="197"/>
      <c r="I80" s="197"/>
      <c r="J80" s="197"/>
      <c r="K80" s="198"/>
    </row>
    <row r="81" spans="1:18" s="70" customFormat="1"/>
    <row r="82" spans="1:18" s="70" customFormat="1"/>
    <row r="83" spans="1:18" s="73" customFormat="1">
      <c r="A83" s="73" t="s">
        <v>133</v>
      </c>
    </row>
    <row r="84" spans="1:18" s="70" customFormat="1" ht="3.75" customHeight="1"/>
    <row r="85" spans="1:18" s="70" customFormat="1" ht="187.5" customHeight="1">
      <c r="B85" s="212" t="s">
        <v>134</v>
      </c>
      <c r="C85" s="197"/>
      <c r="D85" s="197"/>
      <c r="E85" s="197"/>
      <c r="F85" s="197"/>
      <c r="G85" s="197"/>
      <c r="H85" s="197"/>
      <c r="I85" s="197"/>
      <c r="J85" s="197"/>
      <c r="K85" s="198"/>
    </row>
    <row r="86" spans="1:18" s="70" customFormat="1"/>
    <row r="87" spans="1:18" s="70" customFormat="1"/>
    <row r="88" spans="1:18" s="70" customFormat="1">
      <c r="A88" s="74" t="s">
        <v>135</v>
      </c>
    </row>
    <row r="89" spans="1:18" s="70" customFormat="1"/>
    <row r="90" spans="1:18" s="73" customFormat="1">
      <c r="A90" s="73" t="s">
        <v>136</v>
      </c>
    </row>
    <row r="91" spans="1:18" s="70" customFormat="1" ht="3.75" customHeight="1"/>
    <row r="92" spans="1:18" s="70" customFormat="1" ht="100.2" customHeight="1">
      <c r="B92" s="213" t="s">
        <v>137</v>
      </c>
      <c r="C92" s="214"/>
      <c r="D92" s="215" t="s">
        <v>138</v>
      </c>
      <c r="E92" s="215"/>
      <c r="F92" s="215"/>
      <c r="G92" s="215"/>
      <c r="H92" s="215"/>
      <c r="I92" s="215"/>
      <c r="J92" s="215"/>
      <c r="K92" s="215"/>
    </row>
    <row r="93" spans="1:18" s="70" customFormat="1" ht="100.2" customHeight="1">
      <c r="B93" s="213" t="s">
        <v>139</v>
      </c>
      <c r="C93" s="214"/>
      <c r="D93" s="233"/>
      <c r="E93" s="233"/>
      <c r="F93" s="233"/>
      <c r="G93" s="233"/>
      <c r="H93" s="233"/>
      <c r="I93" s="233"/>
      <c r="J93" s="233"/>
      <c r="K93" s="233"/>
    </row>
    <row r="94" spans="1:18" s="70" customFormat="1" ht="100.2" customHeight="1">
      <c r="B94" s="213" t="s">
        <v>140</v>
      </c>
      <c r="C94" s="214"/>
      <c r="D94" s="233"/>
      <c r="E94" s="233"/>
      <c r="F94" s="233"/>
      <c r="G94" s="233"/>
      <c r="H94" s="233"/>
      <c r="I94" s="233"/>
      <c r="J94" s="233"/>
      <c r="K94" s="233"/>
      <c r="N94" s="73"/>
      <c r="O94" s="73"/>
      <c r="P94" s="73"/>
      <c r="Q94" s="73"/>
      <c r="R94" s="73"/>
    </row>
    <row r="95" spans="1:18" s="70" customFormat="1" ht="100.2" customHeight="1">
      <c r="B95" s="213" t="s">
        <v>141</v>
      </c>
      <c r="C95" s="214"/>
      <c r="D95" s="233"/>
      <c r="E95" s="233"/>
      <c r="F95" s="233"/>
      <c r="G95" s="233"/>
      <c r="H95" s="233"/>
      <c r="I95" s="233"/>
      <c r="J95" s="233"/>
      <c r="K95" s="233"/>
    </row>
    <row r="96" spans="1:18" s="70" customFormat="1" ht="100.2" customHeight="1">
      <c r="B96" s="213" t="s">
        <v>142</v>
      </c>
      <c r="C96" s="214"/>
      <c r="D96" s="233"/>
      <c r="E96" s="233"/>
      <c r="F96" s="233"/>
      <c r="G96" s="233"/>
      <c r="H96" s="233"/>
      <c r="I96" s="233"/>
      <c r="J96" s="233"/>
      <c r="K96" s="233"/>
    </row>
    <row r="97" spans="1:11" s="70" customFormat="1" ht="100.2" customHeight="1">
      <c r="B97" s="213" t="s">
        <v>143</v>
      </c>
      <c r="C97" s="214"/>
      <c r="D97" s="233"/>
      <c r="E97" s="233"/>
      <c r="F97" s="233"/>
      <c r="G97" s="233"/>
      <c r="H97" s="233"/>
      <c r="I97" s="233"/>
      <c r="J97" s="233"/>
      <c r="K97" s="233"/>
    </row>
    <row r="98" spans="1:11" s="70" customFormat="1"/>
    <row r="99" spans="1:11" s="70" customFormat="1"/>
    <row r="100" spans="1:11" s="73" customFormat="1">
      <c r="A100" s="73" t="s">
        <v>144</v>
      </c>
      <c r="K100" s="75" t="s">
        <v>145</v>
      </c>
    </row>
    <row r="101" spans="1:11" s="70" customFormat="1" ht="3.75" customHeight="1"/>
    <row r="102" spans="1:11" s="70" customFormat="1" ht="18.75" customHeight="1">
      <c r="B102" s="211" t="s">
        <v>146</v>
      </c>
      <c r="C102" s="179"/>
      <c r="D102" s="179"/>
      <c r="E102" s="180"/>
      <c r="F102" s="76" t="s">
        <v>137</v>
      </c>
      <c r="G102" s="76" t="s">
        <v>139</v>
      </c>
      <c r="H102" s="76" t="s">
        <v>140</v>
      </c>
      <c r="I102" s="76" t="s">
        <v>141</v>
      </c>
      <c r="J102" s="76" t="s">
        <v>142</v>
      </c>
      <c r="K102" s="76" t="s">
        <v>143</v>
      </c>
    </row>
    <row r="103" spans="1:11" s="70" customFormat="1" ht="18.75" customHeight="1">
      <c r="B103" s="77" t="s">
        <v>147</v>
      </c>
      <c r="C103" s="78"/>
      <c r="D103" s="78"/>
      <c r="E103" s="79"/>
      <c r="F103" s="80">
        <f t="shared" ref="F103:K103" si="0">F104+F105</f>
        <v>0</v>
      </c>
      <c r="G103" s="80">
        <f t="shared" si="0"/>
        <v>0</v>
      </c>
      <c r="H103" s="80">
        <f t="shared" si="0"/>
        <v>0</v>
      </c>
      <c r="I103" s="80">
        <f t="shared" si="0"/>
        <v>0</v>
      </c>
      <c r="J103" s="80">
        <f t="shared" si="0"/>
        <v>0</v>
      </c>
      <c r="K103" s="80">
        <f t="shared" si="0"/>
        <v>0</v>
      </c>
    </row>
    <row r="104" spans="1:11" s="70" customFormat="1" ht="18.75" customHeight="1">
      <c r="B104" s="81"/>
      <c r="C104" s="226" t="s">
        <v>0</v>
      </c>
      <c r="D104" s="228" t="s">
        <v>148</v>
      </c>
      <c r="E104" s="229"/>
      <c r="F104" s="82"/>
      <c r="G104" s="82"/>
      <c r="H104" s="82"/>
      <c r="I104" s="82"/>
      <c r="J104" s="82"/>
      <c r="K104" s="82"/>
    </row>
    <row r="105" spans="1:11" s="70" customFormat="1" ht="18.75" customHeight="1">
      <c r="B105" s="81"/>
      <c r="C105" s="227"/>
      <c r="D105" s="231" t="s">
        <v>149</v>
      </c>
      <c r="E105" s="232"/>
      <c r="F105" s="82"/>
      <c r="G105" s="82"/>
      <c r="H105" s="82"/>
      <c r="I105" s="82"/>
      <c r="J105" s="82"/>
      <c r="K105" s="82"/>
    </row>
    <row r="106" spans="1:11" s="70" customFormat="1" ht="18.75" customHeight="1">
      <c r="B106" s="83" t="s">
        <v>1</v>
      </c>
      <c r="C106" s="83"/>
      <c r="D106" s="83"/>
      <c r="E106" s="83"/>
      <c r="F106" s="84"/>
      <c r="G106" s="84"/>
      <c r="H106" s="85"/>
      <c r="I106" s="85"/>
      <c r="J106" s="85"/>
      <c r="K106" s="85"/>
    </row>
    <row r="107" spans="1:11" s="70" customFormat="1" ht="36.6" customHeight="1">
      <c r="B107" s="225" t="s">
        <v>150</v>
      </c>
      <c r="C107" s="225"/>
      <c r="D107" s="225"/>
      <c r="E107" s="225"/>
      <c r="F107" s="225"/>
      <c r="G107" s="225"/>
      <c r="H107" s="225"/>
      <c r="I107" s="225"/>
      <c r="J107" s="225"/>
      <c r="K107" s="225"/>
    </row>
    <row r="108" spans="1:11" s="70" customFormat="1"/>
    <row r="109" spans="1:11" s="73" customFormat="1">
      <c r="A109" s="73" t="s">
        <v>230</v>
      </c>
      <c r="K109" s="75"/>
    </row>
    <row r="110" spans="1:11" s="70" customFormat="1" ht="3.75" customHeight="1"/>
    <row r="111" spans="1:11" s="70" customFormat="1"/>
    <row r="112" spans="1:11" s="73" customFormat="1">
      <c r="A112" s="74" t="s">
        <v>152</v>
      </c>
    </row>
    <row r="113" spans="2:11" ht="3.75" customHeight="1"/>
    <row r="114" spans="2:11" ht="22.5" customHeight="1">
      <c r="B114" s="217" t="s">
        <v>153</v>
      </c>
      <c r="C114" s="217"/>
      <c r="D114" s="217"/>
      <c r="E114" s="218"/>
      <c r="F114" s="218"/>
      <c r="G114" s="218"/>
      <c r="H114" s="218"/>
      <c r="I114" s="218"/>
      <c r="J114" s="218"/>
      <c r="K114" s="218"/>
    </row>
    <row r="115" spans="2:11" ht="22.5" customHeight="1">
      <c r="B115" s="217" t="s">
        <v>154</v>
      </c>
      <c r="C115" s="217"/>
      <c r="D115" s="217"/>
      <c r="E115" s="218"/>
      <c r="F115" s="218"/>
      <c r="G115" s="218"/>
      <c r="H115" s="218"/>
      <c r="I115" s="218"/>
      <c r="J115" s="218"/>
      <c r="K115" s="218"/>
    </row>
    <row r="116" spans="2:11" ht="22.5" customHeight="1">
      <c r="B116" s="217" t="s">
        <v>155</v>
      </c>
      <c r="C116" s="217"/>
      <c r="D116" s="217"/>
      <c r="E116" s="218"/>
      <c r="F116" s="218"/>
      <c r="G116" s="218"/>
      <c r="H116" s="218"/>
      <c r="I116" s="218"/>
      <c r="J116" s="218"/>
      <c r="K116" s="218"/>
    </row>
    <row r="117" spans="2:11" ht="22.5" customHeight="1">
      <c r="B117" s="217" t="s">
        <v>156</v>
      </c>
      <c r="C117" s="217"/>
      <c r="D117" s="217"/>
      <c r="E117" s="218"/>
      <c r="F117" s="218"/>
      <c r="G117" s="218"/>
      <c r="H117" s="218"/>
      <c r="I117" s="218"/>
      <c r="J117" s="218"/>
      <c r="K117" s="218"/>
    </row>
    <row r="118" spans="2:11" ht="60" customHeight="1">
      <c r="B118" s="216" t="s">
        <v>157</v>
      </c>
      <c r="C118" s="217"/>
      <c r="D118" s="217"/>
      <c r="E118" s="218"/>
      <c r="F118" s="218"/>
      <c r="G118" s="218"/>
      <c r="H118" s="218"/>
      <c r="I118" s="218"/>
      <c r="J118" s="218"/>
      <c r="K118" s="218"/>
    </row>
    <row r="119" spans="2:11" ht="60" customHeight="1">
      <c r="B119" s="216" t="s">
        <v>158</v>
      </c>
      <c r="C119" s="217"/>
      <c r="D119" s="217"/>
      <c r="E119" s="218"/>
      <c r="F119" s="218"/>
      <c r="G119" s="218"/>
      <c r="H119" s="218"/>
      <c r="I119" s="218"/>
      <c r="J119" s="218"/>
      <c r="K119" s="218"/>
    </row>
  </sheetData>
  <mergeCells count="63">
    <mergeCell ref="E9:K9"/>
    <mergeCell ref="B8:C8"/>
    <mergeCell ref="B9:C9"/>
    <mergeCell ref="B118:D118"/>
    <mergeCell ref="E118:K118"/>
    <mergeCell ref="D105:E105"/>
    <mergeCell ref="B93:C93"/>
    <mergeCell ref="D93:K93"/>
    <mergeCell ref="B94:C94"/>
    <mergeCell ref="D94:K94"/>
    <mergeCell ref="B95:C95"/>
    <mergeCell ref="D95:K95"/>
    <mergeCell ref="B96:C96"/>
    <mergeCell ref="D96:K96"/>
    <mergeCell ref="B97:C97"/>
    <mergeCell ref="D97:K97"/>
    <mergeCell ref="B119:D119"/>
    <mergeCell ref="E119:K119"/>
    <mergeCell ref="B17:D17"/>
    <mergeCell ref="E17:K17"/>
    <mergeCell ref="B53:K54"/>
    <mergeCell ref="B115:D115"/>
    <mergeCell ref="E115:K115"/>
    <mergeCell ref="B116:D116"/>
    <mergeCell ref="E116:K116"/>
    <mergeCell ref="B117:D117"/>
    <mergeCell ref="E117:K117"/>
    <mergeCell ref="B114:D114"/>
    <mergeCell ref="E114:K114"/>
    <mergeCell ref="B107:K107"/>
    <mergeCell ref="C104:C105"/>
    <mergeCell ref="D104:E104"/>
    <mergeCell ref="B102:E102"/>
    <mergeCell ref="B70:K71"/>
    <mergeCell ref="B80:K80"/>
    <mergeCell ref="B85:K85"/>
    <mergeCell ref="B92:C92"/>
    <mergeCell ref="D92:K92"/>
    <mergeCell ref="B28:K28"/>
    <mergeCell ref="B33:K34"/>
    <mergeCell ref="B55:K55"/>
    <mergeCell ref="B64:K65"/>
    <mergeCell ref="B39:K40"/>
    <mergeCell ref="B41:K42"/>
    <mergeCell ref="B43:K44"/>
    <mergeCell ref="B45:K46"/>
    <mergeCell ref="B47:K48"/>
    <mergeCell ref="A22:K22"/>
    <mergeCell ref="A2:K2"/>
    <mergeCell ref="B5:D5"/>
    <mergeCell ref="E5:K5"/>
    <mergeCell ref="B6:D6"/>
    <mergeCell ref="E6:K6"/>
    <mergeCell ref="B10:C12"/>
    <mergeCell ref="E10:K10"/>
    <mergeCell ref="E11:K11"/>
    <mergeCell ref="E12:K12"/>
    <mergeCell ref="B13:C15"/>
    <mergeCell ref="E13:K13"/>
    <mergeCell ref="E14:K14"/>
    <mergeCell ref="E15:K15"/>
    <mergeCell ref="B20:K20"/>
    <mergeCell ref="E8:K8"/>
  </mergeCells>
  <phoneticPr fontId="6"/>
  <printOptions horizontalCentered="1"/>
  <pageMargins left="0.78740157480314965" right="0.78740157480314965" top="0.78740157480314965" bottom="0.78740157480314965" header="0.51181102362204722" footer="0.51181102362204722"/>
  <pageSetup paperSize="9" scale="88" fitToHeight="0" orientation="portrait" cellComments="asDisplayed" r:id="rId1"/>
  <headerFooter alignWithMargins="0">
    <oddFooter xml:space="preserve">&amp;C &amp;P </oddFooter>
  </headerFooter>
  <rowBreaks count="7" manualBreakCount="7">
    <brk id="18" max="9" man="1"/>
    <brk id="36" max="9" man="1"/>
    <brk id="49" max="9" man="1"/>
    <brk id="56" max="9" man="1"/>
    <brk id="75" max="10" man="1"/>
    <brk id="86" max="9" man="1"/>
    <brk id="98"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362"/>
  <sheetViews>
    <sheetView showZeros="0" view="pageBreakPreview" zoomScale="120" zoomScaleNormal="115" zoomScaleSheetLayoutView="120" zoomScalePageLayoutView="85" workbookViewId="0">
      <selection activeCell="A9" sqref="A9:D9"/>
    </sheetView>
  </sheetViews>
  <sheetFormatPr defaultColWidth="9.88671875" defaultRowHeight="13.2"/>
  <cols>
    <col min="1" max="1" width="18.109375" style="113" customWidth="1"/>
    <col min="2" max="2" width="7.88671875" style="113" customWidth="1"/>
    <col min="3" max="3" width="6.109375" style="113" customWidth="1"/>
    <col min="4" max="4" width="6.77734375" style="113" customWidth="1"/>
    <col min="5" max="5" width="12" style="114" customWidth="1"/>
    <col min="6" max="6" width="10.44140625" style="114" customWidth="1"/>
    <col min="7" max="7" width="10.33203125" style="113" customWidth="1"/>
    <col min="8" max="8" width="20" style="162" customWidth="1"/>
    <col min="9" max="11" width="9.88671875" style="113"/>
    <col min="12" max="12" width="11" style="113" customWidth="1"/>
    <col min="13" max="16384" width="9.88671875" style="113"/>
  </cols>
  <sheetData>
    <row r="1" spans="1:12" ht="17.25" customHeight="1">
      <c r="H1" s="150" t="s">
        <v>224</v>
      </c>
    </row>
    <row r="2" spans="1:12" ht="23.25" customHeight="1">
      <c r="A2" s="240" t="s">
        <v>189</v>
      </c>
      <c r="B2" s="241"/>
      <c r="C2" s="241"/>
      <c r="D2" s="241"/>
      <c r="E2" s="241"/>
      <c r="F2" s="241"/>
      <c r="G2" s="241"/>
      <c r="H2" s="242"/>
    </row>
    <row r="3" spans="1:12" ht="14.25" customHeight="1">
      <c r="A3" s="115"/>
      <c r="B3" s="116"/>
      <c r="C3" s="117"/>
      <c r="D3" s="117"/>
      <c r="E3" s="118"/>
      <c r="F3" s="118"/>
      <c r="G3" s="243" t="s">
        <v>190</v>
      </c>
      <c r="H3" s="244"/>
    </row>
    <row r="4" spans="1:12" ht="34.950000000000003" customHeight="1">
      <c r="A4" s="249" t="s">
        <v>223</v>
      </c>
      <c r="B4" s="250"/>
      <c r="C4" s="250"/>
      <c r="D4" s="250"/>
      <c r="E4" s="250"/>
      <c r="F4" s="250"/>
      <c r="G4" s="250"/>
      <c r="H4" s="251"/>
    </row>
    <row r="5" spans="1:12" ht="23.25" customHeight="1">
      <c r="A5" s="245" t="s">
        <v>191</v>
      </c>
      <c r="B5" s="246"/>
      <c r="C5" s="246"/>
      <c r="D5" s="246"/>
      <c r="E5" s="119" t="s">
        <v>192</v>
      </c>
      <c r="F5" s="120" t="s">
        <v>193</v>
      </c>
      <c r="G5" s="121" t="s">
        <v>194</v>
      </c>
      <c r="H5" s="151" t="s">
        <v>227</v>
      </c>
    </row>
    <row r="6" spans="1:12" ht="12.75" customHeight="1">
      <c r="A6" s="247" t="s">
        <v>195</v>
      </c>
      <c r="B6" s="248"/>
      <c r="C6" s="248"/>
      <c r="D6" s="248"/>
      <c r="E6" s="122">
        <f>SUM(E7+E11)</f>
        <v>0</v>
      </c>
      <c r="F6" s="123">
        <f>SUM(F7+F11)</f>
        <v>0</v>
      </c>
      <c r="G6" s="124">
        <f>SUM(E6:F6)</f>
        <v>0</v>
      </c>
      <c r="H6" s="152"/>
    </row>
    <row r="7" spans="1:12" ht="12.75" customHeight="1">
      <c r="A7" s="234" t="s">
        <v>196</v>
      </c>
      <c r="B7" s="235"/>
      <c r="C7" s="235"/>
      <c r="D7" s="235"/>
      <c r="E7" s="125">
        <f>SUM(E8:E10)</f>
        <v>0</v>
      </c>
      <c r="F7" s="126">
        <f>SUM(F8:F10)</f>
        <v>0</v>
      </c>
      <c r="G7" s="127">
        <f t="shared" ref="G7:G14" si="0">SUM(E7:F7)</f>
        <v>0</v>
      </c>
      <c r="H7" s="153"/>
      <c r="I7" s="128"/>
      <c r="J7" s="129"/>
      <c r="K7" s="129"/>
      <c r="L7" s="129"/>
    </row>
    <row r="8" spans="1:12" ht="12.75" customHeight="1">
      <c r="A8" s="236" t="s">
        <v>225</v>
      </c>
      <c r="B8" s="237"/>
      <c r="C8" s="237"/>
      <c r="D8" s="237"/>
      <c r="E8" s="130"/>
      <c r="F8" s="131"/>
      <c r="G8" s="132">
        <f t="shared" si="0"/>
        <v>0</v>
      </c>
      <c r="H8" s="154" t="s">
        <v>234</v>
      </c>
      <c r="I8" s="128"/>
      <c r="J8" s="129"/>
      <c r="K8" s="129"/>
      <c r="L8" s="129"/>
    </row>
    <row r="9" spans="1:12" ht="12.75" customHeight="1">
      <c r="A9" s="238" t="s">
        <v>197</v>
      </c>
      <c r="B9" s="239"/>
      <c r="C9" s="239"/>
      <c r="D9" s="239"/>
      <c r="E9" s="130"/>
      <c r="F9" s="131"/>
      <c r="G9" s="132">
        <f t="shared" si="0"/>
        <v>0</v>
      </c>
      <c r="H9" s="153"/>
      <c r="I9" s="128"/>
      <c r="J9" s="129"/>
      <c r="K9" s="129"/>
      <c r="L9" s="129"/>
    </row>
    <row r="10" spans="1:12" ht="12.75" customHeight="1">
      <c r="A10" s="238" t="s">
        <v>197</v>
      </c>
      <c r="B10" s="239"/>
      <c r="C10" s="239"/>
      <c r="D10" s="239"/>
      <c r="E10" s="130"/>
      <c r="F10" s="131"/>
      <c r="G10" s="132">
        <f t="shared" si="0"/>
        <v>0</v>
      </c>
      <c r="H10" s="153"/>
      <c r="I10" s="128"/>
      <c r="J10" s="129"/>
      <c r="K10" s="129"/>
      <c r="L10" s="129"/>
    </row>
    <row r="11" spans="1:12" ht="12.75" customHeight="1">
      <c r="A11" s="234" t="s">
        <v>198</v>
      </c>
      <c r="B11" s="235"/>
      <c r="C11" s="235"/>
      <c r="D11" s="235"/>
      <c r="E11" s="125">
        <f>SUM(E12:E14)</f>
        <v>0</v>
      </c>
      <c r="F11" s="126">
        <f>SUM(F12:F14)</f>
        <v>0</v>
      </c>
      <c r="G11" s="127">
        <f t="shared" si="0"/>
        <v>0</v>
      </c>
      <c r="H11" s="153"/>
      <c r="I11" s="128"/>
      <c r="J11" s="129"/>
      <c r="K11" s="129"/>
      <c r="L11" s="129"/>
    </row>
    <row r="12" spans="1:12" ht="12.75" customHeight="1">
      <c r="A12" s="236" t="s">
        <v>228</v>
      </c>
      <c r="B12" s="237"/>
      <c r="C12" s="237"/>
      <c r="D12" s="237"/>
      <c r="E12" s="130"/>
      <c r="F12" s="131"/>
      <c r="G12" s="132">
        <f t="shared" si="0"/>
        <v>0</v>
      </c>
      <c r="H12" s="154" t="s">
        <v>235</v>
      </c>
      <c r="I12" s="128"/>
      <c r="J12" s="129"/>
      <c r="K12" s="129"/>
      <c r="L12" s="129"/>
    </row>
    <row r="13" spans="1:12" ht="12.75" customHeight="1">
      <c r="A13" s="238" t="s">
        <v>197</v>
      </c>
      <c r="B13" s="239"/>
      <c r="C13" s="239"/>
      <c r="D13" s="239"/>
      <c r="E13" s="130"/>
      <c r="F13" s="131"/>
      <c r="G13" s="132">
        <f t="shared" si="0"/>
        <v>0</v>
      </c>
      <c r="H13" s="153"/>
      <c r="I13" s="129"/>
      <c r="J13" s="129"/>
      <c r="K13" s="129"/>
      <c r="L13" s="129"/>
    </row>
    <row r="14" spans="1:12" ht="12.75" customHeight="1">
      <c r="A14" s="238" t="s">
        <v>197</v>
      </c>
      <c r="B14" s="239"/>
      <c r="C14" s="239"/>
      <c r="D14" s="239"/>
      <c r="E14" s="130"/>
      <c r="F14" s="131"/>
      <c r="G14" s="132">
        <f t="shared" si="0"/>
        <v>0</v>
      </c>
      <c r="H14" s="153"/>
      <c r="I14" s="129"/>
      <c r="J14" s="129"/>
      <c r="K14" s="129"/>
      <c r="L14" s="129"/>
    </row>
    <row r="15" spans="1:12" ht="12.75" customHeight="1">
      <c r="A15" s="252" t="s">
        <v>199</v>
      </c>
      <c r="B15" s="253"/>
      <c r="C15" s="253"/>
      <c r="D15" s="253"/>
      <c r="E15" s="133">
        <f>SUM(E16+E20)</f>
        <v>0</v>
      </c>
      <c r="F15" s="134">
        <f>SUM(F16+F20)</f>
        <v>0</v>
      </c>
      <c r="G15" s="135">
        <f>SUM(E15:F15)</f>
        <v>0</v>
      </c>
      <c r="H15" s="155"/>
    </row>
    <row r="16" spans="1:12" ht="12.75" customHeight="1">
      <c r="A16" s="234" t="s">
        <v>200</v>
      </c>
      <c r="B16" s="235"/>
      <c r="C16" s="235"/>
      <c r="D16" s="235"/>
      <c r="E16" s="125">
        <f>SUM(E17:E19)</f>
        <v>0</v>
      </c>
      <c r="F16" s="126">
        <f>SUM(F17:F19)</f>
        <v>0</v>
      </c>
      <c r="G16" s="127">
        <f t="shared" ref="G16:G23" si="1">SUM(E16:F16)</f>
        <v>0</v>
      </c>
      <c r="H16" s="153"/>
    </row>
    <row r="17" spans="1:8" ht="12.75" customHeight="1">
      <c r="A17" s="236" t="s">
        <v>226</v>
      </c>
      <c r="B17" s="237"/>
      <c r="C17" s="237"/>
      <c r="D17" s="237"/>
      <c r="E17" s="130"/>
      <c r="F17" s="131"/>
      <c r="G17" s="132">
        <f t="shared" si="1"/>
        <v>0</v>
      </c>
      <c r="H17" s="154" t="s">
        <v>229</v>
      </c>
    </row>
    <row r="18" spans="1:8" ht="12.75" customHeight="1">
      <c r="A18" s="238" t="s">
        <v>197</v>
      </c>
      <c r="B18" s="239"/>
      <c r="C18" s="239"/>
      <c r="D18" s="239"/>
      <c r="E18" s="130"/>
      <c r="F18" s="131"/>
      <c r="G18" s="132">
        <f t="shared" si="1"/>
        <v>0</v>
      </c>
      <c r="H18" s="153"/>
    </row>
    <row r="19" spans="1:8" ht="12.75" customHeight="1">
      <c r="A19" s="238" t="s">
        <v>197</v>
      </c>
      <c r="B19" s="239"/>
      <c r="C19" s="239"/>
      <c r="D19" s="239"/>
      <c r="E19" s="130"/>
      <c r="F19" s="131"/>
      <c r="G19" s="132">
        <f t="shared" si="1"/>
        <v>0</v>
      </c>
      <c r="H19" s="153"/>
    </row>
    <row r="20" spans="1:8" ht="12.75" customHeight="1">
      <c r="A20" s="234" t="s">
        <v>201</v>
      </c>
      <c r="B20" s="235"/>
      <c r="C20" s="235"/>
      <c r="D20" s="235"/>
      <c r="E20" s="125">
        <f>SUM(E21:E23)</f>
        <v>0</v>
      </c>
      <c r="F20" s="126">
        <f>SUM(F21:F23)</f>
        <v>0</v>
      </c>
      <c r="G20" s="127">
        <f t="shared" si="1"/>
        <v>0</v>
      </c>
      <c r="H20" s="153"/>
    </row>
    <row r="21" spans="1:8" ht="12.75" customHeight="1">
      <c r="A21" s="238" t="s">
        <v>197</v>
      </c>
      <c r="B21" s="239"/>
      <c r="C21" s="239"/>
      <c r="D21" s="239"/>
      <c r="E21" s="130"/>
      <c r="F21" s="131"/>
      <c r="G21" s="132">
        <f t="shared" si="1"/>
        <v>0</v>
      </c>
      <c r="H21" s="153"/>
    </row>
    <row r="22" spans="1:8" ht="12.75" customHeight="1">
      <c r="A22" s="238" t="s">
        <v>197</v>
      </c>
      <c r="B22" s="239"/>
      <c r="C22" s="239"/>
      <c r="D22" s="239"/>
      <c r="E22" s="130"/>
      <c r="F22" s="131"/>
      <c r="G22" s="132">
        <f t="shared" si="1"/>
        <v>0</v>
      </c>
      <c r="H22" s="153"/>
    </row>
    <row r="23" spans="1:8" ht="12.75" customHeight="1">
      <c r="A23" s="238" t="s">
        <v>197</v>
      </c>
      <c r="B23" s="239"/>
      <c r="C23" s="239"/>
      <c r="D23" s="239"/>
      <c r="E23" s="130"/>
      <c r="F23" s="131"/>
      <c r="G23" s="132">
        <f t="shared" si="1"/>
        <v>0</v>
      </c>
      <c r="H23" s="156"/>
    </row>
    <row r="24" spans="1:8" ht="12.75" customHeight="1">
      <c r="A24" s="252" t="s">
        <v>202</v>
      </c>
      <c r="B24" s="253"/>
      <c r="C24" s="253"/>
      <c r="D24" s="253"/>
      <c r="E24" s="133">
        <f>SUM(E25:E28)</f>
        <v>0</v>
      </c>
      <c r="F24" s="134">
        <f>SUM(F25:F28)</f>
        <v>0</v>
      </c>
      <c r="G24" s="135">
        <f>SUM(E24:F24)</f>
        <v>0</v>
      </c>
      <c r="H24" s="153"/>
    </row>
    <row r="25" spans="1:8" ht="12.75" customHeight="1">
      <c r="A25" s="238" t="s">
        <v>197</v>
      </c>
      <c r="B25" s="239"/>
      <c r="C25" s="239"/>
      <c r="D25" s="239"/>
      <c r="E25" s="130"/>
      <c r="F25" s="131"/>
      <c r="G25" s="132">
        <f>SUM(E25:F25)</f>
        <v>0</v>
      </c>
      <c r="H25" s="153"/>
    </row>
    <row r="26" spans="1:8" ht="12.75" customHeight="1">
      <c r="A26" s="238" t="s">
        <v>197</v>
      </c>
      <c r="B26" s="239"/>
      <c r="C26" s="239"/>
      <c r="D26" s="239"/>
      <c r="E26" s="130"/>
      <c r="F26" s="131"/>
      <c r="G26" s="132">
        <f t="shared" ref="G26:G52" si="2">SUM(E26:F26)</f>
        <v>0</v>
      </c>
      <c r="H26" s="153"/>
    </row>
    <row r="27" spans="1:8" ht="12.75" customHeight="1">
      <c r="A27" s="238" t="s">
        <v>197</v>
      </c>
      <c r="B27" s="239"/>
      <c r="C27" s="239"/>
      <c r="D27" s="239"/>
      <c r="E27" s="130"/>
      <c r="F27" s="131"/>
      <c r="G27" s="132">
        <f t="shared" si="2"/>
        <v>0</v>
      </c>
      <c r="H27" s="153"/>
    </row>
    <row r="28" spans="1:8" ht="12.75" customHeight="1">
      <c r="A28" s="238" t="s">
        <v>197</v>
      </c>
      <c r="B28" s="239"/>
      <c r="C28" s="239"/>
      <c r="D28" s="239"/>
      <c r="E28" s="130"/>
      <c r="F28" s="131"/>
      <c r="G28" s="132">
        <f t="shared" si="2"/>
        <v>0</v>
      </c>
      <c r="H28" s="156"/>
    </row>
    <row r="29" spans="1:8" ht="12.75" customHeight="1">
      <c r="A29" s="252" t="s">
        <v>203</v>
      </c>
      <c r="B29" s="253"/>
      <c r="C29" s="253"/>
      <c r="D29" s="253"/>
      <c r="E29" s="133">
        <f>SUM(E30+E34+E38+E42+E46+E50)</f>
        <v>0</v>
      </c>
      <c r="F29" s="134">
        <f>SUM(F30+F34+F38+F42+F46+F50)</f>
        <v>0</v>
      </c>
      <c r="G29" s="135">
        <f t="shared" si="2"/>
        <v>0</v>
      </c>
      <c r="H29" s="155"/>
    </row>
    <row r="30" spans="1:8" ht="12.75" customHeight="1">
      <c r="A30" s="234" t="s">
        <v>204</v>
      </c>
      <c r="B30" s="235"/>
      <c r="C30" s="235"/>
      <c r="D30" s="235"/>
      <c r="E30" s="125">
        <f>SUM(E31:E33)</f>
        <v>0</v>
      </c>
      <c r="F30" s="126">
        <f>SUM(F31:F33)</f>
        <v>0</v>
      </c>
      <c r="G30" s="127">
        <f t="shared" si="2"/>
        <v>0</v>
      </c>
      <c r="H30" s="153"/>
    </row>
    <row r="31" spans="1:8" ht="12.75" customHeight="1">
      <c r="A31" s="238" t="s">
        <v>197</v>
      </c>
      <c r="B31" s="239"/>
      <c r="C31" s="239"/>
      <c r="D31" s="254"/>
      <c r="E31" s="130"/>
      <c r="F31" s="131"/>
      <c r="G31" s="132">
        <f t="shared" si="2"/>
        <v>0</v>
      </c>
      <c r="H31" s="153"/>
    </row>
    <row r="32" spans="1:8" ht="12.75" customHeight="1">
      <c r="A32" s="238" t="s">
        <v>197</v>
      </c>
      <c r="B32" s="239"/>
      <c r="C32" s="239"/>
      <c r="D32" s="239"/>
      <c r="E32" s="130"/>
      <c r="F32" s="131"/>
      <c r="G32" s="132">
        <f t="shared" si="2"/>
        <v>0</v>
      </c>
      <c r="H32" s="153"/>
    </row>
    <row r="33" spans="1:8" ht="12.75" customHeight="1">
      <c r="A33" s="238" t="s">
        <v>197</v>
      </c>
      <c r="B33" s="239"/>
      <c r="C33" s="239"/>
      <c r="D33" s="239"/>
      <c r="E33" s="130"/>
      <c r="F33" s="131"/>
      <c r="G33" s="132">
        <f t="shared" si="2"/>
        <v>0</v>
      </c>
      <c r="H33" s="153"/>
    </row>
    <row r="34" spans="1:8" ht="12.75" customHeight="1">
      <c r="A34" s="234" t="s">
        <v>205</v>
      </c>
      <c r="B34" s="235"/>
      <c r="C34" s="235"/>
      <c r="D34" s="235"/>
      <c r="E34" s="125">
        <f>SUM(E35:E37)</f>
        <v>0</v>
      </c>
      <c r="F34" s="126">
        <f>SUM(F35:F37)</f>
        <v>0</v>
      </c>
      <c r="G34" s="127">
        <f t="shared" si="2"/>
        <v>0</v>
      </c>
      <c r="H34" s="153"/>
    </row>
    <row r="35" spans="1:8" ht="12.75" customHeight="1">
      <c r="A35" s="238" t="s">
        <v>197</v>
      </c>
      <c r="B35" s="239"/>
      <c r="C35" s="239"/>
      <c r="D35" s="239"/>
      <c r="E35" s="130"/>
      <c r="F35" s="131"/>
      <c r="G35" s="132">
        <f t="shared" si="2"/>
        <v>0</v>
      </c>
      <c r="H35" s="153"/>
    </row>
    <row r="36" spans="1:8" ht="12.75" customHeight="1">
      <c r="A36" s="238" t="s">
        <v>197</v>
      </c>
      <c r="B36" s="239"/>
      <c r="C36" s="239"/>
      <c r="D36" s="239"/>
      <c r="E36" s="130"/>
      <c r="F36" s="131"/>
      <c r="G36" s="132">
        <f t="shared" si="2"/>
        <v>0</v>
      </c>
      <c r="H36" s="153"/>
    </row>
    <row r="37" spans="1:8" ht="12.75" customHeight="1">
      <c r="A37" s="238" t="s">
        <v>197</v>
      </c>
      <c r="B37" s="239"/>
      <c r="C37" s="239"/>
      <c r="D37" s="239"/>
      <c r="E37" s="130"/>
      <c r="F37" s="131"/>
      <c r="G37" s="132">
        <f t="shared" si="2"/>
        <v>0</v>
      </c>
      <c r="H37" s="153"/>
    </row>
    <row r="38" spans="1:8" ht="12.75" customHeight="1">
      <c r="A38" s="234" t="s">
        <v>206</v>
      </c>
      <c r="B38" s="235"/>
      <c r="C38" s="235"/>
      <c r="D38" s="235"/>
      <c r="E38" s="125">
        <f>SUM(E39:E41)</f>
        <v>0</v>
      </c>
      <c r="F38" s="126">
        <f>SUM(F39:F41)</f>
        <v>0</v>
      </c>
      <c r="G38" s="127">
        <f t="shared" si="2"/>
        <v>0</v>
      </c>
      <c r="H38" s="153"/>
    </row>
    <row r="39" spans="1:8" ht="12.75" customHeight="1">
      <c r="A39" s="238" t="s">
        <v>197</v>
      </c>
      <c r="B39" s="239"/>
      <c r="C39" s="239"/>
      <c r="D39" s="239"/>
      <c r="E39" s="130"/>
      <c r="F39" s="131"/>
      <c r="G39" s="132">
        <f t="shared" si="2"/>
        <v>0</v>
      </c>
      <c r="H39" s="153"/>
    </row>
    <row r="40" spans="1:8" ht="12.75" customHeight="1">
      <c r="A40" s="238" t="s">
        <v>197</v>
      </c>
      <c r="B40" s="239"/>
      <c r="C40" s="239"/>
      <c r="D40" s="239"/>
      <c r="E40" s="130"/>
      <c r="F40" s="131"/>
      <c r="G40" s="132">
        <f t="shared" si="2"/>
        <v>0</v>
      </c>
      <c r="H40" s="153"/>
    </row>
    <row r="41" spans="1:8" ht="12.75" customHeight="1">
      <c r="A41" s="238" t="s">
        <v>197</v>
      </c>
      <c r="B41" s="239"/>
      <c r="C41" s="239"/>
      <c r="D41" s="239"/>
      <c r="E41" s="130"/>
      <c r="F41" s="131"/>
      <c r="G41" s="132">
        <f t="shared" si="2"/>
        <v>0</v>
      </c>
      <c r="H41" s="153"/>
    </row>
    <row r="42" spans="1:8" ht="12.75" customHeight="1">
      <c r="A42" s="234" t="s">
        <v>207</v>
      </c>
      <c r="B42" s="235"/>
      <c r="C42" s="235"/>
      <c r="D42" s="235"/>
      <c r="E42" s="125">
        <f>SUM(E43:E45)</f>
        <v>0</v>
      </c>
      <c r="F42" s="126">
        <f>SUM(F43:F45)</f>
        <v>0</v>
      </c>
      <c r="G42" s="127">
        <f t="shared" si="2"/>
        <v>0</v>
      </c>
      <c r="H42" s="153"/>
    </row>
    <row r="43" spans="1:8" ht="12.75" customHeight="1">
      <c r="A43" s="238" t="s">
        <v>197</v>
      </c>
      <c r="B43" s="239"/>
      <c r="C43" s="239"/>
      <c r="D43" s="239"/>
      <c r="E43" s="130"/>
      <c r="F43" s="131"/>
      <c r="G43" s="132">
        <f t="shared" si="2"/>
        <v>0</v>
      </c>
      <c r="H43" s="153"/>
    </row>
    <row r="44" spans="1:8" ht="12.75" customHeight="1">
      <c r="A44" s="238" t="s">
        <v>197</v>
      </c>
      <c r="B44" s="239"/>
      <c r="C44" s="239"/>
      <c r="D44" s="239"/>
      <c r="E44" s="130"/>
      <c r="F44" s="131"/>
      <c r="G44" s="132">
        <f t="shared" si="2"/>
        <v>0</v>
      </c>
      <c r="H44" s="153"/>
    </row>
    <row r="45" spans="1:8" ht="12.75" customHeight="1">
      <c r="A45" s="238" t="s">
        <v>197</v>
      </c>
      <c r="B45" s="239"/>
      <c r="C45" s="239"/>
      <c r="D45" s="239"/>
      <c r="E45" s="130"/>
      <c r="F45" s="131"/>
      <c r="G45" s="132">
        <f t="shared" si="2"/>
        <v>0</v>
      </c>
      <c r="H45" s="153"/>
    </row>
    <row r="46" spans="1:8" ht="12.75" customHeight="1">
      <c r="A46" s="234" t="s">
        <v>208</v>
      </c>
      <c r="B46" s="235"/>
      <c r="C46" s="235"/>
      <c r="D46" s="235"/>
      <c r="E46" s="125">
        <f>SUM(E47:E49)</f>
        <v>0</v>
      </c>
      <c r="F46" s="126">
        <f>SUM(F47:F49)</f>
        <v>0</v>
      </c>
      <c r="G46" s="127">
        <f t="shared" si="2"/>
        <v>0</v>
      </c>
      <c r="H46" s="153"/>
    </row>
    <row r="47" spans="1:8" ht="12.75" customHeight="1">
      <c r="A47" s="238" t="s">
        <v>197</v>
      </c>
      <c r="B47" s="239"/>
      <c r="C47" s="239"/>
      <c r="D47" s="239"/>
      <c r="E47" s="130"/>
      <c r="F47" s="131"/>
      <c r="G47" s="132">
        <f t="shared" si="2"/>
        <v>0</v>
      </c>
      <c r="H47" s="153"/>
    </row>
    <row r="48" spans="1:8" ht="12.75" customHeight="1">
      <c r="A48" s="238" t="s">
        <v>197</v>
      </c>
      <c r="B48" s="239"/>
      <c r="C48" s="239"/>
      <c r="D48" s="239"/>
      <c r="E48" s="130"/>
      <c r="F48" s="131"/>
      <c r="G48" s="132">
        <f t="shared" si="2"/>
        <v>0</v>
      </c>
      <c r="H48" s="153"/>
    </row>
    <row r="49" spans="1:12" ht="12.75" customHeight="1">
      <c r="A49" s="238" t="s">
        <v>197</v>
      </c>
      <c r="B49" s="239"/>
      <c r="C49" s="239"/>
      <c r="D49" s="239"/>
      <c r="E49" s="130"/>
      <c r="F49" s="131"/>
      <c r="G49" s="132">
        <f t="shared" si="2"/>
        <v>0</v>
      </c>
      <c r="H49" s="153"/>
    </row>
    <row r="50" spans="1:12" ht="12.75" customHeight="1">
      <c r="A50" s="234" t="s">
        <v>209</v>
      </c>
      <c r="B50" s="235"/>
      <c r="C50" s="235"/>
      <c r="D50" s="235"/>
      <c r="E50" s="125">
        <f>SUM(E51:E53)</f>
        <v>0</v>
      </c>
      <c r="F50" s="126">
        <f>SUM(F51:F53)</f>
        <v>0</v>
      </c>
      <c r="G50" s="127">
        <f t="shared" si="2"/>
        <v>0</v>
      </c>
      <c r="H50" s="153"/>
    </row>
    <row r="51" spans="1:12" ht="12.75" customHeight="1">
      <c r="A51" s="238" t="s">
        <v>197</v>
      </c>
      <c r="B51" s="239"/>
      <c r="C51" s="239"/>
      <c r="D51" s="239"/>
      <c r="E51" s="130"/>
      <c r="F51" s="131"/>
      <c r="G51" s="132">
        <f t="shared" si="2"/>
        <v>0</v>
      </c>
      <c r="H51" s="153"/>
    </row>
    <row r="52" spans="1:12" ht="12.75" customHeight="1">
      <c r="A52" s="238" t="s">
        <v>197</v>
      </c>
      <c r="B52" s="239"/>
      <c r="C52" s="239"/>
      <c r="D52" s="239"/>
      <c r="E52" s="130"/>
      <c r="F52" s="131"/>
      <c r="G52" s="132">
        <f t="shared" si="2"/>
        <v>0</v>
      </c>
      <c r="H52" s="153"/>
    </row>
    <row r="53" spans="1:12" ht="12.75" customHeight="1">
      <c r="A53" s="238" t="s">
        <v>197</v>
      </c>
      <c r="B53" s="239"/>
      <c r="C53" s="239"/>
      <c r="D53" s="239"/>
      <c r="E53" s="130"/>
      <c r="F53" s="131"/>
      <c r="G53" s="132">
        <f>SUM(E53:F53)</f>
        <v>0</v>
      </c>
      <c r="H53" s="153"/>
    </row>
    <row r="54" spans="1:12" ht="12.75" customHeight="1">
      <c r="A54" s="252" t="s">
        <v>250</v>
      </c>
      <c r="B54" s="253"/>
      <c r="C54" s="253"/>
      <c r="D54" s="253"/>
      <c r="E54" s="133">
        <f>SUM(E55)</f>
        <v>0</v>
      </c>
      <c r="F54" s="170">
        <f>SUM(F55:F58)</f>
        <v>0</v>
      </c>
      <c r="G54" s="135">
        <f>SUM(E54:F54)</f>
        <v>0</v>
      </c>
      <c r="H54" s="153"/>
    </row>
    <row r="55" spans="1:12" ht="12.75" customHeight="1" thickBot="1">
      <c r="A55" s="236" t="s">
        <v>251</v>
      </c>
      <c r="B55" s="237"/>
      <c r="C55" s="237"/>
      <c r="D55" s="237"/>
      <c r="E55" s="130"/>
      <c r="F55" s="171"/>
      <c r="G55" s="132">
        <f>SUM(E55:F55)</f>
        <v>0</v>
      </c>
      <c r="H55" s="153"/>
    </row>
    <row r="56" spans="1:12" ht="24.75" customHeight="1" thickTop="1">
      <c r="A56" s="258" t="s">
        <v>210</v>
      </c>
      <c r="B56" s="259"/>
      <c r="C56" s="260"/>
      <c r="D56" s="136" t="s">
        <v>151</v>
      </c>
      <c r="E56" s="137">
        <f>SUM(E6,E15,E24,E29,E54)</f>
        <v>0</v>
      </c>
      <c r="F56" s="138">
        <f>SUM(F6,F15,F24,F29)</f>
        <v>0</v>
      </c>
      <c r="G56" s="139">
        <f>SUM(E56:F56)</f>
        <v>0</v>
      </c>
      <c r="H56" s="157"/>
    </row>
    <row r="57" spans="1:12" ht="9" customHeight="1">
      <c r="A57" s="140"/>
      <c r="B57" s="140"/>
      <c r="H57" s="158"/>
    </row>
    <row r="58" spans="1:12" ht="12.75" customHeight="1">
      <c r="A58" s="140"/>
      <c r="B58" s="140"/>
      <c r="H58" s="158" t="s">
        <v>211</v>
      </c>
    </row>
    <row r="59" spans="1:12" ht="17.25" customHeight="1">
      <c r="H59" s="150" t="s">
        <v>224</v>
      </c>
    </row>
    <row r="60" spans="1:12" ht="15" customHeight="1">
      <c r="A60" s="141" t="s">
        <v>212</v>
      </c>
      <c r="B60" s="141"/>
      <c r="C60" s="142"/>
      <c r="D60" s="142"/>
      <c r="E60" s="143"/>
      <c r="F60" s="143"/>
      <c r="G60" s="143"/>
      <c r="H60" s="159" t="s">
        <v>190</v>
      </c>
    </row>
    <row r="61" spans="1:12" ht="24.75" customHeight="1">
      <c r="A61" s="245" t="s">
        <v>213</v>
      </c>
      <c r="B61" s="246"/>
      <c r="C61" s="246"/>
      <c r="D61" s="255"/>
      <c r="E61" s="119" t="s">
        <v>192</v>
      </c>
      <c r="F61" s="120" t="s">
        <v>193</v>
      </c>
      <c r="G61" s="121" t="s">
        <v>194</v>
      </c>
      <c r="H61" s="151" t="s">
        <v>227</v>
      </c>
    </row>
    <row r="62" spans="1:12" ht="12.75" customHeight="1">
      <c r="A62" s="247" t="s">
        <v>195</v>
      </c>
      <c r="B62" s="248"/>
      <c r="C62" s="248"/>
      <c r="D62" s="256"/>
      <c r="E62" s="122">
        <f>SUM(E63+E67)</f>
        <v>0</v>
      </c>
      <c r="F62" s="123">
        <f>SUM(F63+F67)</f>
        <v>0</v>
      </c>
      <c r="G62" s="124">
        <f>SUM(E62:F62)</f>
        <v>0</v>
      </c>
      <c r="H62" s="152"/>
      <c r="I62" s="128"/>
      <c r="J62" s="128"/>
      <c r="K62" s="128"/>
      <c r="L62" s="128"/>
    </row>
    <row r="63" spans="1:12" ht="12.75" customHeight="1">
      <c r="A63" s="234" t="s">
        <v>196</v>
      </c>
      <c r="B63" s="235"/>
      <c r="C63" s="235"/>
      <c r="D63" s="257"/>
      <c r="E63" s="125">
        <f>SUM(E64:E66)</f>
        <v>0</v>
      </c>
      <c r="F63" s="126">
        <f>SUM(F64:F66)</f>
        <v>0</v>
      </c>
      <c r="G63" s="127">
        <f t="shared" ref="G63:G70" si="3">SUM(E63:F63)</f>
        <v>0</v>
      </c>
      <c r="H63" s="153"/>
      <c r="I63" s="128"/>
      <c r="J63" s="128"/>
      <c r="K63" s="128"/>
      <c r="L63" s="128"/>
    </row>
    <row r="64" spans="1:12" ht="12.75" customHeight="1">
      <c r="A64" s="238" t="s">
        <v>197</v>
      </c>
      <c r="B64" s="239"/>
      <c r="C64" s="239"/>
      <c r="D64" s="254"/>
      <c r="E64" s="130"/>
      <c r="F64" s="131"/>
      <c r="G64" s="132">
        <f t="shared" si="3"/>
        <v>0</v>
      </c>
      <c r="H64" s="153"/>
      <c r="I64" s="128"/>
      <c r="J64" s="128"/>
      <c r="K64" s="128"/>
      <c r="L64" s="128"/>
    </row>
    <row r="65" spans="1:12" ht="12.75" customHeight="1">
      <c r="A65" s="238" t="s">
        <v>197</v>
      </c>
      <c r="B65" s="239"/>
      <c r="C65" s="239"/>
      <c r="D65" s="254"/>
      <c r="E65" s="130"/>
      <c r="F65" s="131"/>
      <c r="G65" s="132">
        <f t="shared" si="3"/>
        <v>0</v>
      </c>
      <c r="H65" s="153"/>
      <c r="I65" s="128"/>
      <c r="J65" s="128"/>
      <c r="K65" s="128"/>
      <c r="L65" s="128"/>
    </row>
    <row r="66" spans="1:12" ht="12.75" customHeight="1">
      <c r="A66" s="238" t="s">
        <v>197</v>
      </c>
      <c r="B66" s="239"/>
      <c r="C66" s="239"/>
      <c r="D66" s="254"/>
      <c r="E66" s="130"/>
      <c r="F66" s="131"/>
      <c r="G66" s="132">
        <f t="shared" si="3"/>
        <v>0</v>
      </c>
      <c r="H66" s="153"/>
      <c r="I66" s="128"/>
      <c r="J66" s="128"/>
      <c r="K66" s="128"/>
      <c r="L66" s="128"/>
    </row>
    <row r="67" spans="1:12" ht="12.75" customHeight="1">
      <c r="A67" s="234" t="s">
        <v>198</v>
      </c>
      <c r="B67" s="235"/>
      <c r="C67" s="235"/>
      <c r="D67" s="257"/>
      <c r="E67" s="125">
        <f>SUM(E68:E70)</f>
        <v>0</v>
      </c>
      <c r="F67" s="126">
        <f>SUM(F68:F70)</f>
        <v>0</v>
      </c>
      <c r="G67" s="127">
        <f t="shared" si="3"/>
        <v>0</v>
      </c>
      <c r="H67" s="153"/>
      <c r="I67" s="128"/>
      <c r="J67" s="128"/>
      <c r="K67" s="128"/>
      <c r="L67" s="128"/>
    </row>
    <row r="68" spans="1:12" ht="12.75" customHeight="1">
      <c r="A68" s="238" t="s">
        <v>197</v>
      </c>
      <c r="B68" s="239"/>
      <c r="C68" s="239"/>
      <c r="D68" s="254"/>
      <c r="E68" s="130"/>
      <c r="F68" s="131"/>
      <c r="G68" s="132">
        <f t="shared" si="3"/>
        <v>0</v>
      </c>
      <c r="H68" s="153"/>
      <c r="I68" s="128"/>
      <c r="J68" s="128"/>
      <c r="K68" s="128"/>
      <c r="L68" s="128"/>
    </row>
    <row r="69" spans="1:12" ht="12.75" customHeight="1">
      <c r="A69" s="238" t="s">
        <v>197</v>
      </c>
      <c r="B69" s="239"/>
      <c r="C69" s="239"/>
      <c r="D69" s="254"/>
      <c r="E69" s="130"/>
      <c r="F69" s="131"/>
      <c r="G69" s="132">
        <f t="shared" si="3"/>
        <v>0</v>
      </c>
      <c r="H69" s="153"/>
      <c r="I69" s="128"/>
      <c r="J69" s="128"/>
      <c r="K69" s="128"/>
      <c r="L69" s="128"/>
    </row>
    <row r="70" spans="1:12" ht="12.75" customHeight="1">
      <c r="A70" s="261" t="s">
        <v>197</v>
      </c>
      <c r="B70" s="262"/>
      <c r="C70" s="262"/>
      <c r="D70" s="263"/>
      <c r="E70" s="130"/>
      <c r="F70" s="131"/>
      <c r="G70" s="132">
        <f t="shared" si="3"/>
        <v>0</v>
      </c>
      <c r="H70" s="153"/>
      <c r="I70" s="128"/>
      <c r="J70" s="128"/>
      <c r="K70" s="128"/>
      <c r="L70" s="128"/>
    </row>
    <row r="71" spans="1:12" ht="12.75" customHeight="1">
      <c r="A71" s="252" t="s">
        <v>199</v>
      </c>
      <c r="B71" s="253"/>
      <c r="C71" s="253"/>
      <c r="D71" s="264"/>
      <c r="E71" s="133">
        <f>SUM(E72+E76)</f>
        <v>0</v>
      </c>
      <c r="F71" s="134">
        <f>SUM(F72+F76)</f>
        <v>0</v>
      </c>
      <c r="G71" s="135">
        <f>SUM(E71:F71)</f>
        <v>0</v>
      </c>
      <c r="H71" s="155"/>
      <c r="I71" s="128"/>
      <c r="J71" s="128"/>
      <c r="K71" s="128"/>
      <c r="L71" s="128"/>
    </row>
    <row r="72" spans="1:12" ht="12.75" customHeight="1">
      <c r="A72" s="234" t="s">
        <v>200</v>
      </c>
      <c r="B72" s="235"/>
      <c r="C72" s="235"/>
      <c r="D72" s="257"/>
      <c r="E72" s="125">
        <f>SUM(E73:E75)</f>
        <v>0</v>
      </c>
      <c r="F72" s="126">
        <f>SUM(F73:F75)</f>
        <v>0</v>
      </c>
      <c r="G72" s="127">
        <f t="shared" ref="G72:G79" si="4">SUM(E72:F72)</f>
        <v>0</v>
      </c>
      <c r="H72" s="153"/>
    </row>
    <row r="73" spans="1:12" ht="12.75" customHeight="1">
      <c r="A73" s="238" t="s">
        <v>197</v>
      </c>
      <c r="B73" s="239"/>
      <c r="C73" s="239"/>
      <c r="D73" s="254"/>
      <c r="E73" s="130"/>
      <c r="F73" s="131"/>
      <c r="G73" s="132">
        <f t="shared" si="4"/>
        <v>0</v>
      </c>
      <c r="H73" s="153"/>
    </row>
    <row r="74" spans="1:12" ht="12.75" customHeight="1">
      <c r="A74" s="238" t="s">
        <v>197</v>
      </c>
      <c r="B74" s="239"/>
      <c r="C74" s="239"/>
      <c r="D74" s="254"/>
      <c r="E74" s="130"/>
      <c r="F74" s="131"/>
      <c r="G74" s="132">
        <f t="shared" si="4"/>
        <v>0</v>
      </c>
      <c r="H74" s="153"/>
    </row>
    <row r="75" spans="1:12" ht="12.75" customHeight="1">
      <c r="A75" s="238" t="s">
        <v>197</v>
      </c>
      <c r="B75" s="239"/>
      <c r="C75" s="239"/>
      <c r="D75" s="254"/>
      <c r="E75" s="130"/>
      <c r="F75" s="131"/>
      <c r="G75" s="132">
        <f t="shared" si="4"/>
        <v>0</v>
      </c>
      <c r="H75" s="153"/>
    </row>
    <row r="76" spans="1:12" ht="12.75" customHeight="1">
      <c r="A76" s="234" t="s">
        <v>201</v>
      </c>
      <c r="B76" s="235"/>
      <c r="C76" s="235"/>
      <c r="D76" s="257"/>
      <c r="E76" s="125">
        <f>SUM(E77:E79)</f>
        <v>0</v>
      </c>
      <c r="F76" s="126">
        <f>SUM(F77:F79)</f>
        <v>0</v>
      </c>
      <c r="G76" s="127">
        <f t="shared" si="4"/>
        <v>0</v>
      </c>
      <c r="H76" s="153"/>
    </row>
    <row r="77" spans="1:12" ht="12.75" customHeight="1">
      <c r="A77" s="238" t="s">
        <v>197</v>
      </c>
      <c r="B77" s="239"/>
      <c r="C77" s="239"/>
      <c r="D77" s="254"/>
      <c r="E77" s="130"/>
      <c r="F77" s="131"/>
      <c r="G77" s="132">
        <f t="shared" si="4"/>
        <v>0</v>
      </c>
      <c r="H77" s="153"/>
    </row>
    <row r="78" spans="1:12" ht="12.75" customHeight="1">
      <c r="A78" s="238" t="s">
        <v>197</v>
      </c>
      <c r="B78" s="239"/>
      <c r="C78" s="239"/>
      <c r="D78" s="254"/>
      <c r="E78" s="130"/>
      <c r="F78" s="131"/>
      <c r="G78" s="132">
        <f t="shared" si="4"/>
        <v>0</v>
      </c>
      <c r="H78" s="153"/>
    </row>
    <row r="79" spans="1:12" ht="12.75" customHeight="1">
      <c r="A79" s="261" t="s">
        <v>197</v>
      </c>
      <c r="B79" s="262"/>
      <c r="C79" s="262"/>
      <c r="D79" s="263"/>
      <c r="E79" s="130"/>
      <c r="F79" s="131"/>
      <c r="G79" s="132">
        <f t="shared" si="4"/>
        <v>0</v>
      </c>
      <c r="H79" s="156"/>
    </row>
    <row r="80" spans="1:12" ht="12.75" customHeight="1">
      <c r="A80" s="252" t="s">
        <v>202</v>
      </c>
      <c r="B80" s="253"/>
      <c r="C80" s="253"/>
      <c r="D80" s="264"/>
      <c r="E80" s="133">
        <f>SUM(E81:E88)</f>
        <v>0</v>
      </c>
      <c r="F80" s="134">
        <f>SUM(F81:F88)</f>
        <v>0</v>
      </c>
      <c r="G80" s="135">
        <f>SUM(E80:F80)</f>
        <v>0</v>
      </c>
      <c r="H80" s="153"/>
    </row>
    <row r="81" spans="1:8" ht="12.75" customHeight="1">
      <c r="A81" s="238" t="s">
        <v>197</v>
      </c>
      <c r="B81" s="239"/>
      <c r="C81" s="239"/>
      <c r="D81" s="254"/>
      <c r="E81" s="130"/>
      <c r="F81" s="131"/>
      <c r="G81" s="132">
        <f>SUM(E81:F81)</f>
        <v>0</v>
      </c>
      <c r="H81" s="153"/>
    </row>
    <row r="82" spans="1:8" ht="12.75" customHeight="1">
      <c r="A82" s="238" t="s">
        <v>197</v>
      </c>
      <c r="B82" s="239"/>
      <c r="C82" s="239"/>
      <c r="D82" s="254"/>
      <c r="E82" s="130"/>
      <c r="F82" s="131"/>
      <c r="G82" s="132">
        <f t="shared" ref="G82:G112" si="5">SUM(E82:F82)</f>
        <v>0</v>
      </c>
      <c r="H82" s="153"/>
    </row>
    <row r="83" spans="1:8" ht="12.75" customHeight="1">
      <c r="A83" s="238" t="s">
        <v>197</v>
      </c>
      <c r="B83" s="239"/>
      <c r="C83" s="239"/>
      <c r="D83" s="254"/>
      <c r="E83" s="130"/>
      <c r="F83" s="131"/>
      <c r="G83" s="132">
        <f t="shared" si="5"/>
        <v>0</v>
      </c>
      <c r="H83" s="153"/>
    </row>
    <row r="84" spans="1:8" ht="12.75" customHeight="1">
      <c r="A84" s="238" t="s">
        <v>197</v>
      </c>
      <c r="B84" s="239"/>
      <c r="C84" s="239"/>
      <c r="D84" s="254"/>
      <c r="E84" s="130"/>
      <c r="F84" s="131"/>
      <c r="G84" s="132">
        <f t="shared" si="5"/>
        <v>0</v>
      </c>
      <c r="H84" s="153"/>
    </row>
    <row r="85" spans="1:8" ht="12.75" customHeight="1">
      <c r="A85" s="238" t="s">
        <v>197</v>
      </c>
      <c r="B85" s="239"/>
      <c r="C85" s="239"/>
      <c r="D85" s="254"/>
      <c r="E85" s="130"/>
      <c r="F85" s="131"/>
      <c r="G85" s="132">
        <f t="shared" si="5"/>
        <v>0</v>
      </c>
      <c r="H85" s="153"/>
    </row>
    <row r="86" spans="1:8" ht="12.75" customHeight="1">
      <c r="A86" s="238" t="s">
        <v>197</v>
      </c>
      <c r="B86" s="239"/>
      <c r="C86" s="239"/>
      <c r="D86" s="254"/>
      <c r="E86" s="130"/>
      <c r="F86" s="131"/>
      <c r="G86" s="132">
        <f t="shared" si="5"/>
        <v>0</v>
      </c>
      <c r="H86" s="153"/>
    </row>
    <row r="87" spans="1:8" ht="12.75" customHeight="1">
      <c r="A87" s="238" t="s">
        <v>197</v>
      </c>
      <c r="B87" s="239"/>
      <c r="C87" s="239"/>
      <c r="D87" s="254"/>
      <c r="E87" s="130"/>
      <c r="F87" s="131"/>
      <c r="G87" s="132">
        <f t="shared" si="5"/>
        <v>0</v>
      </c>
      <c r="H87" s="153"/>
    </row>
    <row r="88" spans="1:8" ht="12.75" customHeight="1">
      <c r="A88" s="261" t="s">
        <v>197</v>
      </c>
      <c r="B88" s="262"/>
      <c r="C88" s="262"/>
      <c r="D88" s="263"/>
      <c r="E88" s="130"/>
      <c r="F88" s="131"/>
      <c r="G88" s="132">
        <f t="shared" si="5"/>
        <v>0</v>
      </c>
      <c r="H88" s="153"/>
    </row>
    <row r="89" spans="1:8" ht="12.75" customHeight="1">
      <c r="A89" s="252" t="s">
        <v>203</v>
      </c>
      <c r="B89" s="253"/>
      <c r="C89" s="253"/>
      <c r="D89" s="264"/>
      <c r="E89" s="133">
        <f>SUM(E90+E94+E98+E102+E106+E110)</f>
        <v>0</v>
      </c>
      <c r="F89" s="134">
        <f>SUM(F90+F94+F98+F102+F106+F110)</f>
        <v>0</v>
      </c>
      <c r="G89" s="135">
        <f t="shared" si="5"/>
        <v>0</v>
      </c>
      <c r="H89" s="155"/>
    </row>
    <row r="90" spans="1:8" ht="12.75" customHeight="1">
      <c r="A90" s="234" t="s">
        <v>204</v>
      </c>
      <c r="B90" s="235"/>
      <c r="C90" s="235"/>
      <c r="D90" s="257"/>
      <c r="E90" s="125">
        <f>SUM(E91:E93)</f>
        <v>0</v>
      </c>
      <c r="F90" s="126">
        <f>SUM(F91:F93)</f>
        <v>0</v>
      </c>
      <c r="G90" s="127">
        <f t="shared" si="5"/>
        <v>0</v>
      </c>
      <c r="H90" s="153"/>
    </row>
    <row r="91" spans="1:8" ht="12.75" customHeight="1">
      <c r="A91" s="238" t="s">
        <v>197</v>
      </c>
      <c r="B91" s="239"/>
      <c r="C91" s="239"/>
      <c r="D91" s="254"/>
      <c r="E91" s="130"/>
      <c r="F91" s="131"/>
      <c r="G91" s="132">
        <f t="shared" si="5"/>
        <v>0</v>
      </c>
      <c r="H91" s="153"/>
    </row>
    <row r="92" spans="1:8" ht="12.75" customHeight="1">
      <c r="A92" s="238" t="s">
        <v>197</v>
      </c>
      <c r="B92" s="239"/>
      <c r="C92" s="239"/>
      <c r="D92" s="254"/>
      <c r="E92" s="130"/>
      <c r="F92" s="131"/>
      <c r="G92" s="132">
        <f t="shared" si="5"/>
        <v>0</v>
      </c>
      <c r="H92" s="153"/>
    </row>
    <row r="93" spans="1:8" ht="12.75" customHeight="1">
      <c r="A93" s="238" t="s">
        <v>197</v>
      </c>
      <c r="B93" s="239"/>
      <c r="C93" s="239"/>
      <c r="D93" s="254"/>
      <c r="E93" s="130"/>
      <c r="F93" s="131"/>
      <c r="G93" s="132">
        <f t="shared" si="5"/>
        <v>0</v>
      </c>
      <c r="H93" s="153"/>
    </row>
    <row r="94" spans="1:8" ht="12.75" customHeight="1">
      <c r="A94" s="234" t="s">
        <v>205</v>
      </c>
      <c r="B94" s="235"/>
      <c r="C94" s="235"/>
      <c r="D94" s="257"/>
      <c r="E94" s="125">
        <f>SUM(E95:E97)</f>
        <v>0</v>
      </c>
      <c r="F94" s="126">
        <f>SUM(F95:F97)</f>
        <v>0</v>
      </c>
      <c r="G94" s="127">
        <f t="shared" si="5"/>
        <v>0</v>
      </c>
      <c r="H94" s="153"/>
    </row>
    <row r="95" spans="1:8" ht="12.75" customHeight="1">
      <c r="A95" s="238" t="s">
        <v>197</v>
      </c>
      <c r="B95" s="239"/>
      <c r="C95" s="239"/>
      <c r="D95" s="254"/>
      <c r="E95" s="130"/>
      <c r="F95" s="131"/>
      <c r="G95" s="132">
        <f t="shared" si="5"/>
        <v>0</v>
      </c>
      <c r="H95" s="153"/>
    </row>
    <row r="96" spans="1:8" ht="12.75" customHeight="1">
      <c r="A96" s="238" t="s">
        <v>197</v>
      </c>
      <c r="B96" s="239"/>
      <c r="C96" s="239"/>
      <c r="D96" s="254"/>
      <c r="E96" s="130"/>
      <c r="F96" s="131"/>
      <c r="G96" s="132">
        <f t="shared" si="5"/>
        <v>0</v>
      </c>
      <c r="H96" s="153"/>
    </row>
    <row r="97" spans="1:8" ht="12.75" customHeight="1">
      <c r="A97" s="238" t="s">
        <v>197</v>
      </c>
      <c r="B97" s="239"/>
      <c r="C97" s="239"/>
      <c r="D97" s="254"/>
      <c r="E97" s="130"/>
      <c r="F97" s="131"/>
      <c r="G97" s="132">
        <f t="shared" si="5"/>
        <v>0</v>
      </c>
      <c r="H97" s="153"/>
    </row>
    <row r="98" spans="1:8" ht="12.75" customHeight="1">
      <c r="A98" s="234" t="s">
        <v>206</v>
      </c>
      <c r="B98" s="235"/>
      <c r="C98" s="235"/>
      <c r="D98" s="257"/>
      <c r="E98" s="125">
        <f>SUM(E99:E101)</f>
        <v>0</v>
      </c>
      <c r="F98" s="126">
        <f>SUM(F99:F101)</f>
        <v>0</v>
      </c>
      <c r="G98" s="127">
        <f t="shared" si="5"/>
        <v>0</v>
      </c>
      <c r="H98" s="153"/>
    </row>
    <row r="99" spans="1:8" ht="12.75" customHeight="1">
      <c r="A99" s="238" t="s">
        <v>197</v>
      </c>
      <c r="B99" s="239"/>
      <c r="C99" s="239"/>
      <c r="D99" s="254"/>
      <c r="E99" s="130"/>
      <c r="F99" s="131"/>
      <c r="G99" s="132">
        <f t="shared" si="5"/>
        <v>0</v>
      </c>
      <c r="H99" s="153"/>
    </row>
    <row r="100" spans="1:8" ht="12.75" customHeight="1">
      <c r="A100" s="238" t="s">
        <v>197</v>
      </c>
      <c r="B100" s="239"/>
      <c r="C100" s="239"/>
      <c r="D100" s="254"/>
      <c r="E100" s="130"/>
      <c r="F100" s="131"/>
      <c r="G100" s="132">
        <f t="shared" si="5"/>
        <v>0</v>
      </c>
      <c r="H100" s="153"/>
    </row>
    <row r="101" spans="1:8" ht="12.75" customHeight="1">
      <c r="A101" s="238" t="s">
        <v>197</v>
      </c>
      <c r="B101" s="239"/>
      <c r="C101" s="239"/>
      <c r="D101" s="254"/>
      <c r="E101" s="130"/>
      <c r="F101" s="131"/>
      <c r="G101" s="132">
        <f t="shared" si="5"/>
        <v>0</v>
      </c>
      <c r="H101" s="153"/>
    </row>
    <row r="102" spans="1:8" ht="12.75" customHeight="1">
      <c r="A102" s="234" t="s">
        <v>207</v>
      </c>
      <c r="B102" s="235"/>
      <c r="C102" s="235"/>
      <c r="D102" s="257"/>
      <c r="E102" s="125">
        <f>SUM(E103:E105)</f>
        <v>0</v>
      </c>
      <c r="F102" s="126">
        <f>SUM(F103:F105)</f>
        <v>0</v>
      </c>
      <c r="G102" s="127">
        <f t="shared" si="5"/>
        <v>0</v>
      </c>
      <c r="H102" s="153"/>
    </row>
    <row r="103" spans="1:8" ht="12.75" customHeight="1">
      <c r="A103" s="238" t="s">
        <v>197</v>
      </c>
      <c r="B103" s="239"/>
      <c r="C103" s="239"/>
      <c r="D103" s="254"/>
      <c r="E103" s="130"/>
      <c r="F103" s="131"/>
      <c r="G103" s="132">
        <f t="shared" si="5"/>
        <v>0</v>
      </c>
      <c r="H103" s="153"/>
    </row>
    <row r="104" spans="1:8" ht="12.75" customHeight="1">
      <c r="A104" s="238" t="s">
        <v>197</v>
      </c>
      <c r="B104" s="239"/>
      <c r="C104" s="239"/>
      <c r="D104" s="254"/>
      <c r="E104" s="130"/>
      <c r="F104" s="131"/>
      <c r="G104" s="132">
        <f t="shared" si="5"/>
        <v>0</v>
      </c>
      <c r="H104" s="153"/>
    </row>
    <row r="105" spans="1:8" ht="12.75" customHeight="1">
      <c r="A105" s="238" t="s">
        <v>197</v>
      </c>
      <c r="B105" s="239"/>
      <c r="C105" s="239"/>
      <c r="D105" s="254"/>
      <c r="E105" s="130"/>
      <c r="F105" s="131"/>
      <c r="G105" s="132">
        <f t="shared" si="5"/>
        <v>0</v>
      </c>
      <c r="H105" s="153"/>
    </row>
    <row r="106" spans="1:8" ht="12.75" customHeight="1">
      <c r="A106" s="234" t="s">
        <v>208</v>
      </c>
      <c r="B106" s="235"/>
      <c r="C106" s="235"/>
      <c r="D106" s="257"/>
      <c r="E106" s="125">
        <f>SUM(E107:E109)</f>
        <v>0</v>
      </c>
      <c r="F106" s="126">
        <f>SUM(F107:F109)</f>
        <v>0</v>
      </c>
      <c r="G106" s="127">
        <f t="shared" si="5"/>
        <v>0</v>
      </c>
      <c r="H106" s="153"/>
    </row>
    <row r="107" spans="1:8" ht="12.75" customHeight="1">
      <c r="A107" s="238" t="s">
        <v>197</v>
      </c>
      <c r="B107" s="239"/>
      <c r="C107" s="239"/>
      <c r="D107" s="254"/>
      <c r="E107" s="130"/>
      <c r="F107" s="131"/>
      <c r="G107" s="132">
        <f t="shared" si="5"/>
        <v>0</v>
      </c>
      <c r="H107" s="153"/>
    </row>
    <row r="108" spans="1:8" ht="12.75" customHeight="1">
      <c r="A108" s="238" t="s">
        <v>197</v>
      </c>
      <c r="B108" s="239"/>
      <c r="C108" s="239"/>
      <c r="D108" s="254"/>
      <c r="E108" s="130"/>
      <c r="F108" s="131"/>
      <c r="G108" s="132">
        <f t="shared" si="5"/>
        <v>0</v>
      </c>
      <c r="H108" s="153"/>
    </row>
    <row r="109" spans="1:8" ht="12.75" customHeight="1">
      <c r="A109" s="238" t="s">
        <v>197</v>
      </c>
      <c r="B109" s="239"/>
      <c r="C109" s="239"/>
      <c r="D109" s="254"/>
      <c r="E109" s="130"/>
      <c r="F109" s="131"/>
      <c r="G109" s="132">
        <f t="shared" si="5"/>
        <v>0</v>
      </c>
      <c r="H109" s="153"/>
    </row>
    <row r="110" spans="1:8" ht="12.75" customHeight="1">
      <c r="A110" s="234" t="s">
        <v>209</v>
      </c>
      <c r="B110" s="235"/>
      <c r="C110" s="235"/>
      <c r="D110" s="257"/>
      <c r="E110" s="125">
        <f>SUM(E111:E113)</f>
        <v>0</v>
      </c>
      <c r="F110" s="126">
        <f>SUM(F111:F113)</f>
        <v>0</v>
      </c>
      <c r="G110" s="127">
        <f t="shared" si="5"/>
        <v>0</v>
      </c>
      <c r="H110" s="153"/>
    </row>
    <row r="111" spans="1:8" ht="12.75" customHeight="1">
      <c r="A111" s="238" t="s">
        <v>197</v>
      </c>
      <c r="B111" s="239"/>
      <c r="C111" s="239"/>
      <c r="D111" s="254"/>
      <c r="E111" s="130"/>
      <c r="F111" s="131"/>
      <c r="G111" s="132">
        <f t="shared" si="5"/>
        <v>0</v>
      </c>
      <c r="H111" s="153"/>
    </row>
    <row r="112" spans="1:8" ht="12.75" customHeight="1">
      <c r="A112" s="238" t="s">
        <v>197</v>
      </c>
      <c r="B112" s="239"/>
      <c r="C112" s="239"/>
      <c r="D112" s="254"/>
      <c r="E112" s="130"/>
      <c r="F112" s="131"/>
      <c r="G112" s="132">
        <f t="shared" si="5"/>
        <v>0</v>
      </c>
      <c r="H112" s="153"/>
    </row>
    <row r="113" spans="1:12" ht="12.75" customHeight="1">
      <c r="A113" s="238" t="s">
        <v>197</v>
      </c>
      <c r="B113" s="239"/>
      <c r="C113" s="239"/>
      <c r="D113" s="254"/>
      <c r="E113" s="130"/>
      <c r="F113" s="131"/>
      <c r="G113" s="132">
        <f>SUM(E113:F113)</f>
        <v>0</v>
      </c>
      <c r="H113" s="153"/>
    </row>
    <row r="114" spans="1:12" ht="12.75" customHeight="1">
      <c r="A114" s="252" t="s">
        <v>250</v>
      </c>
      <c r="B114" s="253"/>
      <c r="C114" s="253"/>
      <c r="D114" s="253"/>
      <c r="E114" s="133">
        <f>SUM(E115)</f>
        <v>0</v>
      </c>
      <c r="F114" s="170">
        <f>SUM(F115:F118)</f>
        <v>0</v>
      </c>
      <c r="G114" s="135">
        <f>SUM(E114:F114)</f>
        <v>0</v>
      </c>
      <c r="H114" s="153"/>
    </row>
    <row r="115" spans="1:12" ht="12.75" customHeight="1" thickBot="1">
      <c r="A115" s="265" t="s">
        <v>197</v>
      </c>
      <c r="B115" s="266"/>
      <c r="C115" s="266"/>
      <c r="D115" s="266"/>
      <c r="E115" s="130"/>
      <c r="F115" s="171"/>
      <c r="G115" s="132">
        <f>SUM(E115:F115)</f>
        <v>0</v>
      </c>
      <c r="H115" s="153"/>
    </row>
    <row r="116" spans="1:12" ht="24.75" customHeight="1" thickTop="1">
      <c r="A116" s="258" t="s">
        <v>214</v>
      </c>
      <c r="B116" s="259"/>
      <c r="C116" s="260"/>
      <c r="D116" s="136" t="s">
        <v>151</v>
      </c>
      <c r="E116" s="137">
        <f>SUM(E62,E71,E80,E89,E114)</f>
        <v>0</v>
      </c>
      <c r="F116" s="138">
        <f>SUM(F62,F71,F80,F89)</f>
        <v>0</v>
      </c>
      <c r="G116" s="139">
        <f>SUM(E116:F116)</f>
        <v>0</v>
      </c>
      <c r="H116" s="157"/>
    </row>
    <row r="117" spans="1:12" ht="12.75" customHeight="1">
      <c r="A117" s="144"/>
      <c r="B117" s="144"/>
      <c r="C117" s="144"/>
      <c r="D117" s="145"/>
      <c r="E117" s="146"/>
      <c r="F117" s="146"/>
      <c r="G117" s="146"/>
      <c r="H117" s="160"/>
    </row>
    <row r="118" spans="1:12" ht="12.75" customHeight="1">
      <c r="A118" s="144"/>
      <c r="B118" s="144"/>
      <c r="C118" s="144"/>
      <c r="D118" s="145"/>
      <c r="E118" s="146"/>
      <c r="F118" s="146"/>
      <c r="G118" s="146"/>
      <c r="H118" s="160"/>
    </row>
    <row r="119" spans="1:12" ht="12.75" customHeight="1">
      <c r="A119" s="140"/>
      <c r="B119" s="140"/>
      <c r="H119" s="158" t="str">
        <f>$H$58</f>
        <v>（事業責任大学名：）</v>
      </c>
    </row>
    <row r="120" spans="1:12" ht="17.25" customHeight="1">
      <c r="H120" s="150" t="s">
        <v>224</v>
      </c>
    </row>
    <row r="121" spans="1:12" ht="15" customHeight="1">
      <c r="A121" s="141" t="s">
        <v>212</v>
      </c>
      <c r="B121" s="141"/>
      <c r="C121" s="142"/>
      <c r="D121" s="142"/>
      <c r="E121" s="143"/>
      <c r="F121" s="143"/>
      <c r="G121" s="143"/>
      <c r="H121" s="159" t="s">
        <v>190</v>
      </c>
    </row>
    <row r="122" spans="1:12" ht="24.75" customHeight="1">
      <c r="A122" s="245" t="s">
        <v>215</v>
      </c>
      <c r="B122" s="246"/>
      <c r="C122" s="246"/>
      <c r="D122" s="255"/>
      <c r="E122" s="119" t="s">
        <v>192</v>
      </c>
      <c r="F122" s="120" t="s">
        <v>193</v>
      </c>
      <c r="G122" s="121" t="s">
        <v>194</v>
      </c>
      <c r="H122" s="151" t="s">
        <v>227</v>
      </c>
    </row>
    <row r="123" spans="1:12" ht="12.75" customHeight="1">
      <c r="A123" s="247" t="s">
        <v>195</v>
      </c>
      <c r="B123" s="248"/>
      <c r="C123" s="248"/>
      <c r="D123" s="256"/>
      <c r="E123" s="122">
        <f>SUM(E124+E128)</f>
        <v>0</v>
      </c>
      <c r="F123" s="123">
        <f>SUM(F124+F128)</f>
        <v>0</v>
      </c>
      <c r="G123" s="124">
        <f>SUM(E123:F123)</f>
        <v>0</v>
      </c>
      <c r="H123" s="152"/>
      <c r="I123" s="128"/>
      <c r="J123" s="128"/>
      <c r="K123" s="128"/>
      <c r="L123" s="128"/>
    </row>
    <row r="124" spans="1:12" ht="12.75" customHeight="1">
      <c r="A124" s="234" t="s">
        <v>196</v>
      </c>
      <c r="B124" s="235"/>
      <c r="C124" s="235"/>
      <c r="D124" s="257"/>
      <c r="E124" s="125">
        <f>SUM(E125:E127)</f>
        <v>0</v>
      </c>
      <c r="F124" s="126">
        <f>SUM(F125:F127)</f>
        <v>0</v>
      </c>
      <c r="G124" s="127">
        <f t="shared" ref="G124:G131" si="6">SUM(E124:F124)</f>
        <v>0</v>
      </c>
      <c r="H124" s="153"/>
      <c r="I124" s="128"/>
      <c r="J124" s="128"/>
      <c r="K124" s="128"/>
      <c r="L124" s="128"/>
    </row>
    <row r="125" spans="1:12" ht="12.75" customHeight="1">
      <c r="A125" s="238" t="s">
        <v>197</v>
      </c>
      <c r="B125" s="239"/>
      <c r="C125" s="239"/>
      <c r="D125" s="254"/>
      <c r="E125" s="130"/>
      <c r="F125" s="131"/>
      <c r="G125" s="132">
        <f t="shared" si="6"/>
        <v>0</v>
      </c>
      <c r="H125" s="153"/>
      <c r="I125" s="128"/>
      <c r="J125" s="128"/>
      <c r="K125" s="128"/>
      <c r="L125" s="128"/>
    </row>
    <row r="126" spans="1:12" ht="12.75" customHeight="1">
      <c r="A126" s="238" t="s">
        <v>197</v>
      </c>
      <c r="B126" s="239"/>
      <c r="C126" s="239"/>
      <c r="D126" s="254"/>
      <c r="E126" s="130"/>
      <c r="F126" s="131"/>
      <c r="G126" s="132">
        <f t="shared" si="6"/>
        <v>0</v>
      </c>
      <c r="H126" s="153"/>
      <c r="I126" s="128"/>
      <c r="J126" s="128"/>
      <c r="K126" s="128"/>
      <c r="L126" s="128"/>
    </row>
    <row r="127" spans="1:12" ht="12.75" customHeight="1">
      <c r="A127" s="238" t="s">
        <v>197</v>
      </c>
      <c r="B127" s="239"/>
      <c r="C127" s="239"/>
      <c r="D127" s="254"/>
      <c r="E127" s="130"/>
      <c r="F127" s="131"/>
      <c r="G127" s="132">
        <f t="shared" si="6"/>
        <v>0</v>
      </c>
      <c r="H127" s="153"/>
      <c r="I127" s="128"/>
      <c r="J127" s="128"/>
      <c r="K127" s="128"/>
      <c r="L127" s="128"/>
    </row>
    <row r="128" spans="1:12" ht="12.75" customHeight="1">
      <c r="A128" s="234" t="s">
        <v>198</v>
      </c>
      <c r="B128" s="235"/>
      <c r="C128" s="235"/>
      <c r="D128" s="257"/>
      <c r="E128" s="125">
        <f>SUM(E129:E131)</f>
        <v>0</v>
      </c>
      <c r="F128" s="126">
        <f>SUM(F129:F131)</f>
        <v>0</v>
      </c>
      <c r="G128" s="127">
        <f t="shared" si="6"/>
        <v>0</v>
      </c>
      <c r="H128" s="153"/>
      <c r="I128" s="128"/>
      <c r="J128" s="128"/>
      <c r="K128" s="128"/>
      <c r="L128" s="128"/>
    </row>
    <row r="129" spans="1:12" ht="12.75" customHeight="1">
      <c r="A129" s="238" t="s">
        <v>197</v>
      </c>
      <c r="B129" s="239"/>
      <c r="C129" s="239"/>
      <c r="D129" s="254"/>
      <c r="E129" s="130"/>
      <c r="F129" s="131"/>
      <c r="G129" s="132">
        <f t="shared" si="6"/>
        <v>0</v>
      </c>
      <c r="H129" s="153"/>
      <c r="I129" s="128"/>
      <c r="J129" s="128"/>
      <c r="K129" s="128"/>
      <c r="L129" s="128"/>
    </row>
    <row r="130" spans="1:12" ht="12.75" customHeight="1">
      <c r="A130" s="238" t="s">
        <v>197</v>
      </c>
      <c r="B130" s="239"/>
      <c r="C130" s="239"/>
      <c r="D130" s="254"/>
      <c r="E130" s="130"/>
      <c r="F130" s="131"/>
      <c r="G130" s="132">
        <f t="shared" si="6"/>
        <v>0</v>
      </c>
      <c r="H130" s="153"/>
      <c r="I130" s="128"/>
      <c r="J130" s="128"/>
      <c r="K130" s="128"/>
      <c r="L130" s="128"/>
    </row>
    <row r="131" spans="1:12" ht="12.75" customHeight="1">
      <c r="A131" s="261" t="s">
        <v>197</v>
      </c>
      <c r="B131" s="262"/>
      <c r="C131" s="262"/>
      <c r="D131" s="263"/>
      <c r="E131" s="130"/>
      <c r="F131" s="131"/>
      <c r="G131" s="132">
        <f t="shared" si="6"/>
        <v>0</v>
      </c>
      <c r="H131" s="153"/>
      <c r="I131" s="128"/>
      <c r="J131" s="128"/>
      <c r="K131" s="128"/>
      <c r="L131" s="128"/>
    </row>
    <row r="132" spans="1:12" ht="12.75" customHeight="1">
      <c r="A132" s="252" t="s">
        <v>199</v>
      </c>
      <c r="B132" s="253"/>
      <c r="C132" s="253"/>
      <c r="D132" s="264"/>
      <c r="E132" s="133">
        <f>SUM(E133+E137)</f>
        <v>0</v>
      </c>
      <c r="F132" s="134">
        <f>SUM(F133+F137)</f>
        <v>0</v>
      </c>
      <c r="G132" s="135">
        <f>SUM(E132:F132)</f>
        <v>0</v>
      </c>
      <c r="H132" s="155"/>
      <c r="I132" s="128"/>
      <c r="J132" s="128"/>
      <c r="K132" s="128"/>
      <c r="L132" s="128"/>
    </row>
    <row r="133" spans="1:12" ht="12.75" customHeight="1">
      <c r="A133" s="234" t="s">
        <v>200</v>
      </c>
      <c r="B133" s="235"/>
      <c r="C133" s="235"/>
      <c r="D133" s="257"/>
      <c r="E133" s="125">
        <f>SUM(E134:E136)</f>
        <v>0</v>
      </c>
      <c r="F133" s="126">
        <f>SUM(F134:F136)</f>
        <v>0</v>
      </c>
      <c r="G133" s="127">
        <f t="shared" ref="G133:G140" si="7">SUM(E133:F133)</f>
        <v>0</v>
      </c>
      <c r="H133" s="153"/>
    </row>
    <row r="134" spans="1:12" ht="12.75" customHeight="1">
      <c r="A134" s="238" t="s">
        <v>197</v>
      </c>
      <c r="B134" s="239"/>
      <c r="C134" s="239"/>
      <c r="D134" s="254"/>
      <c r="E134" s="130"/>
      <c r="F134" s="131"/>
      <c r="G134" s="132">
        <f t="shared" si="7"/>
        <v>0</v>
      </c>
      <c r="H134" s="153"/>
    </row>
    <row r="135" spans="1:12" ht="12.75" customHeight="1">
      <c r="A135" s="238" t="s">
        <v>197</v>
      </c>
      <c r="B135" s="239"/>
      <c r="C135" s="239"/>
      <c r="D135" s="254"/>
      <c r="E135" s="130"/>
      <c r="F135" s="131"/>
      <c r="G135" s="132">
        <f t="shared" si="7"/>
        <v>0</v>
      </c>
      <c r="H135" s="153"/>
    </row>
    <row r="136" spans="1:12" ht="12.75" customHeight="1">
      <c r="A136" s="238" t="s">
        <v>197</v>
      </c>
      <c r="B136" s="239"/>
      <c r="C136" s="239"/>
      <c r="D136" s="254"/>
      <c r="E136" s="130"/>
      <c r="F136" s="131"/>
      <c r="G136" s="132">
        <f t="shared" si="7"/>
        <v>0</v>
      </c>
      <c r="H136" s="153"/>
    </row>
    <row r="137" spans="1:12" ht="12.75" customHeight="1">
      <c r="A137" s="234" t="s">
        <v>201</v>
      </c>
      <c r="B137" s="235"/>
      <c r="C137" s="235"/>
      <c r="D137" s="257"/>
      <c r="E137" s="125">
        <f>SUM(E138:E140)</f>
        <v>0</v>
      </c>
      <c r="F137" s="126">
        <f>SUM(F138:F140)</f>
        <v>0</v>
      </c>
      <c r="G137" s="127">
        <f t="shared" si="7"/>
        <v>0</v>
      </c>
      <c r="H137" s="153"/>
    </row>
    <row r="138" spans="1:12" ht="12.75" customHeight="1">
      <c r="A138" s="238" t="s">
        <v>197</v>
      </c>
      <c r="B138" s="239"/>
      <c r="C138" s="239"/>
      <c r="D138" s="254"/>
      <c r="E138" s="130"/>
      <c r="F138" s="131"/>
      <c r="G138" s="132">
        <f t="shared" si="7"/>
        <v>0</v>
      </c>
      <c r="H138" s="153"/>
    </row>
    <row r="139" spans="1:12" ht="12.75" customHeight="1">
      <c r="A139" s="238" t="s">
        <v>197</v>
      </c>
      <c r="B139" s="239"/>
      <c r="C139" s="239"/>
      <c r="D139" s="254"/>
      <c r="E139" s="130"/>
      <c r="F139" s="131"/>
      <c r="G139" s="132">
        <f t="shared" si="7"/>
        <v>0</v>
      </c>
      <c r="H139" s="153"/>
    </row>
    <row r="140" spans="1:12" ht="12.75" customHeight="1">
      <c r="A140" s="261" t="s">
        <v>197</v>
      </c>
      <c r="B140" s="262"/>
      <c r="C140" s="262"/>
      <c r="D140" s="263"/>
      <c r="E140" s="130"/>
      <c r="F140" s="131"/>
      <c r="G140" s="132">
        <f t="shared" si="7"/>
        <v>0</v>
      </c>
      <c r="H140" s="156"/>
    </row>
    <row r="141" spans="1:12" ht="12.75" customHeight="1">
      <c r="A141" s="252" t="s">
        <v>202</v>
      </c>
      <c r="B141" s="253"/>
      <c r="C141" s="253"/>
      <c r="D141" s="264"/>
      <c r="E141" s="133">
        <f>SUM(E142:E149)</f>
        <v>0</v>
      </c>
      <c r="F141" s="134">
        <f>SUM(F142:F149)</f>
        <v>0</v>
      </c>
      <c r="G141" s="135">
        <f>SUM(E141:F141)</f>
        <v>0</v>
      </c>
      <c r="H141" s="153"/>
    </row>
    <row r="142" spans="1:12" ht="12.75" customHeight="1">
      <c r="A142" s="238" t="s">
        <v>197</v>
      </c>
      <c r="B142" s="239"/>
      <c r="C142" s="239"/>
      <c r="D142" s="254"/>
      <c r="E142" s="130"/>
      <c r="F142" s="131"/>
      <c r="G142" s="132">
        <f>SUM(E142:F142)</f>
        <v>0</v>
      </c>
      <c r="H142" s="153"/>
    </row>
    <row r="143" spans="1:12" ht="12.75" customHeight="1">
      <c r="A143" s="238" t="s">
        <v>197</v>
      </c>
      <c r="B143" s="239"/>
      <c r="C143" s="239"/>
      <c r="D143" s="254"/>
      <c r="E143" s="130"/>
      <c r="F143" s="131"/>
      <c r="G143" s="132">
        <f t="shared" ref="G143:G173" si="8">SUM(E143:F143)</f>
        <v>0</v>
      </c>
      <c r="H143" s="153"/>
    </row>
    <row r="144" spans="1:12" ht="12.75" customHeight="1">
      <c r="A144" s="238" t="s">
        <v>197</v>
      </c>
      <c r="B144" s="239"/>
      <c r="C144" s="239"/>
      <c r="D144" s="254"/>
      <c r="E144" s="130"/>
      <c r="F144" s="131"/>
      <c r="G144" s="132">
        <f t="shared" si="8"/>
        <v>0</v>
      </c>
      <c r="H144" s="153"/>
    </row>
    <row r="145" spans="1:8" ht="12.75" customHeight="1">
      <c r="A145" s="238" t="s">
        <v>197</v>
      </c>
      <c r="B145" s="239"/>
      <c r="C145" s="239"/>
      <c r="D145" s="254"/>
      <c r="E145" s="130"/>
      <c r="F145" s="131"/>
      <c r="G145" s="132">
        <f t="shared" si="8"/>
        <v>0</v>
      </c>
      <c r="H145" s="153"/>
    </row>
    <row r="146" spans="1:8" ht="12.75" customHeight="1">
      <c r="A146" s="238" t="s">
        <v>197</v>
      </c>
      <c r="B146" s="239"/>
      <c r="C146" s="239"/>
      <c r="D146" s="254"/>
      <c r="E146" s="130"/>
      <c r="F146" s="131"/>
      <c r="G146" s="132">
        <f t="shared" si="8"/>
        <v>0</v>
      </c>
      <c r="H146" s="153"/>
    </row>
    <row r="147" spans="1:8" ht="12.75" customHeight="1">
      <c r="A147" s="238" t="s">
        <v>197</v>
      </c>
      <c r="B147" s="239"/>
      <c r="C147" s="239"/>
      <c r="D147" s="254"/>
      <c r="E147" s="130"/>
      <c r="F147" s="131"/>
      <c r="G147" s="132">
        <f t="shared" si="8"/>
        <v>0</v>
      </c>
      <c r="H147" s="153"/>
    </row>
    <row r="148" spans="1:8" ht="12.75" customHeight="1">
      <c r="A148" s="238" t="s">
        <v>197</v>
      </c>
      <c r="B148" s="239"/>
      <c r="C148" s="239"/>
      <c r="D148" s="254"/>
      <c r="E148" s="130"/>
      <c r="F148" s="131"/>
      <c r="G148" s="132">
        <f t="shared" si="8"/>
        <v>0</v>
      </c>
      <c r="H148" s="153"/>
    </row>
    <row r="149" spans="1:8" ht="12.75" customHeight="1">
      <c r="A149" s="261" t="s">
        <v>197</v>
      </c>
      <c r="B149" s="262"/>
      <c r="C149" s="262"/>
      <c r="D149" s="263"/>
      <c r="E149" s="130"/>
      <c r="F149" s="131"/>
      <c r="G149" s="132">
        <f t="shared" si="8"/>
        <v>0</v>
      </c>
      <c r="H149" s="153"/>
    </row>
    <row r="150" spans="1:8" ht="12.75" customHeight="1">
      <c r="A150" s="252" t="s">
        <v>203</v>
      </c>
      <c r="B150" s="253"/>
      <c r="C150" s="253"/>
      <c r="D150" s="264"/>
      <c r="E150" s="133">
        <f>SUM(E151+E155+E159+E163+E167+E171)</f>
        <v>0</v>
      </c>
      <c r="F150" s="134">
        <f>SUM(F151+F155+F159+F163+F167+F171)</f>
        <v>0</v>
      </c>
      <c r="G150" s="135">
        <f t="shared" si="8"/>
        <v>0</v>
      </c>
      <c r="H150" s="155"/>
    </row>
    <row r="151" spans="1:8" ht="12.75" customHeight="1">
      <c r="A151" s="234" t="s">
        <v>204</v>
      </c>
      <c r="B151" s="235"/>
      <c r="C151" s="235"/>
      <c r="D151" s="257"/>
      <c r="E151" s="125">
        <f>SUM(E152:E154)</f>
        <v>0</v>
      </c>
      <c r="F151" s="126">
        <f>SUM(F152:F154)</f>
        <v>0</v>
      </c>
      <c r="G151" s="127">
        <f t="shared" si="8"/>
        <v>0</v>
      </c>
      <c r="H151" s="153"/>
    </row>
    <row r="152" spans="1:8" ht="12.75" customHeight="1">
      <c r="A152" s="238" t="s">
        <v>197</v>
      </c>
      <c r="B152" s="239"/>
      <c r="C152" s="239"/>
      <c r="D152" s="254"/>
      <c r="E152" s="130"/>
      <c r="F152" s="131"/>
      <c r="G152" s="132">
        <f t="shared" si="8"/>
        <v>0</v>
      </c>
      <c r="H152" s="153"/>
    </row>
    <row r="153" spans="1:8" ht="12.75" customHeight="1">
      <c r="A153" s="238" t="s">
        <v>197</v>
      </c>
      <c r="B153" s="239"/>
      <c r="C153" s="239"/>
      <c r="D153" s="254"/>
      <c r="E153" s="130"/>
      <c r="F153" s="131"/>
      <c r="G153" s="132">
        <f t="shared" si="8"/>
        <v>0</v>
      </c>
      <c r="H153" s="153"/>
    </row>
    <row r="154" spans="1:8" ht="12.75" customHeight="1">
      <c r="A154" s="238" t="s">
        <v>197</v>
      </c>
      <c r="B154" s="239"/>
      <c r="C154" s="239"/>
      <c r="D154" s="254"/>
      <c r="E154" s="130"/>
      <c r="F154" s="131"/>
      <c r="G154" s="132">
        <f t="shared" si="8"/>
        <v>0</v>
      </c>
      <c r="H154" s="153"/>
    </row>
    <row r="155" spans="1:8" ht="12.75" customHeight="1">
      <c r="A155" s="234" t="s">
        <v>205</v>
      </c>
      <c r="B155" s="235"/>
      <c r="C155" s="235"/>
      <c r="D155" s="257"/>
      <c r="E155" s="125">
        <f>SUM(E156:E158)</f>
        <v>0</v>
      </c>
      <c r="F155" s="126">
        <f>SUM(F156:F158)</f>
        <v>0</v>
      </c>
      <c r="G155" s="127">
        <f t="shared" si="8"/>
        <v>0</v>
      </c>
      <c r="H155" s="153"/>
    </row>
    <row r="156" spans="1:8" ht="12.75" customHeight="1">
      <c r="A156" s="238" t="s">
        <v>197</v>
      </c>
      <c r="B156" s="239"/>
      <c r="C156" s="239"/>
      <c r="D156" s="254"/>
      <c r="E156" s="130"/>
      <c r="F156" s="131"/>
      <c r="G156" s="132">
        <f t="shared" si="8"/>
        <v>0</v>
      </c>
      <c r="H156" s="153"/>
    </row>
    <row r="157" spans="1:8" ht="12.75" customHeight="1">
      <c r="A157" s="238" t="s">
        <v>197</v>
      </c>
      <c r="B157" s="239"/>
      <c r="C157" s="239"/>
      <c r="D157" s="254"/>
      <c r="E157" s="130"/>
      <c r="F157" s="131"/>
      <c r="G157" s="132">
        <f t="shared" si="8"/>
        <v>0</v>
      </c>
      <c r="H157" s="153"/>
    </row>
    <row r="158" spans="1:8" ht="12.75" customHeight="1">
      <c r="A158" s="238" t="s">
        <v>197</v>
      </c>
      <c r="B158" s="239"/>
      <c r="C158" s="239"/>
      <c r="D158" s="254"/>
      <c r="E158" s="130"/>
      <c r="F158" s="131"/>
      <c r="G158" s="132">
        <f t="shared" si="8"/>
        <v>0</v>
      </c>
      <c r="H158" s="153"/>
    </row>
    <row r="159" spans="1:8" ht="12.75" customHeight="1">
      <c r="A159" s="234" t="s">
        <v>206</v>
      </c>
      <c r="B159" s="235"/>
      <c r="C159" s="235"/>
      <c r="D159" s="257"/>
      <c r="E159" s="125">
        <f>SUM(E160:E162)</f>
        <v>0</v>
      </c>
      <c r="F159" s="126">
        <f>SUM(F160:F162)</f>
        <v>0</v>
      </c>
      <c r="G159" s="127">
        <f t="shared" si="8"/>
        <v>0</v>
      </c>
      <c r="H159" s="153"/>
    </row>
    <row r="160" spans="1:8" ht="12.75" customHeight="1">
      <c r="A160" s="238" t="s">
        <v>197</v>
      </c>
      <c r="B160" s="239"/>
      <c r="C160" s="239"/>
      <c r="D160" s="254"/>
      <c r="E160" s="130"/>
      <c r="F160" s="131"/>
      <c r="G160" s="132">
        <f t="shared" si="8"/>
        <v>0</v>
      </c>
      <c r="H160" s="153"/>
    </row>
    <row r="161" spans="1:8" ht="12.75" customHeight="1">
      <c r="A161" s="238" t="s">
        <v>197</v>
      </c>
      <c r="B161" s="239"/>
      <c r="C161" s="239"/>
      <c r="D161" s="254"/>
      <c r="E161" s="130"/>
      <c r="F161" s="131"/>
      <c r="G161" s="132">
        <f t="shared" si="8"/>
        <v>0</v>
      </c>
      <c r="H161" s="153"/>
    </row>
    <row r="162" spans="1:8" ht="12.75" customHeight="1">
      <c r="A162" s="238" t="s">
        <v>197</v>
      </c>
      <c r="B162" s="239"/>
      <c r="C162" s="239"/>
      <c r="D162" s="254"/>
      <c r="E162" s="130"/>
      <c r="F162" s="131"/>
      <c r="G162" s="132">
        <f t="shared" si="8"/>
        <v>0</v>
      </c>
      <c r="H162" s="153"/>
    </row>
    <row r="163" spans="1:8" ht="12.75" customHeight="1">
      <c r="A163" s="234" t="s">
        <v>207</v>
      </c>
      <c r="B163" s="235"/>
      <c r="C163" s="235"/>
      <c r="D163" s="257"/>
      <c r="E163" s="125">
        <f>SUM(E164:E166)</f>
        <v>0</v>
      </c>
      <c r="F163" s="126">
        <f>SUM(F164:F166)</f>
        <v>0</v>
      </c>
      <c r="G163" s="127">
        <f t="shared" si="8"/>
        <v>0</v>
      </c>
      <c r="H163" s="153"/>
    </row>
    <row r="164" spans="1:8" ht="12.75" customHeight="1">
      <c r="A164" s="238" t="s">
        <v>197</v>
      </c>
      <c r="B164" s="239"/>
      <c r="C164" s="239"/>
      <c r="D164" s="254"/>
      <c r="E164" s="130"/>
      <c r="F164" s="131"/>
      <c r="G164" s="132">
        <f t="shared" si="8"/>
        <v>0</v>
      </c>
      <c r="H164" s="153"/>
    </row>
    <row r="165" spans="1:8" ht="12.75" customHeight="1">
      <c r="A165" s="238" t="s">
        <v>197</v>
      </c>
      <c r="B165" s="239"/>
      <c r="C165" s="239"/>
      <c r="D165" s="254"/>
      <c r="E165" s="130"/>
      <c r="F165" s="131"/>
      <c r="G165" s="132">
        <f t="shared" si="8"/>
        <v>0</v>
      </c>
      <c r="H165" s="153"/>
    </row>
    <row r="166" spans="1:8" ht="12.75" customHeight="1">
      <c r="A166" s="238" t="s">
        <v>197</v>
      </c>
      <c r="B166" s="239"/>
      <c r="C166" s="239"/>
      <c r="D166" s="254"/>
      <c r="E166" s="130"/>
      <c r="F166" s="131"/>
      <c r="G166" s="132">
        <f t="shared" si="8"/>
        <v>0</v>
      </c>
      <c r="H166" s="153"/>
    </row>
    <row r="167" spans="1:8" ht="12.75" customHeight="1">
      <c r="A167" s="234" t="s">
        <v>208</v>
      </c>
      <c r="B167" s="235"/>
      <c r="C167" s="235"/>
      <c r="D167" s="257"/>
      <c r="E167" s="125">
        <f>SUM(E168:E170)</f>
        <v>0</v>
      </c>
      <c r="F167" s="126">
        <f>SUM(F168:F170)</f>
        <v>0</v>
      </c>
      <c r="G167" s="127">
        <f t="shared" si="8"/>
        <v>0</v>
      </c>
      <c r="H167" s="153"/>
    </row>
    <row r="168" spans="1:8" ht="12.75" customHeight="1">
      <c r="A168" s="238" t="s">
        <v>197</v>
      </c>
      <c r="B168" s="239"/>
      <c r="C168" s="239"/>
      <c r="D168" s="254"/>
      <c r="E168" s="130"/>
      <c r="F168" s="131"/>
      <c r="G168" s="132">
        <f t="shared" si="8"/>
        <v>0</v>
      </c>
      <c r="H168" s="153"/>
    </row>
    <row r="169" spans="1:8" ht="12.75" customHeight="1">
      <c r="A169" s="238" t="s">
        <v>197</v>
      </c>
      <c r="B169" s="239"/>
      <c r="C169" s="239"/>
      <c r="D169" s="254"/>
      <c r="E169" s="130"/>
      <c r="F169" s="131"/>
      <c r="G169" s="132">
        <f t="shared" si="8"/>
        <v>0</v>
      </c>
      <c r="H169" s="153"/>
    </row>
    <row r="170" spans="1:8" ht="12.75" customHeight="1">
      <c r="A170" s="238" t="s">
        <v>197</v>
      </c>
      <c r="B170" s="239"/>
      <c r="C170" s="239"/>
      <c r="D170" s="254"/>
      <c r="E170" s="130"/>
      <c r="F170" s="131"/>
      <c r="G170" s="132">
        <f t="shared" si="8"/>
        <v>0</v>
      </c>
      <c r="H170" s="153"/>
    </row>
    <row r="171" spans="1:8" ht="12.75" customHeight="1">
      <c r="A171" s="234" t="s">
        <v>209</v>
      </c>
      <c r="B171" s="235"/>
      <c r="C171" s="235"/>
      <c r="D171" s="257"/>
      <c r="E171" s="125">
        <f>SUM(E172:E174)</f>
        <v>0</v>
      </c>
      <c r="F171" s="126">
        <f>SUM(F172:F174)</f>
        <v>0</v>
      </c>
      <c r="G171" s="127">
        <f t="shared" si="8"/>
        <v>0</v>
      </c>
      <c r="H171" s="153"/>
    </row>
    <row r="172" spans="1:8" ht="12.75" customHeight="1">
      <c r="A172" s="238" t="s">
        <v>197</v>
      </c>
      <c r="B172" s="239"/>
      <c r="C172" s="239"/>
      <c r="D172" s="254"/>
      <c r="E172" s="130"/>
      <c r="F172" s="131"/>
      <c r="G172" s="132">
        <f t="shared" si="8"/>
        <v>0</v>
      </c>
      <c r="H172" s="153"/>
    </row>
    <row r="173" spans="1:8" ht="12.75" customHeight="1">
      <c r="A173" s="238" t="s">
        <v>197</v>
      </c>
      <c r="B173" s="239"/>
      <c r="C173" s="239"/>
      <c r="D173" s="254"/>
      <c r="E173" s="130"/>
      <c r="F173" s="131"/>
      <c r="G173" s="132">
        <f t="shared" si="8"/>
        <v>0</v>
      </c>
      <c r="H173" s="153"/>
    </row>
    <row r="174" spans="1:8" ht="12.75" customHeight="1">
      <c r="A174" s="238" t="s">
        <v>197</v>
      </c>
      <c r="B174" s="239"/>
      <c r="C174" s="239"/>
      <c r="D174" s="254"/>
      <c r="E174" s="130"/>
      <c r="F174" s="131"/>
      <c r="G174" s="132">
        <f>SUM(E174:F174)</f>
        <v>0</v>
      </c>
      <c r="H174" s="153"/>
    </row>
    <row r="175" spans="1:8" ht="12.75" customHeight="1">
      <c r="A175" s="252" t="s">
        <v>250</v>
      </c>
      <c r="B175" s="253"/>
      <c r="C175" s="253"/>
      <c r="D175" s="253"/>
      <c r="E175" s="133">
        <f>SUM(E176)</f>
        <v>0</v>
      </c>
      <c r="F175" s="170">
        <f>SUM(F176:F179)</f>
        <v>0</v>
      </c>
      <c r="G175" s="135">
        <f>SUM(E175:F175)</f>
        <v>0</v>
      </c>
      <c r="H175" s="153"/>
    </row>
    <row r="176" spans="1:8" ht="12.75" customHeight="1" thickBot="1">
      <c r="A176" s="265" t="s">
        <v>197</v>
      </c>
      <c r="B176" s="266"/>
      <c r="C176" s="266"/>
      <c r="D176" s="266"/>
      <c r="E176" s="130"/>
      <c r="F176" s="171"/>
      <c r="G176" s="132">
        <f>SUM(E176:F176)</f>
        <v>0</v>
      </c>
      <c r="H176" s="153"/>
    </row>
    <row r="177" spans="1:12" ht="24.75" customHeight="1" thickTop="1">
      <c r="A177" s="258" t="s">
        <v>216</v>
      </c>
      <c r="B177" s="259"/>
      <c r="C177" s="260"/>
      <c r="D177" s="136" t="s">
        <v>151</v>
      </c>
      <c r="E177" s="137">
        <f>SUM(E123,E132,E141,E150,E175)</f>
        <v>0</v>
      </c>
      <c r="F177" s="138">
        <f>SUM(F123,F132,F141,F150)</f>
        <v>0</v>
      </c>
      <c r="G177" s="139">
        <f>SUM(E177:F177)</f>
        <v>0</v>
      </c>
      <c r="H177" s="161"/>
    </row>
    <row r="178" spans="1:12" ht="12.75" customHeight="1">
      <c r="A178" s="144"/>
      <c r="B178" s="144"/>
      <c r="C178" s="144"/>
      <c r="D178" s="145"/>
      <c r="E178" s="146"/>
      <c r="F178" s="146"/>
      <c r="G178" s="146"/>
      <c r="H178" s="160"/>
    </row>
    <row r="179" spans="1:12" ht="12.75" customHeight="1">
      <c r="A179" s="144"/>
      <c r="B179" s="144"/>
      <c r="C179" s="144"/>
      <c r="D179" s="145"/>
      <c r="E179" s="146"/>
      <c r="F179" s="146"/>
      <c r="G179" s="146"/>
      <c r="H179" s="160"/>
    </row>
    <row r="180" spans="1:12" ht="12.75" customHeight="1">
      <c r="A180" s="140"/>
      <c r="B180" s="140"/>
      <c r="H180" s="158" t="str">
        <f>$H$58</f>
        <v>（事業責任大学名：）</v>
      </c>
    </row>
    <row r="181" spans="1:12" ht="17.25" customHeight="1">
      <c r="H181" s="150" t="s">
        <v>224</v>
      </c>
    </row>
    <row r="182" spans="1:12" ht="15" customHeight="1">
      <c r="A182" s="141" t="s">
        <v>212</v>
      </c>
      <c r="B182" s="141"/>
      <c r="C182" s="142"/>
      <c r="D182" s="142"/>
      <c r="E182" s="143"/>
      <c r="F182" s="143"/>
      <c r="G182" s="143"/>
      <c r="H182" s="159" t="s">
        <v>190</v>
      </c>
    </row>
    <row r="183" spans="1:12" ht="24.75" customHeight="1">
      <c r="A183" s="245" t="s">
        <v>217</v>
      </c>
      <c r="B183" s="246"/>
      <c r="C183" s="246"/>
      <c r="D183" s="255"/>
      <c r="E183" s="119" t="s">
        <v>192</v>
      </c>
      <c r="F183" s="120" t="s">
        <v>193</v>
      </c>
      <c r="G183" s="121" t="s">
        <v>194</v>
      </c>
      <c r="H183" s="151" t="s">
        <v>227</v>
      </c>
      <c r="I183" s="128"/>
      <c r="J183" s="128"/>
      <c r="K183" s="128"/>
      <c r="L183" s="128"/>
    </row>
    <row r="184" spans="1:12" ht="12.75" customHeight="1">
      <c r="A184" s="247" t="s">
        <v>195</v>
      </c>
      <c r="B184" s="248"/>
      <c r="C184" s="248"/>
      <c r="D184" s="256"/>
      <c r="E184" s="122">
        <f>SUM(E185+E189)</f>
        <v>0</v>
      </c>
      <c r="F184" s="123">
        <f>SUM(F185+F189)</f>
        <v>0</v>
      </c>
      <c r="G184" s="124">
        <f>SUM(E184:F184)</f>
        <v>0</v>
      </c>
      <c r="H184" s="152"/>
      <c r="I184" s="128"/>
      <c r="J184" s="128"/>
      <c r="K184" s="128"/>
      <c r="L184" s="128"/>
    </row>
    <row r="185" spans="1:12" ht="12.75" customHeight="1">
      <c r="A185" s="234" t="s">
        <v>196</v>
      </c>
      <c r="B185" s="235"/>
      <c r="C185" s="235"/>
      <c r="D185" s="257"/>
      <c r="E185" s="125">
        <f>SUM(E186:E188)</f>
        <v>0</v>
      </c>
      <c r="F185" s="126">
        <f>SUM(F186:F188)</f>
        <v>0</v>
      </c>
      <c r="G185" s="127">
        <f t="shared" ref="G185:G192" si="9">SUM(E185:F185)</f>
        <v>0</v>
      </c>
      <c r="H185" s="153"/>
      <c r="I185" s="128"/>
      <c r="J185" s="128"/>
      <c r="K185" s="128"/>
      <c r="L185" s="128"/>
    </row>
    <row r="186" spans="1:12" ht="12.75" customHeight="1">
      <c r="A186" s="238" t="s">
        <v>197</v>
      </c>
      <c r="B186" s="239"/>
      <c r="C186" s="239"/>
      <c r="D186" s="254"/>
      <c r="E186" s="130"/>
      <c r="F186" s="131"/>
      <c r="G186" s="132">
        <f t="shared" si="9"/>
        <v>0</v>
      </c>
      <c r="H186" s="153"/>
      <c r="I186" s="128"/>
      <c r="J186" s="128"/>
      <c r="K186" s="128"/>
      <c r="L186" s="128"/>
    </row>
    <row r="187" spans="1:12" ht="12.75" customHeight="1">
      <c r="A187" s="238" t="s">
        <v>197</v>
      </c>
      <c r="B187" s="239"/>
      <c r="C187" s="239"/>
      <c r="D187" s="254"/>
      <c r="E187" s="130"/>
      <c r="F187" s="131"/>
      <c r="G187" s="132">
        <f t="shared" si="9"/>
        <v>0</v>
      </c>
      <c r="H187" s="153"/>
      <c r="I187" s="128"/>
      <c r="J187" s="128"/>
      <c r="K187" s="128"/>
      <c r="L187" s="128"/>
    </row>
    <row r="188" spans="1:12" ht="12.75" customHeight="1">
      <c r="A188" s="238" t="s">
        <v>197</v>
      </c>
      <c r="B188" s="239"/>
      <c r="C188" s="239"/>
      <c r="D188" s="254"/>
      <c r="E188" s="130"/>
      <c r="F188" s="131"/>
      <c r="G188" s="132">
        <f t="shared" si="9"/>
        <v>0</v>
      </c>
      <c r="H188" s="153"/>
      <c r="I188" s="128"/>
      <c r="J188" s="128"/>
      <c r="K188" s="128"/>
      <c r="L188" s="128"/>
    </row>
    <row r="189" spans="1:12" ht="12.75" customHeight="1">
      <c r="A189" s="234" t="s">
        <v>198</v>
      </c>
      <c r="B189" s="235"/>
      <c r="C189" s="235"/>
      <c r="D189" s="257"/>
      <c r="E189" s="125">
        <f>SUM(E190:E192)</f>
        <v>0</v>
      </c>
      <c r="F189" s="126">
        <f>SUM(F190:F192)</f>
        <v>0</v>
      </c>
      <c r="G189" s="127">
        <f t="shared" si="9"/>
        <v>0</v>
      </c>
      <c r="H189" s="153"/>
      <c r="I189" s="128"/>
      <c r="J189" s="128"/>
      <c r="K189" s="128"/>
      <c r="L189" s="128"/>
    </row>
    <row r="190" spans="1:12" ht="12.75" customHeight="1">
      <c r="A190" s="238" t="s">
        <v>197</v>
      </c>
      <c r="B190" s="239"/>
      <c r="C190" s="239"/>
      <c r="D190" s="254"/>
      <c r="E190" s="130"/>
      <c r="F190" s="131"/>
      <c r="G190" s="132">
        <f t="shared" si="9"/>
        <v>0</v>
      </c>
      <c r="H190" s="153"/>
      <c r="I190" s="128"/>
      <c r="J190" s="128"/>
      <c r="K190" s="128"/>
      <c r="L190" s="128"/>
    </row>
    <row r="191" spans="1:12" ht="12.75" customHeight="1">
      <c r="A191" s="238" t="s">
        <v>197</v>
      </c>
      <c r="B191" s="239"/>
      <c r="C191" s="239"/>
      <c r="D191" s="254"/>
      <c r="E191" s="130"/>
      <c r="F191" s="131"/>
      <c r="G191" s="132">
        <f t="shared" si="9"/>
        <v>0</v>
      </c>
      <c r="H191" s="153"/>
      <c r="I191" s="128"/>
      <c r="J191" s="128"/>
      <c r="K191" s="128"/>
      <c r="L191" s="128"/>
    </row>
    <row r="192" spans="1:12" ht="12.75" customHeight="1">
      <c r="A192" s="261" t="s">
        <v>197</v>
      </c>
      <c r="B192" s="262"/>
      <c r="C192" s="262"/>
      <c r="D192" s="263"/>
      <c r="E192" s="130"/>
      <c r="F192" s="131"/>
      <c r="G192" s="132">
        <f t="shared" si="9"/>
        <v>0</v>
      </c>
      <c r="H192" s="153"/>
      <c r="I192" s="128"/>
      <c r="J192" s="128"/>
      <c r="K192" s="128"/>
      <c r="L192" s="128"/>
    </row>
    <row r="193" spans="1:8" ht="12.75" customHeight="1">
      <c r="A193" s="252" t="s">
        <v>199</v>
      </c>
      <c r="B193" s="253"/>
      <c r="C193" s="253"/>
      <c r="D193" s="264"/>
      <c r="E193" s="133">
        <f>SUM(E194+E198)</f>
        <v>0</v>
      </c>
      <c r="F193" s="134">
        <f>SUM(F194+F198)</f>
        <v>0</v>
      </c>
      <c r="G193" s="135">
        <f>SUM(E193:F193)</f>
        <v>0</v>
      </c>
      <c r="H193" s="155"/>
    </row>
    <row r="194" spans="1:8" ht="12.75" customHeight="1">
      <c r="A194" s="234" t="s">
        <v>200</v>
      </c>
      <c r="B194" s="235"/>
      <c r="C194" s="235"/>
      <c r="D194" s="257"/>
      <c r="E194" s="125">
        <f>SUM(E195:E197)</f>
        <v>0</v>
      </c>
      <c r="F194" s="126">
        <f>SUM(F195:F197)</f>
        <v>0</v>
      </c>
      <c r="G194" s="127">
        <f t="shared" ref="G194:G201" si="10">SUM(E194:F194)</f>
        <v>0</v>
      </c>
      <c r="H194" s="153"/>
    </row>
    <row r="195" spans="1:8" ht="12.75" customHeight="1">
      <c r="A195" s="238" t="s">
        <v>197</v>
      </c>
      <c r="B195" s="239"/>
      <c r="C195" s="239"/>
      <c r="D195" s="254"/>
      <c r="E195" s="130"/>
      <c r="F195" s="131"/>
      <c r="G195" s="132">
        <f t="shared" si="10"/>
        <v>0</v>
      </c>
      <c r="H195" s="153"/>
    </row>
    <row r="196" spans="1:8" ht="12.75" customHeight="1">
      <c r="A196" s="238" t="s">
        <v>197</v>
      </c>
      <c r="B196" s="239"/>
      <c r="C196" s="239"/>
      <c r="D196" s="254"/>
      <c r="E196" s="130"/>
      <c r="F196" s="131"/>
      <c r="G196" s="132">
        <f t="shared" si="10"/>
        <v>0</v>
      </c>
      <c r="H196" s="153"/>
    </row>
    <row r="197" spans="1:8" ht="12.75" customHeight="1">
      <c r="A197" s="238" t="s">
        <v>197</v>
      </c>
      <c r="B197" s="239"/>
      <c r="C197" s="239"/>
      <c r="D197" s="254"/>
      <c r="E197" s="130"/>
      <c r="F197" s="131"/>
      <c r="G197" s="132">
        <f t="shared" si="10"/>
        <v>0</v>
      </c>
      <c r="H197" s="153"/>
    </row>
    <row r="198" spans="1:8" ht="12.75" customHeight="1">
      <c r="A198" s="234" t="s">
        <v>201</v>
      </c>
      <c r="B198" s="235"/>
      <c r="C198" s="235"/>
      <c r="D198" s="257"/>
      <c r="E198" s="125">
        <f>SUM(E199:E201)</f>
        <v>0</v>
      </c>
      <c r="F198" s="126">
        <f>SUM(F199:F201)</f>
        <v>0</v>
      </c>
      <c r="G198" s="127">
        <f t="shared" si="10"/>
        <v>0</v>
      </c>
      <c r="H198" s="153"/>
    </row>
    <row r="199" spans="1:8" ht="12.75" customHeight="1">
      <c r="A199" s="238" t="s">
        <v>197</v>
      </c>
      <c r="B199" s="239"/>
      <c r="C199" s="239"/>
      <c r="D199" s="254"/>
      <c r="E199" s="130"/>
      <c r="F199" s="131"/>
      <c r="G199" s="132">
        <f t="shared" si="10"/>
        <v>0</v>
      </c>
      <c r="H199" s="153"/>
    </row>
    <row r="200" spans="1:8" ht="12.75" customHeight="1">
      <c r="A200" s="238" t="s">
        <v>197</v>
      </c>
      <c r="B200" s="239"/>
      <c r="C200" s="239"/>
      <c r="D200" s="254"/>
      <c r="E200" s="130"/>
      <c r="F200" s="131"/>
      <c r="G200" s="132">
        <f t="shared" si="10"/>
        <v>0</v>
      </c>
      <c r="H200" s="153"/>
    </row>
    <row r="201" spans="1:8" ht="12.75" customHeight="1">
      <c r="A201" s="261" t="s">
        <v>197</v>
      </c>
      <c r="B201" s="262"/>
      <c r="C201" s="262"/>
      <c r="D201" s="263"/>
      <c r="E201" s="130"/>
      <c r="F201" s="131"/>
      <c r="G201" s="132">
        <f t="shared" si="10"/>
        <v>0</v>
      </c>
      <c r="H201" s="156"/>
    </row>
    <row r="202" spans="1:8" ht="12.75" customHeight="1">
      <c r="A202" s="252" t="s">
        <v>202</v>
      </c>
      <c r="B202" s="253"/>
      <c r="C202" s="253"/>
      <c r="D202" s="264"/>
      <c r="E202" s="133">
        <f>SUM(E203:E210)</f>
        <v>0</v>
      </c>
      <c r="F202" s="134">
        <f>SUM(F203:F210)</f>
        <v>0</v>
      </c>
      <c r="G202" s="135">
        <f>SUM(E202:F202)</f>
        <v>0</v>
      </c>
      <c r="H202" s="153"/>
    </row>
    <row r="203" spans="1:8" ht="12.75" customHeight="1">
      <c r="A203" s="238" t="s">
        <v>197</v>
      </c>
      <c r="B203" s="239"/>
      <c r="C203" s="239"/>
      <c r="D203" s="254"/>
      <c r="E203" s="130"/>
      <c r="F203" s="131"/>
      <c r="G203" s="132">
        <f>SUM(E203:F203)</f>
        <v>0</v>
      </c>
      <c r="H203" s="153"/>
    </row>
    <row r="204" spans="1:8" ht="12.75" customHeight="1">
      <c r="A204" s="238" t="s">
        <v>197</v>
      </c>
      <c r="B204" s="239"/>
      <c r="C204" s="239"/>
      <c r="D204" s="254"/>
      <c r="E204" s="130"/>
      <c r="F204" s="131"/>
      <c r="G204" s="132">
        <f t="shared" ref="G204:G234" si="11">SUM(E204:F204)</f>
        <v>0</v>
      </c>
      <c r="H204" s="153"/>
    </row>
    <row r="205" spans="1:8" ht="12.75" customHeight="1">
      <c r="A205" s="238" t="s">
        <v>197</v>
      </c>
      <c r="B205" s="239"/>
      <c r="C205" s="239"/>
      <c r="D205" s="254"/>
      <c r="E205" s="130"/>
      <c r="F205" s="131"/>
      <c r="G205" s="132">
        <f t="shared" si="11"/>
        <v>0</v>
      </c>
      <c r="H205" s="153"/>
    </row>
    <row r="206" spans="1:8" ht="12.75" customHeight="1">
      <c r="A206" s="238" t="s">
        <v>197</v>
      </c>
      <c r="B206" s="239"/>
      <c r="C206" s="239"/>
      <c r="D206" s="254"/>
      <c r="E206" s="130"/>
      <c r="F206" s="131"/>
      <c r="G206" s="132">
        <f t="shared" si="11"/>
        <v>0</v>
      </c>
      <c r="H206" s="153"/>
    </row>
    <row r="207" spans="1:8" ht="12.75" customHeight="1">
      <c r="A207" s="238" t="s">
        <v>197</v>
      </c>
      <c r="B207" s="239"/>
      <c r="C207" s="239"/>
      <c r="D207" s="254"/>
      <c r="E207" s="130"/>
      <c r="F207" s="131"/>
      <c r="G207" s="132">
        <f t="shared" si="11"/>
        <v>0</v>
      </c>
      <c r="H207" s="153"/>
    </row>
    <row r="208" spans="1:8" ht="12.75" customHeight="1">
      <c r="A208" s="238" t="s">
        <v>197</v>
      </c>
      <c r="B208" s="239"/>
      <c r="C208" s="239"/>
      <c r="D208" s="254"/>
      <c r="E208" s="130"/>
      <c r="F208" s="131"/>
      <c r="G208" s="132">
        <f t="shared" si="11"/>
        <v>0</v>
      </c>
      <c r="H208" s="153"/>
    </row>
    <row r="209" spans="1:8" ht="12.75" customHeight="1">
      <c r="A209" s="238" t="s">
        <v>197</v>
      </c>
      <c r="B209" s="239"/>
      <c r="C209" s="239"/>
      <c r="D209" s="254"/>
      <c r="E209" s="130"/>
      <c r="F209" s="131"/>
      <c r="G209" s="132">
        <f t="shared" si="11"/>
        <v>0</v>
      </c>
      <c r="H209" s="153"/>
    </row>
    <row r="210" spans="1:8" ht="12.75" customHeight="1">
      <c r="A210" s="261" t="s">
        <v>197</v>
      </c>
      <c r="B210" s="262"/>
      <c r="C210" s="262"/>
      <c r="D210" s="263"/>
      <c r="E210" s="130"/>
      <c r="F210" s="131"/>
      <c r="G210" s="132">
        <f t="shared" si="11"/>
        <v>0</v>
      </c>
      <c r="H210" s="153"/>
    </row>
    <row r="211" spans="1:8" ht="12.75" customHeight="1">
      <c r="A211" s="252" t="s">
        <v>203</v>
      </c>
      <c r="B211" s="253"/>
      <c r="C211" s="253"/>
      <c r="D211" s="264"/>
      <c r="E211" s="133">
        <f>SUM(E212+E216+E220+E224+E228+E232)</f>
        <v>0</v>
      </c>
      <c r="F211" s="134">
        <f>SUM(F212+F216+F220+F224+F228+F232)</f>
        <v>0</v>
      </c>
      <c r="G211" s="135">
        <f t="shared" si="11"/>
        <v>0</v>
      </c>
      <c r="H211" s="155"/>
    </row>
    <row r="212" spans="1:8" ht="12.75" customHeight="1">
      <c r="A212" s="234" t="s">
        <v>204</v>
      </c>
      <c r="B212" s="235"/>
      <c r="C212" s="235"/>
      <c r="D212" s="257"/>
      <c r="E212" s="125">
        <f>SUM(E213:E215)</f>
        <v>0</v>
      </c>
      <c r="F212" s="126">
        <f>SUM(F213:F215)</f>
        <v>0</v>
      </c>
      <c r="G212" s="127">
        <f t="shared" si="11"/>
        <v>0</v>
      </c>
      <c r="H212" s="153"/>
    </row>
    <row r="213" spans="1:8" ht="12.75" customHeight="1">
      <c r="A213" s="238" t="s">
        <v>197</v>
      </c>
      <c r="B213" s="239"/>
      <c r="C213" s="239"/>
      <c r="D213" s="254"/>
      <c r="E213" s="130"/>
      <c r="F213" s="131"/>
      <c r="G213" s="132">
        <f t="shared" si="11"/>
        <v>0</v>
      </c>
      <c r="H213" s="153"/>
    </row>
    <row r="214" spans="1:8" ht="12.75" customHeight="1">
      <c r="A214" s="238" t="s">
        <v>197</v>
      </c>
      <c r="B214" s="239"/>
      <c r="C214" s="239"/>
      <c r="D214" s="254"/>
      <c r="E214" s="130"/>
      <c r="F214" s="131"/>
      <c r="G214" s="132">
        <f t="shared" si="11"/>
        <v>0</v>
      </c>
      <c r="H214" s="153"/>
    </row>
    <row r="215" spans="1:8" ht="12.75" customHeight="1">
      <c r="A215" s="238" t="s">
        <v>197</v>
      </c>
      <c r="B215" s="239"/>
      <c r="C215" s="239"/>
      <c r="D215" s="254"/>
      <c r="E215" s="130"/>
      <c r="F215" s="131"/>
      <c r="G215" s="132">
        <f t="shared" si="11"/>
        <v>0</v>
      </c>
      <c r="H215" s="153"/>
    </row>
    <row r="216" spans="1:8" ht="12.75" customHeight="1">
      <c r="A216" s="234" t="s">
        <v>205</v>
      </c>
      <c r="B216" s="235"/>
      <c r="C216" s="235"/>
      <c r="D216" s="257"/>
      <c r="E216" s="125">
        <f>SUM(E217:E219)</f>
        <v>0</v>
      </c>
      <c r="F216" s="126">
        <f>SUM(F217:F219)</f>
        <v>0</v>
      </c>
      <c r="G216" s="127">
        <f t="shared" si="11"/>
        <v>0</v>
      </c>
      <c r="H216" s="153"/>
    </row>
    <row r="217" spans="1:8" ht="12.75" customHeight="1">
      <c r="A217" s="238" t="s">
        <v>197</v>
      </c>
      <c r="B217" s="239"/>
      <c r="C217" s="239"/>
      <c r="D217" s="254"/>
      <c r="E217" s="130"/>
      <c r="F217" s="131"/>
      <c r="G217" s="132">
        <f t="shared" si="11"/>
        <v>0</v>
      </c>
      <c r="H217" s="153"/>
    </row>
    <row r="218" spans="1:8" ht="12.75" customHeight="1">
      <c r="A218" s="238" t="s">
        <v>197</v>
      </c>
      <c r="B218" s="239"/>
      <c r="C218" s="239"/>
      <c r="D218" s="254"/>
      <c r="E218" s="130"/>
      <c r="F218" s="131"/>
      <c r="G218" s="132">
        <f t="shared" si="11"/>
        <v>0</v>
      </c>
      <c r="H218" s="153"/>
    </row>
    <row r="219" spans="1:8" ht="12.75" customHeight="1">
      <c r="A219" s="238" t="s">
        <v>197</v>
      </c>
      <c r="B219" s="239"/>
      <c r="C219" s="239"/>
      <c r="D219" s="254"/>
      <c r="E219" s="130"/>
      <c r="F219" s="131"/>
      <c r="G219" s="132">
        <f t="shared" si="11"/>
        <v>0</v>
      </c>
      <c r="H219" s="153"/>
    </row>
    <row r="220" spans="1:8" ht="12.75" customHeight="1">
      <c r="A220" s="234" t="s">
        <v>206</v>
      </c>
      <c r="B220" s="235"/>
      <c r="C220" s="235"/>
      <c r="D220" s="257"/>
      <c r="E220" s="125">
        <f>SUM(E221:E223)</f>
        <v>0</v>
      </c>
      <c r="F220" s="126">
        <f>SUM(F221:F223)</f>
        <v>0</v>
      </c>
      <c r="G220" s="127">
        <f t="shared" si="11"/>
        <v>0</v>
      </c>
      <c r="H220" s="153"/>
    </row>
    <row r="221" spans="1:8" ht="12.75" customHeight="1">
      <c r="A221" s="238" t="s">
        <v>197</v>
      </c>
      <c r="B221" s="239"/>
      <c r="C221" s="239"/>
      <c r="D221" s="254"/>
      <c r="E221" s="130"/>
      <c r="F221" s="131"/>
      <c r="G221" s="132">
        <f t="shared" si="11"/>
        <v>0</v>
      </c>
      <c r="H221" s="153"/>
    </row>
    <row r="222" spans="1:8" ht="12.75" customHeight="1">
      <c r="A222" s="238" t="s">
        <v>197</v>
      </c>
      <c r="B222" s="239"/>
      <c r="C222" s="239"/>
      <c r="D222" s="254"/>
      <c r="E222" s="130"/>
      <c r="F222" s="131"/>
      <c r="G222" s="132">
        <f t="shared" si="11"/>
        <v>0</v>
      </c>
      <c r="H222" s="153"/>
    </row>
    <row r="223" spans="1:8" ht="12.75" customHeight="1">
      <c r="A223" s="238" t="s">
        <v>197</v>
      </c>
      <c r="B223" s="239"/>
      <c r="C223" s="239"/>
      <c r="D223" s="254"/>
      <c r="E223" s="130"/>
      <c r="F223" s="131"/>
      <c r="G223" s="132">
        <f t="shared" si="11"/>
        <v>0</v>
      </c>
      <c r="H223" s="153"/>
    </row>
    <row r="224" spans="1:8" ht="12.75" customHeight="1">
      <c r="A224" s="234" t="s">
        <v>207</v>
      </c>
      <c r="B224" s="235"/>
      <c r="C224" s="235"/>
      <c r="D224" s="257"/>
      <c r="E224" s="125">
        <f>SUM(E225:E227)</f>
        <v>0</v>
      </c>
      <c r="F224" s="126">
        <f>SUM(F225:F227)</f>
        <v>0</v>
      </c>
      <c r="G224" s="127">
        <f t="shared" si="11"/>
        <v>0</v>
      </c>
      <c r="H224" s="153"/>
    </row>
    <row r="225" spans="1:8" ht="12.75" customHeight="1">
      <c r="A225" s="238" t="s">
        <v>197</v>
      </c>
      <c r="B225" s="239"/>
      <c r="C225" s="239"/>
      <c r="D225" s="254"/>
      <c r="E225" s="130"/>
      <c r="F225" s="131"/>
      <c r="G225" s="132">
        <f t="shared" si="11"/>
        <v>0</v>
      </c>
      <c r="H225" s="153"/>
    </row>
    <row r="226" spans="1:8" ht="12.75" customHeight="1">
      <c r="A226" s="238" t="s">
        <v>197</v>
      </c>
      <c r="B226" s="239"/>
      <c r="C226" s="239"/>
      <c r="D226" s="254"/>
      <c r="E226" s="130"/>
      <c r="F226" s="131"/>
      <c r="G226" s="132">
        <f t="shared" si="11"/>
        <v>0</v>
      </c>
      <c r="H226" s="153"/>
    </row>
    <row r="227" spans="1:8" ht="12.75" customHeight="1">
      <c r="A227" s="238" t="s">
        <v>197</v>
      </c>
      <c r="B227" s="239"/>
      <c r="C227" s="239"/>
      <c r="D227" s="254"/>
      <c r="E227" s="130"/>
      <c r="F227" s="131"/>
      <c r="G227" s="132">
        <f t="shared" si="11"/>
        <v>0</v>
      </c>
      <c r="H227" s="153"/>
    </row>
    <row r="228" spans="1:8" ht="12.75" customHeight="1">
      <c r="A228" s="234" t="s">
        <v>208</v>
      </c>
      <c r="B228" s="235"/>
      <c r="C228" s="235"/>
      <c r="D228" s="257"/>
      <c r="E228" s="125">
        <f>SUM(E229:E231)</f>
        <v>0</v>
      </c>
      <c r="F228" s="126">
        <f>SUM(F229:F231)</f>
        <v>0</v>
      </c>
      <c r="G228" s="127">
        <f t="shared" si="11"/>
        <v>0</v>
      </c>
      <c r="H228" s="153"/>
    </row>
    <row r="229" spans="1:8" ht="12.75" customHeight="1">
      <c r="A229" s="238" t="s">
        <v>197</v>
      </c>
      <c r="B229" s="239"/>
      <c r="C229" s="239"/>
      <c r="D229" s="254"/>
      <c r="E229" s="130"/>
      <c r="F229" s="131"/>
      <c r="G229" s="132">
        <f t="shared" si="11"/>
        <v>0</v>
      </c>
      <c r="H229" s="153"/>
    </row>
    <row r="230" spans="1:8" ht="12.75" customHeight="1">
      <c r="A230" s="238" t="s">
        <v>197</v>
      </c>
      <c r="B230" s="239"/>
      <c r="C230" s="239"/>
      <c r="D230" s="254"/>
      <c r="E230" s="130"/>
      <c r="F230" s="131"/>
      <c r="G230" s="132">
        <f t="shared" si="11"/>
        <v>0</v>
      </c>
      <c r="H230" s="153"/>
    </row>
    <row r="231" spans="1:8" ht="12.75" customHeight="1">
      <c r="A231" s="238" t="s">
        <v>197</v>
      </c>
      <c r="B231" s="239"/>
      <c r="C231" s="239"/>
      <c r="D231" s="254"/>
      <c r="E231" s="130"/>
      <c r="F231" s="131"/>
      <c r="G231" s="132">
        <f t="shared" si="11"/>
        <v>0</v>
      </c>
      <c r="H231" s="153"/>
    </row>
    <row r="232" spans="1:8" ht="12.75" customHeight="1">
      <c r="A232" s="234" t="s">
        <v>209</v>
      </c>
      <c r="B232" s="235"/>
      <c r="C232" s="235"/>
      <c r="D232" s="257"/>
      <c r="E232" s="125">
        <f>SUM(E233:E235)</f>
        <v>0</v>
      </c>
      <c r="F232" s="126">
        <f>SUM(F233:F235)</f>
        <v>0</v>
      </c>
      <c r="G232" s="127">
        <f t="shared" si="11"/>
        <v>0</v>
      </c>
      <c r="H232" s="153"/>
    </row>
    <row r="233" spans="1:8" ht="12.75" customHeight="1">
      <c r="A233" s="238" t="s">
        <v>197</v>
      </c>
      <c r="B233" s="239"/>
      <c r="C233" s="239"/>
      <c r="D233" s="254"/>
      <c r="E233" s="130"/>
      <c r="F233" s="131"/>
      <c r="G233" s="132">
        <f t="shared" si="11"/>
        <v>0</v>
      </c>
      <c r="H233" s="153"/>
    </row>
    <row r="234" spans="1:8" ht="12.75" customHeight="1">
      <c r="A234" s="238" t="s">
        <v>197</v>
      </c>
      <c r="B234" s="239"/>
      <c r="C234" s="239"/>
      <c r="D234" s="254"/>
      <c r="E234" s="130"/>
      <c r="F234" s="131"/>
      <c r="G234" s="132">
        <f t="shared" si="11"/>
        <v>0</v>
      </c>
      <c r="H234" s="153"/>
    </row>
    <row r="235" spans="1:8" ht="12.75" customHeight="1">
      <c r="A235" s="238" t="s">
        <v>197</v>
      </c>
      <c r="B235" s="239"/>
      <c r="C235" s="239"/>
      <c r="D235" s="254"/>
      <c r="E235" s="130"/>
      <c r="F235" s="131"/>
      <c r="G235" s="132">
        <f>SUM(E235:F235)</f>
        <v>0</v>
      </c>
      <c r="H235" s="153"/>
    </row>
    <row r="236" spans="1:8" ht="12.75" customHeight="1">
      <c r="A236" s="252" t="s">
        <v>250</v>
      </c>
      <c r="B236" s="253"/>
      <c r="C236" s="253"/>
      <c r="D236" s="253"/>
      <c r="E236" s="133">
        <f>SUM(E237)</f>
        <v>0</v>
      </c>
      <c r="F236" s="170">
        <f>SUM(F237:F240)</f>
        <v>0</v>
      </c>
      <c r="G236" s="135">
        <f>SUM(E236:F236)</f>
        <v>0</v>
      </c>
      <c r="H236" s="153"/>
    </row>
    <row r="237" spans="1:8" ht="12.75" customHeight="1" thickBot="1">
      <c r="A237" s="265" t="s">
        <v>197</v>
      </c>
      <c r="B237" s="266"/>
      <c r="C237" s="266"/>
      <c r="D237" s="266"/>
      <c r="E237" s="130"/>
      <c r="F237" s="171"/>
      <c r="G237" s="132">
        <f>SUM(E237:F237)</f>
        <v>0</v>
      </c>
      <c r="H237" s="153"/>
    </row>
    <row r="238" spans="1:8" ht="24.75" customHeight="1" thickTop="1">
      <c r="A238" s="258" t="s">
        <v>218</v>
      </c>
      <c r="B238" s="259"/>
      <c r="C238" s="260"/>
      <c r="D238" s="136" t="s">
        <v>151</v>
      </c>
      <c r="E238" s="137">
        <f>SUM(E184,E193,E202,E211,E236)</f>
        <v>0</v>
      </c>
      <c r="F238" s="138">
        <f>SUM(F184,F193,F202,F211)</f>
        <v>0</v>
      </c>
      <c r="G238" s="139">
        <f>SUM(E238:F238)</f>
        <v>0</v>
      </c>
      <c r="H238" s="161"/>
    </row>
    <row r="239" spans="1:8" ht="12.75" customHeight="1">
      <c r="A239" s="144"/>
      <c r="B239" s="144"/>
      <c r="C239" s="144"/>
      <c r="D239" s="145"/>
      <c r="E239" s="146"/>
      <c r="F239" s="146"/>
      <c r="G239" s="146"/>
      <c r="H239" s="160"/>
    </row>
    <row r="240" spans="1:8" ht="12.75" customHeight="1">
      <c r="A240" s="144"/>
      <c r="B240" s="144"/>
      <c r="C240" s="144"/>
      <c r="D240" s="145"/>
      <c r="E240" s="146"/>
      <c r="F240" s="146"/>
      <c r="G240" s="146"/>
      <c r="H240" s="160"/>
    </row>
    <row r="241" spans="1:8" ht="12.75" customHeight="1">
      <c r="A241" s="140"/>
      <c r="B241" s="140"/>
      <c r="H241" s="158" t="str">
        <f>$H$58</f>
        <v>（事業責任大学名：）</v>
      </c>
    </row>
    <row r="242" spans="1:8" ht="17.25" customHeight="1">
      <c r="H242" s="150" t="s">
        <v>224</v>
      </c>
    </row>
    <row r="243" spans="1:8" ht="15" customHeight="1">
      <c r="A243" s="141" t="s">
        <v>212</v>
      </c>
      <c r="B243" s="147"/>
      <c r="C243" s="148"/>
      <c r="D243" s="148"/>
      <c r="E243" s="149"/>
      <c r="F243" s="149"/>
      <c r="G243" s="148"/>
      <c r="H243" s="159" t="s">
        <v>190</v>
      </c>
    </row>
    <row r="244" spans="1:8" ht="24.75" customHeight="1">
      <c r="A244" s="245" t="s">
        <v>219</v>
      </c>
      <c r="B244" s="246"/>
      <c r="C244" s="246"/>
      <c r="D244" s="255"/>
      <c r="E244" s="119" t="s">
        <v>192</v>
      </c>
      <c r="F244" s="120" t="s">
        <v>193</v>
      </c>
      <c r="G244" s="121" t="s">
        <v>194</v>
      </c>
      <c r="H244" s="151" t="s">
        <v>227</v>
      </c>
    </row>
    <row r="245" spans="1:8" ht="12.75" customHeight="1">
      <c r="A245" s="247" t="s">
        <v>195</v>
      </c>
      <c r="B245" s="248"/>
      <c r="C245" s="248"/>
      <c r="D245" s="256"/>
      <c r="E245" s="122">
        <f>SUM(E246+E250)</f>
        <v>0</v>
      </c>
      <c r="F245" s="123">
        <f>SUM(F246+F250)</f>
        <v>0</v>
      </c>
      <c r="G245" s="124">
        <f>SUM(E245:F245)</f>
        <v>0</v>
      </c>
      <c r="H245" s="152"/>
    </row>
    <row r="246" spans="1:8" ht="12.75" customHeight="1">
      <c r="A246" s="234" t="s">
        <v>196</v>
      </c>
      <c r="B246" s="235"/>
      <c r="C246" s="235"/>
      <c r="D246" s="257"/>
      <c r="E246" s="125">
        <f>SUM(E247:E249)</f>
        <v>0</v>
      </c>
      <c r="F246" s="126">
        <f>SUM(F247:F249)</f>
        <v>0</v>
      </c>
      <c r="G246" s="127">
        <f t="shared" ref="G246:G253" si="12">SUM(E246:F246)</f>
        <v>0</v>
      </c>
      <c r="H246" s="153"/>
    </row>
    <row r="247" spans="1:8" ht="12.75" customHeight="1">
      <c r="A247" s="238" t="s">
        <v>197</v>
      </c>
      <c r="B247" s="239"/>
      <c r="C247" s="239"/>
      <c r="D247" s="254"/>
      <c r="E247" s="130"/>
      <c r="F247" s="131"/>
      <c r="G247" s="132">
        <f t="shared" si="12"/>
        <v>0</v>
      </c>
      <c r="H247" s="153"/>
    </row>
    <row r="248" spans="1:8" ht="12.75" customHeight="1">
      <c r="A248" s="238" t="s">
        <v>197</v>
      </c>
      <c r="B248" s="239"/>
      <c r="C248" s="239"/>
      <c r="D248" s="254"/>
      <c r="E248" s="130"/>
      <c r="F248" s="131"/>
      <c r="G248" s="132">
        <f t="shared" si="12"/>
        <v>0</v>
      </c>
      <c r="H248" s="153"/>
    </row>
    <row r="249" spans="1:8" ht="12.75" customHeight="1">
      <c r="A249" s="238" t="s">
        <v>197</v>
      </c>
      <c r="B249" s="239"/>
      <c r="C249" s="239"/>
      <c r="D249" s="254"/>
      <c r="E249" s="130"/>
      <c r="F249" s="131"/>
      <c r="G249" s="132">
        <f t="shared" si="12"/>
        <v>0</v>
      </c>
      <c r="H249" s="153"/>
    </row>
    <row r="250" spans="1:8" ht="12.75" customHeight="1">
      <c r="A250" s="234" t="s">
        <v>198</v>
      </c>
      <c r="B250" s="235"/>
      <c r="C250" s="235"/>
      <c r="D250" s="257"/>
      <c r="E250" s="125">
        <f>SUM(E251:E253)</f>
        <v>0</v>
      </c>
      <c r="F250" s="126">
        <f>SUM(F251:F253)</f>
        <v>0</v>
      </c>
      <c r="G250" s="127">
        <f t="shared" si="12"/>
        <v>0</v>
      </c>
      <c r="H250" s="153"/>
    </row>
    <row r="251" spans="1:8" ht="12.75" customHeight="1">
      <c r="A251" s="238" t="s">
        <v>197</v>
      </c>
      <c r="B251" s="239"/>
      <c r="C251" s="239"/>
      <c r="D251" s="254"/>
      <c r="E251" s="130"/>
      <c r="F251" s="131"/>
      <c r="G251" s="132">
        <f t="shared" si="12"/>
        <v>0</v>
      </c>
      <c r="H251" s="153"/>
    </row>
    <row r="252" spans="1:8" ht="12.75" customHeight="1">
      <c r="A252" s="238" t="s">
        <v>197</v>
      </c>
      <c r="B252" s="239"/>
      <c r="C252" s="239"/>
      <c r="D252" s="254"/>
      <c r="E252" s="130"/>
      <c r="F252" s="131"/>
      <c r="G252" s="132">
        <f t="shared" si="12"/>
        <v>0</v>
      </c>
      <c r="H252" s="153"/>
    </row>
    <row r="253" spans="1:8" ht="12.75" customHeight="1">
      <c r="A253" s="261" t="s">
        <v>197</v>
      </c>
      <c r="B253" s="262"/>
      <c r="C253" s="262"/>
      <c r="D253" s="263"/>
      <c r="E253" s="130"/>
      <c r="F253" s="131"/>
      <c r="G253" s="132">
        <f t="shared" si="12"/>
        <v>0</v>
      </c>
      <c r="H253" s="153"/>
    </row>
    <row r="254" spans="1:8" ht="12.75" customHeight="1">
      <c r="A254" s="252" t="s">
        <v>199</v>
      </c>
      <c r="B254" s="253"/>
      <c r="C254" s="253"/>
      <c r="D254" s="264"/>
      <c r="E254" s="133">
        <f>SUM(E255+E259)</f>
        <v>0</v>
      </c>
      <c r="F254" s="134">
        <f>SUM(F255+F259)</f>
        <v>0</v>
      </c>
      <c r="G254" s="135">
        <f>SUM(E254:F254)</f>
        <v>0</v>
      </c>
      <c r="H254" s="155"/>
    </row>
    <row r="255" spans="1:8" ht="12.75" customHeight="1">
      <c r="A255" s="234" t="s">
        <v>200</v>
      </c>
      <c r="B255" s="235"/>
      <c r="C255" s="235"/>
      <c r="D255" s="257"/>
      <c r="E255" s="125">
        <f>SUM(E256:E258)</f>
        <v>0</v>
      </c>
      <c r="F255" s="126">
        <f>SUM(F256:F258)</f>
        <v>0</v>
      </c>
      <c r="G255" s="127">
        <f t="shared" ref="G255:G262" si="13">SUM(E255:F255)</f>
        <v>0</v>
      </c>
      <c r="H255" s="153"/>
    </row>
    <row r="256" spans="1:8" ht="12.75" customHeight="1">
      <c r="A256" s="238" t="s">
        <v>197</v>
      </c>
      <c r="B256" s="239"/>
      <c r="C256" s="239"/>
      <c r="D256" s="254"/>
      <c r="E256" s="130"/>
      <c r="F256" s="131"/>
      <c r="G256" s="132">
        <f t="shared" si="13"/>
        <v>0</v>
      </c>
      <c r="H256" s="153"/>
    </row>
    <row r="257" spans="1:8" ht="12.75" customHeight="1">
      <c r="A257" s="238" t="s">
        <v>197</v>
      </c>
      <c r="B257" s="239"/>
      <c r="C257" s="239"/>
      <c r="D257" s="254"/>
      <c r="E257" s="130"/>
      <c r="F257" s="131"/>
      <c r="G257" s="132">
        <f t="shared" si="13"/>
        <v>0</v>
      </c>
      <c r="H257" s="153"/>
    </row>
    <row r="258" spans="1:8" ht="12.75" customHeight="1">
      <c r="A258" s="238" t="s">
        <v>197</v>
      </c>
      <c r="B258" s="239"/>
      <c r="C258" s="239"/>
      <c r="D258" s="254"/>
      <c r="E258" s="130"/>
      <c r="F258" s="131"/>
      <c r="G258" s="132">
        <f t="shared" si="13"/>
        <v>0</v>
      </c>
      <c r="H258" s="153"/>
    </row>
    <row r="259" spans="1:8" ht="12.75" customHeight="1">
      <c r="A259" s="234" t="s">
        <v>201</v>
      </c>
      <c r="B259" s="235"/>
      <c r="C259" s="235"/>
      <c r="D259" s="257"/>
      <c r="E259" s="125">
        <f>SUM(E260:E262)</f>
        <v>0</v>
      </c>
      <c r="F259" s="126">
        <f>SUM(F260:F262)</f>
        <v>0</v>
      </c>
      <c r="G259" s="127">
        <f t="shared" si="13"/>
        <v>0</v>
      </c>
      <c r="H259" s="153"/>
    </row>
    <row r="260" spans="1:8" ht="12.75" customHeight="1">
      <c r="A260" s="238" t="s">
        <v>197</v>
      </c>
      <c r="B260" s="239"/>
      <c r="C260" s="239"/>
      <c r="D260" s="254"/>
      <c r="E260" s="130"/>
      <c r="F260" s="131"/>
      <c r="G260" s="132">
        <f t="shared" si="13"/>
        <v>0</v>
      </c>
      <c r="H260" s="153"/>
    </row>
    <row r="261" spans="1:8" ht="12.75" customHeight="1">
      <c r="A261" s="238" t="s">
        <v>197</v>
      </c>
      <c r="B261" s="239"/>
      <c r="C261" s="239"/>
      <c r="D261" s="254"/>
      <c r="E261" s="130"/>
      <c r="F261" s="131"/>
      <c r="G261" s="132">
        <f t="shared" si="13"/>
        <v>0</v>
      </c>
      <c r="H261" s="153"/>
    </row>
    <row r="262" spans="1:8" ht="12.75" customHeight="1">
      <c r="A262" s="261" t="s">
        <v>197</v>
      </c>
      <c r="B262" s="262"/>
      <c r="C262" s="262"/>
      <c r="D262" s="263"/>
      <c r="E262" s="130"/>
      <c r="F262" s="131"/>
      <c r="G262" s="132">
        <f t="shared" si="13"/>
        <v>0</v>
      </c>
      <c r="H262" s="156"/>
    </row>
    <row r="263" spans="1:8" ht="12.75" customHeight="1">
      <c r="A263" s="252" t="s">
        <v>202</v>
      </c>
      <c r="B263" s="253"/>
      <c r="C263" s="253"/>
      <c r="D263" s="264"/>
      <c r="E263" s="133">
        <f>SUM(E264:E271)</f>
        <v>0</v>
      </c>
      <c r="F263" s="134">
        <f>SUM(F264:F271)</f>
        <v>0</v>
      </c>
      <c r="G263" s="135">
        <f>SUM(E263:F263)</f>
        <v>0</v>
      </c>
      <c r="H263" s="153"/>
    </row>
    <row r="264" spans="1:8" ht="12.75" customHeight="1">
      <c r="A264" s="238" t="s">
        <v>197</v>
      </c>
      <c r="B264" s="239"/>
      <c r="C264" s="239"/>
      <c r="D264" s="254"/>
      <c r="E264" s="130"/>
      <c r="F264" s="131"/>
      <c r="G264" s="132">
        <f>SUM(E264:F264)</f>
        <v>0</v>
      </c>
      <c r="H264" s="153"/>
    </row>
    <row r="265" spans="1:8" ht="12.75" customHeight="1">
      <c r="A265" s="238" t="s">
        <v>197</v>
      </c>
      <c r="B265" s="239"/>
      <c r="C265" s="239"/>
      <c r="D265" s="254"/>
      <c r="E265" s="130"/>
      <c r="F265" s="131"/>
      <c r="G265" s="132">
        <f t="shared" ref="G265:G295" si="14">SUM(E265:F265)</f>
        <v>0</v>
      </c>
      <c r="H265" s="153"/>
    </row>
    <row r="266" spans="1:8" ht="12.75" customHeight="1">
      <c r="A266" s="238" t="s">
        <v>197</v>
      </c>
      <c r="B266" s="239"/>
      <c r="C266" s="239"/>
      <c r="D266" s="254"/>
      <c r="E266" s="130"/>
      <c r="F266" s="131"/>
      <c r="G266" s="132">
        <f t="shared" si="14"/>
        <v>0</v>
      </c>
      <c r="H266" s="153"/>
    </row>
    <row r="267" spans="1:8" ht="12.75" customHeight="1">
      <c r="A267" s="238" t="s">
        <v>197</v>
      </c>
      <c r="B267" s="239"/>
      <c r="C267" s="239"/>
      <c r="D267" s="254"/>
      <c r="E267" s="130"/>
      <c r="F267" s="131"/>
      <c r="G267" s="132">
        <f t="shared" si="14"/>
        <v>0</v>
      </c>
      <c r="H267" s="153"/>
    </row>
    <row r="268" spans="1:8" ht="12.75" customHeight="1">
      <c r="A268" s="238" t="s">
        <v>197</v>
      </c>
      <c r="B268" s="239"/>
      <c r="C268" s="239"/>
      <c r="D268" s="254"/>
      <c r="E268" s="130"/>
      <c r="F268" s="131"/>
      <c r="G268" s="132">
        <f t="shared" si="14"/>
        <v>0</v>
      </c>
      <c r="H268" s="153"/>
    </row>
    <row r="269" spans="1:8" ht="12.75" customHeight="1">
      <c r="A269" s="238" t="s">
        <v>197</v>
      </c>
      <c r="B269" s="239"/>
      <c r="C269" s="239"/>
      <c r="D269" s="254"/>
      <c r="E269" s="130"/>
      <c r="F269" s="131"/>
      <c r="G269" s="132">
        <f t="shared" si="14"/>
        <v>0</v>
      </c>
      <c r="H269" s="153"/>
    </row>
    <row r="270" spans="1:8" ht="12.75" customHeight="1">
      <c r="A270" s="238" t="s">
        <v>197</v>
      </c>
      <c r="B270" s="239"/>
      <c r="C270" s="239"/>
      <c r="D270" s="254"/>
      <c r="E270" s="130"/>
      <c r="F270" s="131"/>
      <c r="G270" s="132">
        <f t="shared" si="14"/>
        <v>0</v>
      </c>
      <c r="H270" s="153"/>
    </row>
    <row r="271" spans="1:8" ht="12.75" customHeight="1">
      <c r="A271" s="261" t="s">
        <v>197</v>
      </c>
      <c r="B271" s="262"/>
      <c r="C271" s="262"/>
      <c r="D271" s="263"/>
      <c r="E271" s="130"/>
      <c r="F271" s="131"/>
      <c r="G271" s="132">
        <f t="shared" si="14"/>
        <v>0</v>
      </c>
      <c r="H271" s="153"/>
    </row>
    <row r="272" spans="1:8" ht="12.75" customHeight="1">
      <c r="A272" s="252" t="s">
        <v>203</v>
      </c>
      <c r="B272" s="253"/>
      <c r="C272" s="253"/>
      <c r="D272" s="264"/>
      <c r="E272" s="133">
        <f>SUM(E273+E277+E281+E285+E289+E293)</f>
        <v>0</v>
      </c>
      <c r="F272" s="134">
        <f>SUM(F273+F277+F281+F285+F289+F293)</f>
        <v>0</v>
      </c>
      <c r="G272" s="135">
        <f t="shared" si="14"/>
        <v>0</v>
      </c>
      <c r="H272" s="155"/>
    </row>
    <row r="273" spans="1:8" ht="12.75" customHeight="1">
      <c r="A273" s="234" t="s">
        <v>204</v>
      </c>
      <c r="B273" s="235"/>
      <c r="C273" s="235"/>
      <c r="D273" s="257"/>
      <c r="E273" s="125">
        <f>SUM(E274:E276)</f>
        <v>0</v>
      </c>
      <c r="F273" s="126">
        <f>SUM(F274:F276)</f>
        <v>0</v>
      </c>
      <c r="G273" s="127">
        <f t="shared" si="14"/>
        <v>0</v>
      </c>
      <c r="H273" s="153"/>
    </row>
    <row r="274" spans="1:8" ht="12.75" customHeight="1">
      <c r="A274" s="238" t="s">
        <v>197</v>
      </c>
      <c r="B274" s="239"/>
      <c r="C274" s="239"/>
      <c r="D274" s="254"/>
      <c r="E274" s="130"/>
      <c r="F274" s="131"/>
      <c r="G274" s="132">
        <f t="shared" si="14"/>
        <v>0</v>
      </c>
      <c r="H274" s="153"/>
    </row>
    <row r="275" spans="1:8" ht="12.75" customHeight="1">
      <c r="A275" s="238" t="s">
        <v>197</v>
      </c>
      <c r="B275" s="239"/>
      <c r="C275" s="239"/>
      <c r="D275" s="254"/>
      <c r="E275" s="130"/>
      <c r="F275" s="131"/>
      <c r="G275" s="132">
        <f t="shared" si="14"/>
        <v>0</v>
      </c>
      <c r="H275" s="153"/>
    </row>
    <row r="276" spans="1:8" ht="12.75" customHeight="1">
      <c r="A276" s="238" t="s">
        <v>197</v>
      </c>
      <c r="B276" s="239"/>
      <c r="C276" s="239"/>
      <c r="D276" s="254"/>
      <c r="E276" s="130"/>
      <c r="F276" s="131"/>
      <c r="G276" s="132">
        <f t="shared" si="14"/>
        <v>0</v>
      </c>
      <c r="H276" s="153"/>
    </row>
    <row r="277" spans="1:8" ht="12.75" customHeight="1">
      <c r="A277" s="234" t="s">
        <v>205</v>
      </c>
      <c r="B277" s="235"/>
      <c r="C277" s="235"/>
      <c r="D277" s="257"/>
      <c r="E277" s="125">
        <f>SUM(E278:E280)</f>
        <v>0</v>
      </c>
      <c r="F277" s="126">
        <f>SUM(F278:F280)</f>
        <v>0</v>
      </c>
      <c r="G277" s="127">
        <f t="shared" si="14"/>
        <v>0</v>
      </c>
      <c r="H277" s="153"/>
    </row>
    <row r="278" spans="1:8" ht="12.75" customHeight="1">
      <c r="A278" s="238" t="s">
        <v>197</v>
      </c>
      <c r="B278" s="239"/>
      <c r="C278" s="239"/>
      <c r="D278" s="254"/>
      <c r="E278" s="130"/>
      <c r="F278" s="131"/>
      <c r="G278" s="132">
        <f t="shared" si="14"/>
        <v>0</v>
      </c>
      <c r="H278" s="153"/>
    </row>
    <row r="279" spans="1:8" ht="12.75" customHeight="1">
      <c r="A279" s="238" t="s">
        <v>197</v>
      </c>
      <c r="B279" s="239"/>
      <c r="C279" s="239"/>
      <c r="D279" s="254"/>
      <c r="E279" s="130"/>
      <c r="F279" s="131"/>
      <c r="G279" s="132">
        <f t="shared" si="14"/>
        <v>0</v>
      </c>
      <c r="H279" s="153"/>
    </row>
    <row r="280" spans="1:8" ht="12.75" customHeight="1">
      <c r="A280" s="238" t="s">
        <v>197</v>
      </c>
      <c r="B280" s="239"/>
      <c r="C280" s="239"/>
      <c r="D280" s="254"/>
      <c r="E280" s="130"/>
      <c r="F280" s="131"/>
      <c r="G280" s="132">
        <f t="shared" si="14"/>
        <v>0</v>
      </c>
      <c r="H280" s="153"/>
    </row>
    <row r="281" spans="1:8" ht="12.75" customHeight="1">
      <c r="A281" s="234" t="s">
        <v>206</v>
      </c>
      <c r="B281" s="235"/>
      <c r="C281" s="235"/>
      <c r="D281" s="257"/>
      <c r="E281" s="125">
        <f>SUM(E282:E284)</f>
        <v>0</v>
      </c>
      <c r="F281" s="126">
        <f>SUM(F282:F284)</f>
        <v>0</v>
      </c>
      <c r="G281" s="127">
        <f t="shared" si="14"/>
        <v>0</v>
      </c>
      <c r="H281" s="153"/>
    </row>
    <row r="282" spans="1:8" ht="12.75" customHeight="1">
      <c r="A282" s="238" t="s">
        <v>197</v>
      </c>
      <c r="B282" s="239"/>
      <c r="C282" s="239"/>
      <c r="D282" s="254"/>
      <c r="E282" s="130"/>
      <c r="F282" s="131"/>
      <c r="G282" s="132">
        <f t="shared" si="14"/>
        <v>0</v>
      </c>
      <c r="H282" s="153"/>
    </row>
    <row r="283" spans="1:8" ht="12.75" customHeight="1">
      <c r="A283" s="238" t="s">
        <v>197</v>
      </c>
      <c r="B283" s="239"/>
      <c r="C283" s="239"/>
      <c r="D283" s="254"/>
      <c r="E283" s="130"/>
      <c r="F283" s="131"/>
      <c r="G283" s="132">
        <f t="shared" si="14"/>
        <v>0</v>
      </c>
      <c r="H283" s="153"/>
    </row>
    <row r="284" spans="1:8" ht="12.75" customHeight="1">
      <c r="A284" s="238" t="s">
        <v>197</v>
      </c>
      <c r="B284" s="239"/>
      <c r="C284" s="239"/>
      <c r="D284" s="254"/>
      <c r="E284" s="130"/>
      <c r="F284" s="131"/>
      <c r="G284" s="132">
        <f t="shared" si="14"/>
        <v>0</v>
      </c>
      <c r="H284" s="153"/>
    </row>
    <row r="285" spans="1:8" ht="12.75" customHeight="1">
      <c r="A285" s="234" t="s">
        <v>207</v>
      </c>
      <c r="B285" s="235"/>
      <c r="C285" s="235"/>
      <c r="D285" s="257"/>
      <c r="E285" s="125">
        <f>SUM(E286:E288)</f>
        <v>0</v>
      </c>
      <c r="F285" s="126">
        <f>SUM(F286:F288)</f>
        <v>0</v>
      </c>
      <c r="G285" s="127">
        <f t="shared" si="14"/>
        <v>0</v>
      </c>
      <c r="H285" s="153"/>
    </row>
    <row r="286" spans="1:8" ht="12.75" customHeight="1">
      <c r="A286" s="238" t="s">
        <v>197</v>
      </c>
      <c r="B286" s="239"/>
      <c r="C286" s="239"/>
      <c r="D286" s="254"/>
      <c r="E286" s="130"/>
      <c r="F286" s="131"/>
      <c r="G286" s="132">
        <f t="shared" si="14"/>
        <v>0</v>
      </c>
      <c r="H286" s="153"/>
    </row>
    <row r="287" spans="1:8" ht="12.75" customHeight="1">
      <c r="A287" s="238" t="s">
        <v>197</v>
      </c>
      <c r="B287" s="239"/>
      <c r="C287" s="239"/>
      <c r="D287" s="254"/>
      <c r="E287" s="130"/>
      <c r="F287" s="131"/>
      <c r="G287" s="132">
        <f t="shared" si="14"/>
        <v>0</v>
      </c>
      <c r="H287" s="153"/>
    </row>
    <row r="288" spans="1:8" ht="12.75" customHeight="1">
      <c r="A288" s="238" t="s">
        <v>197</v>
      </c>
      <c r="B288" s="239"/>
      <c r="C288" s="239"/>
      <c r="D288" s="254"/>
      <c r="E288" s="130"/>
      <c r="F288" s="131"/>
      <c r="G288" s="132">
        <f t="shared" si="14"/>
        <v>0</v>
      </c>
      <c r="H288" s="153"/>
    </row>
    <row r="289" spans="1:8" ht="12.75" customHeight="1">
      <c r="A289" s="234" t="s">
        <v>208</v>
      </c>
      <c r="B289" s="235"/>
      <c r="C289" s="235"/>
      <c r="D289" s="257"/>
      <c r="E289" s="125">
        <f>SUM(E290:E292)</f>
        <v>0</v>
      </c>
      <c r="F289" s="126">
        <f>SUM(F290:F292)</f>
        <v>0</v>
      </c>
      <c r="G289" s="127">
        <f t="shared" si="14"/>
        <v>0</v>
      </c>
      <c r="H289" s="153"/>
    </row>
    <row r="290" spans="1:8" ht="12.75" customHeight="1">
      <c r="A290" s="238" t="s">
        <v>197</v>
      </c>
      <c r="B290" s="239"/>
      <c r="C290" s="239"/>
      <c r="D290" s="254"/>
      <c r="E290" s="130"/>
      <c r="F290" s="131"/>
      <c r="G290" s="132">
        <f t="shared" si="14"/>
        <v>0</v>
      </c>
      <c r="H290" s="153"/>
    </row>
    <row r="291" spans="1:8" ht="12.75" customHeight="1">
      <c r="A291" s="238" t="s">
        <v>197</v>
      </c>
      <c r="B291" s="239"/>
      <c r="C291" s="239"/>
      <c r="D291" s="254"/>
      <c r="E291" s="130"/>
      <c r="F291" s="131"/>
      <c r="G291" s="132">
        <f t="shared" si="14"/>
        <v>0</v>
      </c>
      <c r="H291" s="153"/>
    </row>
    <row r="292" spans="1:8" ht="12.75" customHeight="1">
      <c r="A292" s="238" t="s">
        <v>197</v>
      </c>
      <c r="B292" s="239"/>
      <c r="C292" s="239"/>
      <c r="D292" s="254"/>
      <c r="E292" s="130"/>
      <c r="F292" s="131"/>
      <c r="G292" s="132">
        <f t="shared" si="14"/>
        <v>0</v>
      </c>
      <c r="H292" s="153"/>
    </row>
    <row r="293" spans="1:8" ht="12.75" customHeight="1">
      <c r="A293" s="234" t="s">
        <v>209</v>
      </c>
      <c r="B293" s="235"/>
      <c r="C293" s="235"/>
      <c r="D293" s="257"/>
      <c r="E293" s="125">
        <f>SUM(E294:E296)</f>
        <v>0</v>
      </c>
      <c r="F293" s="126">
        <f>SUM(F294:F296)</f>
        <v>0</v>
      </c>
      <c r="G293" s="127">
        <f t="shared" si="14"/>
        <v>0</v>
      </c>
      <c r="H293" s="153"/>
    </row>
    <row r="294" spans="1:8" ht="12.75" customHeight="1">
      <c r="A294" s="238" t="s">
        <v>197</v>
      </c>
      <c r="B294" s="239"/>
      <c r="C294" s="239"/>
      <c r="D294" s="254"/>
      <c r="E294" s="130"/>
      <c r="F294" s="131"/>
      <c r="G294" s="132">
        <f t="shared" si="14"/>
        <v>0</v>
      </c>
      <c r="H294" s="153"/>
    </row>
    <row r="295" spans="1:8" ht="12.75" customHeight="1">
      <c r="A295" s="238" t="s">
        <v>197</v>
      </c>
      <c r="B295" s="239"/>
      <c r="C295" s="239"/>
      <c r="D295" s="254"/>
      <c r="E295" s="130"/>
      <c r="F295" s="131"/>
      <c r="G295" s="132">
        <f t="shared" si="14"/>
        <v>0</v>
      </c>
      <c r="H295" s="153"/>
    </row>
    <row r="296" spans="1:8" ht="12.75" customHeight="1">
      <c r="A296" s="238" t="s">
        <v>197</v>
      </c>
      <c r="B296" s="239"/>
      <c r="C296" s="239"/>
      <c r="D296" s="254"/>
      <c r="E296" s="130"/>
      <c r="F296" s="131"/>
      <c r="G296" s="132">
        <f>SUM(E296:F296)</f>
        <v>0</v>
      </c>
      <c r="H296" s="153"/>
    </row>
    <row r="297" spans="1:8" ht="12.75" customHeight="1">
      <c r="A297" s="252" t="s">
        <v>250</v>
      </c>
      <c r="B297" s="253"/>
      <c r="C297" s="253"/>
      <c r="D297" s="253"/>
      <c r="E297" s="133">
        <f>SUM(E298)</f>
        <v>0</v>
      </c>
      <c r="F297" s="170">
        <f>SUM(F298:F301)</f>
        <v>0</v>
      </c>
      <c r="G297" s="135">
        <f>SUM(E297:F297)</f>
        <v>0</v>
      </c>
      <c r="H297" s="153"/>
    </row>
    <row r="298" spans="1:8" ht="12.75" customHeight="1" thickBot="1">
      <c r="A298" s="265" t="s">
        <v>197</v>
      </c>
      <c r="B298" s="266"/>
      <c r="C298" s="266"/>
      <c r="D298" s="266"/>
      <c r="E298" s="130"/>
      <c r="F298" s="171"/>
      <c r="G298" s="132">
        <f>SUM(E298:F298)</f>
        <v>0</v>
      </c>
      <c r="H298" s="153"/>
    </row>
    <row r="299" spans="1:8" ht="24.75" customHeight="1" thickTop="1">
      <c r="A299" s="258" t="s">
        <v>220</v>
      </c>
      <c r="B299" s="259"/>
      <c r="C299" s="260"/>
      <c r="D299" s="136" t="s">
        <v>151</v>
      </c>
      <c r="E299" s="137">
        <f>SUM(E245,E254,E263,E272,E297)</f>
        <v>0</v>
      </c>
      <c r="F299" s="138">
        <f>SUM(F245,F254,F263,F272)</f>
        <v>0</v>
      </c>
      <c r="G299" s="139">
        <f>SUM(E299:F299)</f>
        <v>0</v>
      </c>
      <c r="H299" s="161"/>
    </row>
    <row r="300" spans="1:8" ht="12.75" customHeight="1">
      <c r="A300" s="144"/>
      <c r="B300" s="144"/>
      <c r="C300" s="144"/>
      <c r="D300" s="145"/>
      <c r="E300" s="146"/>
      <c r="F300" s="146"/>
      <c r="G300" s="146"/>
      <c r="H300" s="160"/>
    </row>
    <row r="301" spans="1:8" ht="12.75" customHeight="1">
      <c r="A301" s="144"/>
      <c r="B301" s="144"/>
      <c r="C301" s="144"/>
      <c r="D301" s="145"/>
      <c r="E301" s="146"/>
      <c r="F301" s="146"/>
      <c r="G301" s="146"/>
      <c r="H301" s="160"/>
    </row>
    <row r="302" spans="1:8" ht="12.75" customHeight="1">
      <c r="A302" s="140"/>
      <c r="B302" s="140"/>
      <c r="H302" s="158" t="str">
        <f>$H$58</f>
        <v>（事業責任大学名：）</v>
      </c>
    </row>
    <row r="303" spans="1:8">
      <c r="H303" s="150" t="s">
        <v>224</v>
      </c>
    </row>
    <row r="304" spans="1:8" ht="14.4">
      <c r="A304" s="141" t="s">
        <v>212</v>
      </c>
      <c r="B304" s="147"/>
      <c r="C304" s="148"/>
      <c r="D304" s="148"/>
      <c r="E304" s="149"/>
      <c r="F304" s="149"/>
      <c r="G304" s="148"/>
      <c r="H304" s="159" t="s">
        <v>190</v>
      </c>
    </row>
    <row r="305" spans="1:8" ht="19.2">
      <c r="A305" s="245" t="s">
        <v>221</v>
      </c>
      <c r="B305" s="246"/>
      <c r="C305" s="246"/>
      <c r="D305" s="255"/>
      <c r="E305" s="119" t="s">
        <v>192</v>
      </c>
      <c r="F305" s="120" t="s">
        <v>193</v>
      </c>
      <c r="G305" s="121" t="s">
        <v>194</v>
      </c>
      <c r="H305" s="151" t="s">
        <v>227</v>
      </c>
    </row>
    <row r="306" spans="1:8">
      <c r="A306" s="247" t="s">
        <v>195</v>
      </c>
      <c r="B306" s="248"/>
      <c r="C306" s="248"/>
      <c r="D306" s="256"/>
      <c r="E306" s="122">
        <f>SUM(E307+E311)</f>
        <v>0</v>
      </c>
      <c r="F306" s="123">
        <f>SUM(F307+F311)</f>
        <v>0</v>
      </c>
      <c r="G306" s="124">
        <f>SUM(E306:F306)</f>
        <v>0</v>
      </c>
      <c r="H306" s="152"/>
    </row>
    <row r="307" spans="1:8">
      <c r="A307" s="234" t="s">
        <v>196</v>
      </c>
      <c r="B307" s="235"/>
      <c r="C307" s="235"/>
      <c r="D307" s="257"/>
      <c r="E307" s="125">
        <f>SUM(E308:E310)</f>
        <v>0</v>
      </c>
      <c r="F307" s="126">
        <f>SUM(F308:F310)</f>
        <v>0</v>
      </c>
      <c r="G307" s="127">
        <f t="shared" ref="G307:G314" si="15">SUM(E307:F307)</f>
        <v>0</v>
      </c>
      <c r="H307" s="153"/>
    </row>
    <row r="308" spans="1:8">
      <c r="A308" s="238" t="s">
        <v>197</v>
      </c>
      <c r="B308" s="239"/>
      <c r="C308" s="239"/>
      <c r="D308" s="254"/>
      <c r="E308" s="130"/>
      <c r="F308" s="131"/>
      <c r="G308" s="132">
        <f t="shared" si="15"/>
        <v>0</v>
      </c>
      <c r="H308" s="153"/>
    </row>
    <row r="309" spans="1:8">
      <c r="A309" s="238" t="s">
        <v>197</v>
      </c>
      <c r="B309" s="239"/>
      <c r="C309" s="239"/>
      <c r="D309" s="254"/>
      <c r="E309" s="130"/>
      <c r="F309" s="131"/>
      <c r="G309" s="132">
        <f t="shared" si="15"/>
        <v>0</v>
      </c>
      <c r="H309" s="153"/>
    </row>
    <row r="310" spans="1:8">
      <c r="A310" s="238" t="s">
        <v>197</v>
      </c>
      <c r="B310" s="239"/>
      <c r="C310" s="239"/>
      <c r="D310" s="254"/>
      <c r="E310" s="130"/>
      <c r="F310" s="131"/>
      <c r="G310" s="132">
        <f t="shared" si="15"/>
        <v>0</v>
      </c>
      <c r="H310" s="153"/>
    </row>
    <row r="311" spans="1:8">
      <c r="A311" s="234" t="s">
        <v>198</v>
      </c>
      <c r="B311" s="235"/>
      <c r="C311" s="235"/>
      <c r="D311" s="257"/>
      <c r="E311" s="125">
        <f>SUM(E312:E314)</f>
        <v>0</v>
      </c>
      <c r="F311" s="126">
        <f>SUM(F312:F314)</f>
        <v>0</v>
      </c>
      <c r="G311" s="127">
        <f t="shared" si="15"/>
        <v>0</v>
      </c>
      <c r="H311" s="153"/>
    </row>
    <row r="312" spans="1:8">
      <c r="A312" s="238" t="s">
        <v>197</v>
      </c>
      <c r="B312" s="239"/>
      <c r="C312" s="239"/>
      <c r="D312" s="254"/>
      <c r="E312" s="130"/>
      <c r="F312" s="131"/>
      <c r="G312" s="132">
        <f t="shared" si="15"/>
        <v>0</v>
      </c>
      <c r="H312" s="153"/>
    </row>
    <row r="313" spans="1:8">
      <c r="A313" s="238" t="s">
        <v>197</v>
      </c>
      <c r="B313" s="239"/>
      <c r="C313" s="239"/>
      <c r="D313" s="254"/>
      <c r="E313" s="130"/>
      <c r="F313" s="131"/>
      <c r="G313" s="132">
        <f t="shared" si="15"/>
        <v>0</v>
      </c>
      <c r="H313" s="153"/>
    </row>
    <row r="314" spans="1:8">
      <c r="A314" s="261" t="s">
        <v>197</v>
      </c>
      <c r="B314" s="262"/>
      <c r="C314" s="262"/>
      <c r="D314" s="263"/>
      <c r="E314" s="130"/>
      <c r="F314" s="131"/>
      <c r="G314" s="132">
        <f t="shared" si="15"/>
        <v>0</v>
      </c>
      <c r="H314" s="153"/>
    </row>
    <row r="315" spans="1:8">
      <c r="A315" s="252" t="s">
        <v>199</v>
      </c>
      <c r="B315" s="253"/>
      <c r="C315" s="253"/>
      <c r="D315" s="264"/>
      <c r="E315" s="133">
        <f>SUM(E316+E320)</f>
        <v>0</v>
      </c>
      <c r="F315" s="134">
        <f>SUM(F316+F320)</f>
        <v>0</v>
      </c>
      <c r="G315" s="135">
        <f>SUM(E315:F315)</f>
        <v>0</v>
      </c>
      <c r="H315" s="155"/>
    </row>
    <row r="316" spans="1:8">
      <c r="A316" s="234" t="s">
        <v>200</v>
      </c>
      <c r="B316" s="235"/>
      <c r="C316" s="235"/>
      <c r="D316" s="257"/>
      <c r="E316" s="125">
        <f>SUM(E317:E319)</f>
        <v>0</v>
      </c>
      <c r="F316" s="126">
        <f>SUM(F317:F319)</f>
        <v>0</v>
      </c>
      <c r="G316" s="127">
        <f t="shared" ref="G316:G323" si="16">SUM(E316:F316)</f>
        <v>0</v>
      </c>
      <c r="H316" s="153"/>
    </row>
    <row r="317" spans="1:8">
      <c r="A317" s="238" t="s">
        <v>197</v>
      </c>
      <c r="B317" s="239"/>
      <c r="C317" s="239"/>
      <c r="D317" s="254"/>
      <c r="E317" s="130"/>
      <c r="F317" s="131"/>
      <c r="G317" s="132">
        <f t="shared" si="16"/>
        <v>0</v>
      </c>
      <c r="H317" s="153"/>
    </row>
    <row r="318" spans="1:8">
      <c r="A318" s="238" t="s">
        <v>197</v>
      </c>
      <c r="B318" s="239"/>
      <c r="C318" s="239"/>
      <c r="D318" s="254"/>
      <c r="E318" s="130"/>
      <c r="F318" s="131"/>
      <c r="G318" s="132">
        <f t="shared" si="16"/>
        <v>0</v>
      </c>
      <c r="H318" s="153"/>
    </row>
    <row r="319" spans="1:8">
      <c r="A319" s="238" t="s">
        <v>197</v>
      </c>
      <c r="B319" s="239"/>
      <c r="C319" s="239"/>
      <c r="D319" s="254"/>
      <c r="E319" s="130"/>
      <c r="F319" s="131"/>
      <c r="G319" s="132">
        <f t="shared" si="16"/>
        <v>0</v>
      </c>
      <c r="H319" s="153"/>
    </row>
    <row r="320" spans="1:8">
      <c r="A320" s="234" t="s">
        <v>201</v>
      </c>
      <c r="B320" s="235"/>
      <c r="C320" s="235"/>
      <c r="D320" s="257"/>
      <c r="E320" s="125">
        <f>SUM(E321:E323)</f>
        <v>0</v>
      </c>
      <c r="F320" s="126">
        <f>SUM(F321:F323)</f>
        <v>0</v>
      </c>
      <c r="G320" s="127">
        <f t="shared" si="16"/>
        <v>0</v>
      </c>
      <c r="H320" s="153"/>
    </row>
    <row r="321" spans="1:8">
      <c r="A321" s="238" t="s">
        <v>197</v>
      </c>
      <c r="B321" s="239"/>
      <c r="C321" s="239"/>
      <c r="D321" s="254"/>
      <c r="E321" s="130"/>
      <c r="F321" s="131"/>
      <c r="G321" s="132">
        <f t="shared" si="16"/>
        <v>0</v>
      </c>
      <c r="H321" s="153"/>
    </row>
    <row r="322" spans="1:8">
      <c r="A322" s="238" t="s">
        <v>197</v>
      </c>
      <c r="B322" s="239"/>
      <c r="C322" s="239"/>
      <c r="D322" s="254"/>
      <c r="E322" s="130"/>
      <c r="F322" s="131"/>
      <c r="G322" s="132">
        <f t="shared" si="16"/>
        <v>0</v>
      </c>
      <c r="H322" s="153"/>
    </row>
    <row r="323" spans="1:8">
      <c r="A323" s="261" t="s">
        <v>197</v>
      </c>
      <c r="B323" s="262"/>
      <c r="C323" s="262"/>
      <c r="D323" s="263"/>
      <c r="E323" s="130"/>
      <c r="F323" s="131"/>
      <c r="G323" s="132">
        <f t="shared" si="16"/>
        <v>0</v>
      </c>
      <c r="H323" s="156"/>
    </row>
    <row r="324" spans="1:8">
      <c r="A324" s="252" t="s">
        <v>202</v>
      </c>
      <c r="B324" s="253"/>
      <c r="C324" s="253"/>
      <c r="D324" s="264"/>
      <c r="E324" s="133">
        <f>SUM(E325:E332)</f>
        <v>0</v>
      </c>
      <c r="F324" s="134">
        <f>SUM(F325:F332)</f>
        <v>0</v>
      </c>
      <c r="G324" s="135">
        <f>SUM(E324:F324)</f>
        <v>0</v>
      </c>
      <c r="H324" s="153"/>
    </row>
    <row r="325" spans="1:8">
      <c r="A325" s="238" t="s">
        <v>197</v>
      </c>
      <c r="B325" s="239"/>
      <c r="C325" s="239"/>
      <c r="D325" s="254"/>
      <c r="E325" s="130"/>
      <c r="F325" s="131"/>
      <c r="G325" s="132">
        <f>SUM(E325:F325)</f>
        <v>0</v>
      </c>
      <c r="H325" s="153"/>
    </row>
    <row r="326" spans="1:8">
      <c r="A326" s="238" t="s">
        <v>197</v>
      </c>
      <c r="B326" s="239"/>
      <c r="C326" s="239"/>
      <c r="D326" s="254"/>
      <c r="E326" s="130"/>
      <c r="F326" s="131"/>
      <c r="G326" s="132">
        <f t="shared" ref="G326:G356" si="17">SUM(E326:F326)</f>
        <v>0</v>
      </c>
      <c r="H326" s="153"/>
    </row>
    <row r="327" spans="1:8">
      <c r="A327" s="238" t="s">
        <v>197</v>
      </c>
      <c r="B327" s="239"/>
      <c r="C327" s="239"/>
      <c r="D327" s="254"/>
      <c r="E327" s="130"/>
      <c r="F327" s="131"/>
      <c r="G327" s="132">
        <f t="shared" si="17"/>
        <v>0</v>
      </c>
      <c r="H327" s="153"/>
    </row>
    <row r="328" spans="1:8">
      <c r="A328" s="238" t="s">
        <v>197</v>
      </c>
      <c r="B328" s="239"/>
      <c r="C328" s="239"/>
      <c r="D328" s="254"/>
      <c r="E328" s="130"/>
      <c r="F328" s="131"/>
      <c r="G328" s="132">
        <f t="shared" si="17"/>
        <v>0</v>
      </c>
      <c r="H328" s="153"/>
    </row>
    <row r="329" spans="1:8">
      <c r="A329" s="238" t="s">
        <v>197</v>
      </c>
      <c r="B329" s="239"/>
      <c r="C329" s="239"/>
      <c r="D329" s="254"/>
      <c r="E329" s="130"/>
      <c r="F329" s="131"/>
      <c r="G329" s="132">
        <f t="shared" si="17"/>
        <v>0</v>
      </c>
      <c r="H329" s="153"/>
    </row>
    <row r="330" spans="1:8">
      <c r="A330" s="238" t="s">
        <v>197</v>
      </c>
      <c r="B330" s="239"/>
      <c r="C330" s="239"/>
      <c r="D330" s="254"/>
      <c r="E330" s="130"/>
      <c r="F330" s="131"/>
      <c r="G330" s="132">
        <f t="shared" si="17"/>
        <v>0</v>
      </c>
      <c r="H330" s="153"/>
    </row>
    <row r="331" spans="1:8">
      <c r="A331" s="238" t="s">
        <v>197</v>
      </c>
      <c r="B331" s="239"/>
      <c r="C331" s="239"/>
      <c r="D331" s="254"/>
      <c r="E331" s="130"/>
      <c r="F331" s="131"/>
      <c r="G331" s="132">
        <f t="shared" si="17"/>
        <v>0</v>
      </c>
      <c r="H331" s="153"/>
    </row>
    <row r="332" spans="1:8">
      <c r="A332" s="261" t="s">
        <v>197</v>
      </c>
      <c r="B332" s="262"/>
      <c r="C332" s="262"/>
      <c r="D332" s="263"/>
      <c r="E332" s="130"/>
      <c r="F332" s="131"/>
      <c r="G332" s="132">
        <f t="shared" si="17"/>
        <v>0</v>
      </c>
      <c r="H332" s="153"/>
    </row>
    <row r="333" spans="1:8">
      <c r="A333" s="252" t="s">
        <v>203</v>
      </c>
      <c r="B333" s="253"/>
      <c r="C333" s="253"/>
      <c r="D333" s="264"/>
      <c r="E333" s="133">
        <f>SUM(E334+E338+E342+E346+E350+E354)</f>
        <v>0</v>
      </c>
      <c r="F333" s="134">
        <f>SUM(F334+F338+F342+F346+F350+F354)</f>
        <v>0</v>
      </c>
      <c r="G333" s="135">
        <f t="shared" si="17"/>
        <v>0</v>
      </c>
      <c r="H333" s="155"/>
    </row>
    <row r="334" spans="1:8">
      <c r="A334" s="234" t="s">
        <v>204</v>
      </c>
      <c r="B334" s="235"/>
      <c r="C334" s="235"/>
      <c r="D334" s="257"/>
      <c r="E334" s="125">
        <f>SUM(E335:E337)</f>
        <v>0</v>
      </c>
      <c r="F334" s="126">
        <f>SUM(F335:F337)</f>
        <v>0</v>
      </c>
      <c r="G334" s="127">
        <f t="shared" si="17"/>
        <v>0</v>
      </c>
      <c r="H334" s="153"/>
    </row>
    <row r="335" spans="1:8">
      <c r="A335" s="238" t="s">
        <v>197</v>
      </c>
      <c r="B335" s="239"/>
      <c r="C335" s="239"/>
      <c r="D335" s="254"/>
      <c r="E335" s="130"/>
      <c r="F335" s="131"/>
      <c r="G335" s="132">
        <f t="shared" si="17"/>
        <v>0</v>
      </c>
      <c r="H335" s="153"/>
    </row>
    <row r="336" spans="1:8">
      <c r="A336" s="238" t="s">
        <v>197</v>
      </c>
      <c r="B336" s="239"/>
      <c r="C336" s="239"/>
      <c r="D336" s="254"/>
      <c r="E336" s="130"/>
      <c r="F336" s="131"/>
      <c r="G336" s="132">
        <f t="shared" si="17"/>
        <v>0</v>
      </c>
      <c r="H336" s="153"/>
    </row>
    <row r="337" spans="1:8">
      <c r="A337" s="238" t="s">
        <v>197</v>
      </c>
      <c r="B337" s="239"/>
      <c r="C337" s="239"/>
      <c r="D337" s="254"/>
      <c r="E337" s="130"/>
      <c r="F337" s="131"/>
      <c r="G337" s="132">
        <f t="shared" si="17"/>
        <v>0</v>
      </c>
      <c r="H337" s="153"/>
    </row>
    <row r="338" spans="1:8">
      <c r="A338" s="234" t="s">
        <v>205</v>
      </c>
      <c r="B338" s="235"/>
      <c r="C338" s="235"/>
      <c r="D338" s="257"/>
      <c r="E338" s="125">
        <f>SUM(E339:E341)</f>
        <v>0</v>
      </c>
      <c r="F338" s="126">
        <f>SUM(F339:F341)</f>
        <v>0</v>
      </c>
      <c r="G338" s="127">
        <f t="shared" si="17"/>
        <v>0</v>
      </c>
      <c r="H338" s="153"/>
    </row>
    <row r="339" spans="1:8">
      <c r="A339" s="238" t="s">
        <v>197</v>
      </c>
      <c r="B339" s="239"/>
      <c r="C339" s="239"/>
      <c r="D339" s="254"/>
      <c r="E339" s="130"/>
      <c r="F339" s="131"/>
      <c r="G339" s="132">
        <f t="shared" si="17"/>
        <v>0</v>
      </c>
      <c r="H339" s="153"/>
    </row>
    <row r="340" spans="1:8">
      <c r="A340" s="238" t="s">
        <v>197</v>
      </c>
      <c r="B340" s="239"/>
      <c r="C340" s="239"/>
      <c r="D340" s="254"/>
      <c r="E340" s="130"/>
      <c r="F340" s="131"/>
      <c r="G340" s="132">
        <f t="shared" si="17"/>
        <v>0</v>
      </c>
      <c r="H340" s="153"/>
    </row>
    <row r="341" spans="1:8">
      <c r="A341" s="238" t="s">
        <v>197</v>
      </c>
      <c r="B341" s="239"/>
      <c r="C341" s="239"/>
      <c r="D341" s="254"/>
      <c r="E341" s="130"/>
      <c r="F341" s="131"/>
      <c r="G341" s="132">
        <f t="shared" si="17"/>
        <v>0</v>
      </c>
      <c r="H341" s="153"/>
    </row>
    <row r="342" spans="1:8">
      <c r="A342" s="234" t="s">
        <v>206</v>
      </c>
      <c r="B342" s="235"/>
      <c r="C342" s="235"/>
      <c r="D342" s="257"/>
      <c r="E342" s="125">
        <f>SUM(E343:E345)</f>
        <v>0</v>
      </c>
      <c r="F342" s="126">
        <f>SUM(F343:F345)</f>
        <v>0</v>
      </c>
      <c r="G342" s="127">
        <f t="shared" si="17"/>
        <v>0</v>
      </c>
      <c r="H342" s="153"/>
    </row>
    <row r="343" spans="1:8">
      <c r="A343" s="238" t="s">
        <v>197</v>
      </c>
      <c r="B343" s="239"/>
      <c r="C343" s="239"/>
      <c r="D343" s="254"/>
      <c r="E343" s="130"/>
      <c r="F343" s="131"/>
      <c r="G343" s="132">
        <f t="shared" si="17"/>
        <v>0</v>
      </c>
      <c r="H343" s="153"/>
    </row>
    <row r="344" spans="1:8">
      <c r="A344" s="238" t="s">
        <v>197</v>
      </c>
      <c r="B344" s="239"/>
      <c r="C344" s="239"/>
      <c r="D344" s="254"/>
      <c r="E344" s="130"/>
      <c r="F344" s="131"/>
      <c r="G344" s="132">
        <f t="shared" si="17"/>
        <v>0</v>
      </c>
      <c r="H344" s="153"/>
    </row>
    <row r="345" spans="1:8">
      <c r="A345" s="238" t="s">
        <v>197</v>
      </c>
      <c r="B345" s="239"/>
      <c r="C345" s="239"/>
      <c r="D345" s="254"/>
      <c r="E345" s="130"/>
      <c r="F345" s="131"/>
      <c r="G345" s="132">
        <f t="shared" si="17"/>
        <v>0</v>
      </c>
      <c r="H345" s="153"/>
    </row>
    <row r="346" spans="1:8">
      <c r="A346" s="234" t="s">
        <v>207</v>
      </c>
      <c r="B346" s="235"/>
      <c r="C346" s="235"/>
      <c r="D346" s="257"/>
      <c r="E346" s="125">
        <f>SUM(E347:E349)</f>
        <v>0</v>
      </c>
      <c r="F346" s="126">
        <f>SUM(F347:F349)</f>
        <v>0</v>
      </c>
      <c r="G346" s="127">
        <f t="shared" si="17"/>
        <v>0</v>
      </c>
      <c r="H346" s="153"/>
    </row>
    <row r="347" spans="1:8">
      <c r="A347" s="238" t="s">
        <v>197</v>
      </c>
      <c r="B347" s="239"/>
      <c r="C347" s="239"/>
      <c r="D347" s="254"/>
      <c r="E347" s="130"/>
      <c r="F347" s="131"/>
      <c r="G347" s="132">
        <f t="shared" si="17"/>
        <v>0</v>
      </c>
      <c r="H347" s="153"/>
    </row>
    <row r="348" spans="1:8">
      <c r="A348" s="238" t="s">
        <v>197</v>
      </c>
      <c r="B348" s="239"/>
      <c r="C348" s="239"/>
      <c r="D348" s="254"/>
      <c r="E348" s="130"/>
      <c r="F348" s="131"/>
      <c r="G348" s="132">
        <f t="shared" si="17"/>
        <v>0</v>
      </c>
      <c r="H348" s="153"/>
    </row>
    <row r="349" spans="1:8">
      <c r="A349" s="238" t="s">
        <v>197</v>
      </c>
      <c r="B349" s="239"/>
      <c r="C349" s="239"/>
      <c r="D349" s="254"/>
      <c r="E349" s="130"/>
      <c r="F349" s="131"/>
      <c r="G349" s="132">
        <f t="shared" si="17"/>
        <v>0</v>
      </c>
      <c r="H349" s="153"/>
    </row>
    <row r="350" spans="1:8">
      <c r="A350" s="234" t="s">
        <v>208</v>
      </c>
      <c r="B350" s="235"/>
      <c r="C350" s="235"/>
      <c r="D350" s="257"/>
      <c r="E350" s="125">
        <f>SUM(E351:E353)</f>
        <v>0</v>
      </c>
      <c r="F350" s="126">
        <f>SUM(F351:F353)</f>
        <v>0</v>
      </c>
      <c r="G350" s="127">
        <f t="shared" si="17"/>
        <v>0</v>
      </c>
      <c r="H350" s="153"/>
    </row>
    <row r="351" spans="1:8">
      <c r="A351" s="238" t="s">
        <v>197</v>
      </c>
      <c r="B351" s="239"/>
      <c r="C351" s="239"/>
      <c r="D351" s="254"/>
      <c r="E351" s="130"/>
      <c r="F351" s="131"/>
      <c r="G351" s="132">
        <f t="shared" si="17"/>
        <v>0</v>
      </c>
      <c r="H351" s="153"/>
    </row>
    <row r="352" spans="1:8">
      <c r="A352" s="238" t="s">
        <v>197</v>
      </c>
      <c r="B352" s="239"/>
      <c r="C352" s="239"/>
      <c r="D352" s="254"/>
      <c r="E352" s="130"/>
      <c r="F352" s="131"/>
      <c r="G352" s="132">
        <f t="shared" si="17"/>
        <v>0</v>
      </c>
      <c r="H352" s="153"/>
    </row>
    <row r="353" spans="1:8">
      <c r="A353" s="238" t="s">
        <v>197</v>
      </c>
      <c r="B353" s="239"/>
      <c r="C353" s="239"/>
      <c r="D353" s="254"/>
      <c r="E353" s="130"/>
      <c r="F353" s="131"/>
      <c r="G353" s="132">
        <f t="shared" si="17"/>
        <v>0</v>
      </c>
      <c r="H353" s="153"/>
    </row>
    <row r="354" spans="1:8">
      <c r="A354" s="234" t="s">
        <v>209</v>
      </c>
      <c r="B354" s="235"/>
      <c r="C354" s="235"/>
      <c r="D354" s="257"/>
      <c r="E354" s="125">
        <f>SUM(E355:E357)</f>
        <v>0</v>
      </c>
      <c r="F354" s="126">
        <f>SUM(F355:F357)</f>
        <v>0</v>
      </c>
      <c r="G354" s="127">
        <f t="shared" si="17"/>
        <v>0</v>
      </c>
      <c r="H354" s="153"/>
    </row>
    <row r="355" spans="1:8">
      <c r="A355" s="238" t="s">
        <v>197</v>
      </c>
      <c r="B355" s="239"/>
      <c r="C355" s="239"/>
      <c r="D355" s="254"/>
      <c r="E355" s="130"/>
      <c r="F355" s="131"/>
      <c r="G355" s="132">
        <f t="shared" si="17"/>
        <v>0</v>
      </c>
      <c r="H355" s="153"/>
    </row>
    <row r="356" spans="1:8">
      <c r="A356" s="238" t="s">
        <v>197</v>
      </c>
      <c r="B356" s="239"/>
      <c r="C356" s="239"/>
      <c r="D356" s="254"/>
      <c r="E356" s="130"/>
      <c r="F356" s="131"/>
      <c r="G356" s="132">
        <f t="shared" si="17"/>
        <v>0</v>
      </c>
      <c r="H356" s="153"/>
    </row>
    <row r="357" spans="1:8">
      <c r="A357" s="238" t="s">
        <v>197</v>
      </c>
      <c r="B357" s="239"/>
      <c r="C357" s="239"/>
      <c r="D357" s="254"/>
      <c r="E357" s="130"/>
      <c r="F357" s="131"/>
      <c r="G357" s="132">
        <f>SUM(E357:F357)</f>
        <v>0</v>
      </c>
      <c r="H357" s="153"/>
    </row>
    <row r="358" spans="1:8" ht="12.75" customHeight="1">
      <c r="A358" s="252" t="s">
        <v>250</v>
      </c>
      <c r="B358" s="253"/>
      <c r="C358" s="253"/>
      <c r="D358" s="253"/>
      <c r="E358" s="133">
        <f>SUM(E359)</f>
        <v>0</v>
      </c>
      <c r="F358" s="170">
        <f>SUM(F359:F362)</f>
        <v>0</v>
      </c>
      <c r="G358" s="135">
        <f>SUM(E358:F358)</f>
        <v>0</v>
      </c>
      <c r="H358" s="153"/>
    </row>
    <row r="359" spans="1:8" ht="12.75" customHeight="1" thickBot="1">
      <c r="A359" s="265" t="s">
        <v>197</v>
      </c>
      <c r="B359" s="266"/>
      <c r="C359" s="266"/>
      <c r="D359" s="266"/>
      <c r="E359" s="130"/>
      <c r="F359" s="171"/>
      <c r="G359" s="132">
        <f>SUM(E359:F359)</f>
        <v>0</v>
      </c>
      <c r="H359" s="153"/>
    </row>
    <row r="360" spans="1:8" ht="15" thickTop="1">
      <c r="A360" s="258" t="s">
        <v>222</v>
      </c>
      <c r="B360" s="259"/>
      <c r="C360" s="260"/>
      <c r="D360" s="136" t="s">
        <v>151</v>
      </c>
      <c r="E360" s="137">
        <f>SUM(E306,E315,E324,E333,E358)</f>
        <v>0</v>
      </c>
      <c r="F360" s="138">
        <f>SUM(F306,F315,F324,F333)</f>
        <v>0</v>
      </c>
      <c r="G360" s="139">
        <f>SUM(E360:F360)</f>
        <v>0</v>
      </c>
      <c r="H360" s="161"/>
    </row>
    <row r="362" spans="1:8">
      <c r="H362" s="158" t="str">
        <f>$H$58</f>
        <v>（事業責任大学名：）</v>
      </c>
    </row>
  </sheetData>
  <sheetProtection formatRows="0" insertRows="0" deleteRows="0"/>
  <mergeCells count="335">
    <mergeCell ref="A353:D353"/>
    <mergeCell ref="A354:D354"/>
    <mergeCell ref="A355:D355"/>
    <mergeCell ref="A356:D356"/>
    <mergeCell ref="A357:D357"/>
    <mergeCell ref="A360:C360"/>
    <mergeCell ref="A347:D347"/>
    <mergeCell ref="A348:D348"/>
    <mergeCell ref="A349:D349"/>
    <mergeCell ref="A350:D350"/>
    <mergeCell ref="A351:D351"/>
    <mergeCell ref="A352:D352"/>
    <mergeCell ref="A358:D358"/>
    <mergeCell ref="A359:D359"/>
    <mergeCell ref="A341:D341"/>
    <mergeCell ref="A342:D342"/>
    <mergeCell ref="A343:D343"/>
    <mergeCell ref="A344:D344"/>
    <mergeCell ref="A345:D345"/>
    <mergeCell ref="A346:D346"/>
    <mergeCell ref="A335:D335"/>
    <mergeCell ref="A336:D336"/>
    <mergeCell ref="A337:D337"/>
    <mergeCell ref="A338:D338"/>
    <mergeCell ref="A339:D339"/>
    <mergeCell ref="A340:D340"/>
    <mergeCell ref="A329:D329"/>
    <mergeCell ref="A330:D330"/>
    <mergeCell ref="A331:D331"/>
    <mergeCell ref="A332:D332"/>
    <mergeCell ref="A333:D333"/>
    <mergeCell ref="A334:D334"/>
    <mergeCell ref="A323:D323"/>
    <mergeCell ref="A324:D324"/>
    <mergeCell ref="A325:D325"/>
    <mergeCell ref="A326:D326"/>
    <mergeCell ref="A327:D327"/>
    <mergeCell ref="A328:D328"/>
    <mergeCell ref="A317:D317"/>
    <mergeCell ref="A318:D318"/>
    <mergeCell ref="A319:D319"/>
    <mergeCell ref="A320:D320"/>
    <mergeCell ref="A321:D321"/>
    <mergeCell ref="A322:D322"/>
    <mergeCell ref="A311:D311"/>
    <mergeCell ref="A312:D312"/>
    <mergeCell ref="A313:D313"/>
    <mergeCell ref="A314:D314"/>
    <mergeCell ref="A315:D315"/>
    <mergeCell ref="A316:D316"/>
    <mergeCell ref="A305:D305"/>
    <mergeCell ref="A306:D306"/>
    <mergeCell ref="A307:D307"/>
    <mergeCell ref="A308:D308"/>
    <mergeCell ref="A309:D309"/>
    <mergeCell ref="A310:D310"/>
    <mergeCell ref="A292:D292"/>
    <mergeCell ref="A293:D293"/>
    <mergeCell ref="A294:D294"/>
    <mergeCell ref="A295:D295"/>
    <mergeCell ref="A296:D296"/>
    <mergeCell ref="A299:C299"/>
    <mergeCell ref="A297:D297"/>
    <mergeCell ref="A298:D298"/>
    <mergeCell ref="A286:D286"/>
    <mergeCell ref="A287:D287"/>
    <mergeCell ref="A288:D288"/>
    <mergeCell ref="A289:D289"/>
    <mergeCell ref="A290:D290"/>
    <mergeCell ref="A291:D291"/>
    <mergeCell ref="A280:D280"/>
    <mergeCell ref="A281:D281"/>
    <mergeCell ref="A282:D282"/>
    <mergeCell ref="A283:D283"/>
    <mergeCell ref="A284:D284"/>
    <mergeCell ref="A285:D285"/>
    <mergeCell ref="A274:D274"/>
    <mergeCell ref="A275:D275"/>
    <mergeCell ref="A276:D276"/>
    <mergeCell ref="A277:D277"/>
    <mergeCell ref="A278:D278"/>
    <mergeCell ref="A279:D279"/>
    <mergeCell ref="A268:D268"/>
    <mergeCell ref="A269:D269"/>
    <mergeCell ref="A270:D270"/>
    <mergeCell ref="A271:D271"/>
    <mergeCell ref="A272:D272"/>
    <mergeCell ref="A273:D273"/>
    <mergeCell ref="A262:D262"/>
    <mergeCell ref="A263:D263"/>
    <mergeCell ref="A264:D264"/>
    <mergeCell ref="A265:D265"/>
    <mergeCell ref="A266:D266"/>
    <mergeCell ref="A267:D267"/>
    <mergeCell ref="A256:D256"/>
    <mergeCell ref="A257:D257"/>
    <mergeCell ref="A258:D258"/>
    <mergeCell ref="A259:D259"/>
    <mergeCell ref="A260:D260"/>
    <mergeCell ref="A261:D261"/>
    <mergeCell ref="A250:D250"/>
    <mergeCell ref="A251:D251"/>
    <mergeCell ref="A252:D252"/>
    <mergeCell ref="A253:D253"/>
    <mergeCell ref="A254:D254"/>
    <mergeCell ref="A255:D255"/>
    <mergeCell ref="A244:D244"/>
    <mergeCell ref="A245:D245"/>
    <mergeCell ref="A246:D246"/>
    <mergeCell ref="A247:D247"/>
    <mergeCell ref="A248:D248"/>
    <mergeCell ref="A249:D249"/>
    <mergeCell ref="A231:D231"/>
    <mergeCell ref="A232:D232"/>
    <mergeCell ref="A233:D233"/>
    <mergeCell ref="A234:D234"/>
    <mergeCell ref="A235:D235"/>
    <mergeCell ref="A238:C238"/>
    <mergeCell ref="A225:D225"/>
    <mergeCell ref="A226:D226"/>
    <mergeCell ref="A227:D227"/>
    <mergeCell ref="A228:D228"/>
    <mergeCell ref="A229:D229"/>
    <mergeCell ref="A230:D230"/>
    <mergeCell ref="A236:D236"/>
    <mergeCell ref="A237:D237"/>
    <mergeCell ref="A219:D219"/>
    <mergeCell ref="A220:D220"/>
    <mergeCell ref="A221:D221"/>
    <mergeCell ref="A222:D222"/>
    <mergeCell ref="A223:D223"/>
    <mergeCell ref="A224:D224"/>
    <mergeCell ref="A213:D213"/>
    <mergeCell ref="A214:D214"/>
    <mergeCell ref="A215:D215"/>
    <mergeCell ref="A216:D216"/>
    <mergeCell ref="A217:D217"/>
    <mergeCell ref="A218:D218"/>
    <mergeCell ref="A207:D207"/>
    <mergeCell ref="A208:D208"/>
    <mergeCell ref="A209:D209"/>
    <mergeCell ref="A210:D210"/>
    <mergeCell ref="A211:D211"/>
    <mergeCell ref="A212:D212"/>
    <mergeCell ref="A201:D201"/>
    <mergeCell ref="A202:D202"/>
    <mergeCell ref="A203:D203"/>
    <mergeCell ref="A204:D204"/>
    <mergeCell ref="A205:D205"/>
    <mergeCell ref="A206:D206"/>
    <mergeCell ref="A195:D195"/>
    <mergeCell ref="A196:D196"/>
    <mergeCell ref="A197:D197"/>
    <mergeCell ref="A198:D198"/>
    <mergeCell ref="A199:D199"/>
    <mergeCell ref="A200:D200"/>
    <mergeCell ref="A189:D189"/>
    <mergeCell ref="A190:D190"/>
    <mergeCell ref="A191:D191"/>
    <mergeCell ref="A192:D192"/>
    <mergeCell ref="A193:D193"/>
    <mergeCell ref="A194:D194"/>
    <mergeCell ref="A183:D183"/>
    <mergeCell ref="A184:D184"/>
    <mergeCell ref="A185:D185"/>
    <mergeCell ref="A186:D186"/>
    <mergeCell ref="A187:D187"/>
    <mergeCell ref="A188:D188"/>
    <mergeCell ref="A170:D170"/>
    <mergeCell ref="A171:D171"/>
    <mergeCell ref="A172:D172"/>
    <mergeCell ref="A173:D173"/>
    <mergeCell ref="A174:D174"/>
    <mergeCell ref="A177:C177"/>
    <mergeCell ref="A175:D175"/>
    <mergeCell ref="A176:D176"/>
    <mergeCell ref="A164:D164"/>
    <mergeCell ref="A165:D165"/>
    <mergeCell ref="A166:D166"/>
    <mergeCell ref="A167:D167"/>
    <mergeCell ref="A168:D168"/>
    <mergeCell ref="A169:D169"/>
    <mergeCell ref="A158:D158"/>
    <mergeCell ref="A159:D159"/>
    <mergeCell ref="A160:D160"/>
    <mergeCell ref="A161:D161"/>
    <mergeCell ref="A162:D162"/>
    <mergeCell ref="A163:D163"/>
    <mergeCell ref="A152:D152"/>
    <mergeCell ref="A153:D153"/>
    <mergeCell ref="A154:D154"/>
    <mergeCell ref="A155:D155"/>
    <mergeCell ref="A156:D156"/>
    <mergeCell ref="A157:D157"/>
    <mergeCell ref="A146:D146"/>
    <mergeCell ref="A147:D147"/>
    <mergeCell ref="A148:D148"/>
    <mergeCell ref="A149:D149"/>
    <mergeCell ref="A150:D150"/>
    <mergeCell ref="A151:D151"/>
    <mergeCell ref="A140:D140"/>
    <mergeCell ref="A141:D141"/>
    <mergeCell ref="A142:D142"/>
    <mergeCell ref="A143:D143"/>
    <mergeCell ref="A144:D144"/>
    <mergeCell ref="A145:D145"/>
    <mergeCell ref="A134:D134"/>
    <mergeCell ref="A135:D135"/>
    <mergeCell ref="A136:D136"/>
    <mergeCell ref="A137:D137"/>
    <mergeCell ref="A138:D138"/>
    <mergeCell ref="A139:D139"/>
    <mergeCell ref="A128:D128"/>
    <mergeCell ref="A129:D129"/>
    <mergeCell ref="A130:D130"/>
    <mergeCell ref="A131:D131"/>
    <mergeCell ref="A132:D132"/>
    <mergeCell ref="A133:D133"/>
    <mergeCell ref="A122:D122"/>
    <mergeCell ref="A123:D123"/>
    <mergeCell ref="A124:D124"/>
    <mergeCell ref="A125:D125"/>
    <mergeCell ref="A126:D126"/>
    <mergeCell ref="A127:D127"/>
    <mergeCell ref="A109:D109"/>
    <mergeCell ref="A110:D110"/>
    <mergeCell ref="A111:D111"/>
    <mergeCell ref="A112:D112"/>
    <mergeCell ref="A113:D113"/>
    <mergeCell ref="A116:C116"/>
    <mergeCell ref="A103:D103"/>
    <mergeCell ref="A104:D104"/>
    <mergeCell ref="A105:D105"/>
    <mergeCell ref="A106:D106"/>
    <mergeCell ref="A107:D107"/>
    <mergeCell ref="A108:D108"/>
    <mergeCell ref="A114:D114"/>
    <mergeCell ref="A115:D115"/>
    <mergeCell ref="A97:D97"/>
    <mergeCell ref="A98:D98"/>
    <mergeCell ref="A99:D99"/>
    <mergeCell ref="A100:D100"/>
    <mergeCell ref="A101:D101"/>
    <mergeCell ref="A102:D102"/>
    <mergeCell ref="A91:D91"/>
    <mergeCell ref="A92:D92"/>
    <mergeCell ref="A93:D93"/>
    <mergeCell ref="A94:D94"/>
    <mergeCell ref="A95:D95"/>
    <mergeCell ref="A96:D96"/>
    <mergeCell ref="A85:D85"/>
    <mergeCell ref="A86:D86"/>
    <mergeCell ref="A87:D87"/>
    <mergeCell ref="A88:D88"/>
    <mergeCell ref="A89:D89"/>
    <mergeCell ref="A90:D90"/>
    <mergeCell ref="A79:D79"/>
    <mergeCell ref="A80:D80"/>
    <mergeCell ref="A81:D81"/>
    <mergeCell ref="A82:D82"/>
    <mergeCell ref="A83:D83"/>
    <mergeCell ref="A84:D84"/>
    <mergeCell ref="A73:D73"/>
    <mergeCell ref="A74:D74"/>
    <mergeCell ref="A75:D75"/>
    <mergeCell ref="A76:D76"/>
    <mergeCell ref="A77:D77"/>
    <mergeCell ref="A78:D78"/>
    <mergeCell ref="A67:D67"/>
    <mergeCell ref="A68:D68"/>
    <mergeCell ref="A69:D69"/>
    <mergeCell ref="A70:D70"/>
    <mergeCell ref="A71:D71"/>
    <mergeCell ref="A72:D72"/>
    <mergeCell ref="A61:D61"/>
    <mergeCell ref="A62:D62"/>
    <mergeCell ref="A63:D63"/>
    <mergeCell ref="A64:D64"/>
    <mergeCell ref="A65:D65"/>
    <mergeCell ref="A66:D66"/>
    <mergeCell ref="A49:D49"/>
    <mergeCell ref="A50:D50"/>
    <mergeCell ref="A51:D51"/>
    <mergeCell ref="A52:D52"/>
    <mergeCell ref="A53:D53"/>
    <mergeCell ref="A56:C56"/>
    <mergeCell ref="A54:D54"/>
    <mergeCell ref="A55:D55"/>
    <mergeCell ref="A43:D43"/>
    <mergeCell ref="A44:D44"/>
    <mergeCell ref="A45:D45"/>
    <mergeCell ref="A46:D46"/>
    <mergeCell ref="A47:D47"/>
    <mergeCell ref="A48:D48"/>
    <mergeCell ref="A37:D37"/>
    <mergeCell ref="A38:D38"/>
    <mergeCell ref="A39:D39"/>
    <mergeCell ref="A40:D40"/>
    <mergeCell ref="A41:D41"/>
    <mergeCell ref="A42:D42"/>
    <mergeCell ref="A31:D31"/>
    <mergeCell ref="A32:D32"/>
    <mergeCell ref="A33:D33"/>
    <mergeCell ref="A34:D34"/>
    <mergeCell ref="A35:D35"/>
    <mergeCell ref="A36:D36"/>
    <mergeCell ref="A25:D25"/>
    <mergeCell ref="A26:D26"/>
    <mergeCell ref="A27:D27"/>
    <mergeCell ref="A28:D28"/>
    <mergeCell ref="A29:D29"/>
    <mergeCell ref="A30:D30"/>
    <mergeCell ref="A19:D19"/>
    <mergeCell ref="A20:D20"/>
    <mergeCell ref="A21:D21"/>
    <mergeCell ref="A22:D22"/>
    <mergeCell ref="A23:D23"/>
    <mergeCell ref="A24:D24"/>
    <mergeCell ref="A13:D13"/>
    <mergeCell ref="A14:D14"/>
    <mergeCell ref="A15:D15"/>
    <mergeCell ref="A16:D16"/>
    <mergeCell ref="A17:D17"/>
    <mergeCell ref="A18:D18"/>
    <mergeCell ref="A7:D7"/>
    <mergeCell ref="A8:D8"/>
    <mergeCell ref="A9:D9"/>
    <mergeCell ref="A10:D10"/>
    <mergeCell ref="A11:D11"/>
    <mergeCell ref="A12:D12"/>
    <mergeCell ref="A2:H2"/>
    <mergeCell ref="G3:H3"/>
    <mergeCell ref="A5:D5"/>
    <mergeCell ref="A6:D6"/>
    <mergeCell ref="A4:H4"/>
  </mergeCells>
  <phoneticPr fontId="6"/>
  <printOptions horizontalCentered="1"/>
  <pageMargins left="0.78740157480314965" right="0.78740157480314965" top="0.78740157480314965" bottom="0.78740157480314965" header="0.51181102362204722" footer="0.51181102362204722"/>
  <pageSetup paperSize="9" scale="95" firstPageNumber="21" fitToHeight="0" orientation="portrait" cellComments="asDisplayed" r:id="rId1"/>
  <headerFooter alignWithMargins="0">
    <oddFooter xml:space="preserve">&amp;C &amp;P </oddFooter>
  </headerFooter>
  <rowBreaks count="5" manualBreakCount="5">
    <brk id="58" max="7" man="1"/>
    <brk id="119" max="7" man="1"/>
    <brk id="180" max="7" man="1"/>
    <brk id="241" max="7" man="1"/>
    <brk id="302"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Zeros="0" view="pageBreakPreview" zoomScaleNormal="100" zoomScaleSheetLayoutView="100" workbookViewId="0">
      <pane xSplit="2" ySplit="5" topLeftCell="C6" activePane="bottomRight" state="frozen"/>
      <selection activeCell="E14" sqref="E14:K14"/>
      <selection pane="topRight" activeCell="E14" sqref="E14:K14"/>
      <selection pane="bottomLeft" activeCell="E14" sqref="E14:K14"/>
      <selection pane="bottomRight" activeCell="E12" sqref="E12"/>
    </sheetView>
  </sheetViews>
  <sheetFormatPr defaultColWidth="9" defaultRowHeight="13.2"/>
  <cols>
    <col min="1" max="1" width="3.6640625" style="90" customWidth="1"/>
    <col min="2" max="2" width="15.6640625" style="94" customWidth="1"/>
    <col min="3" max="3" width="31.21875" style="94" customWidth="1"/>
    <col min="4" max="4" width="40" style="94" customWidth="1"/>
    <col min="5" max="5" width="10.6640625" style="94" customWidth="1"/>
    <col min="6" max="6" width="12" style="94" customWidth="1"/>
    <col min="7" max="9" width="10.6640625" style="94" customWidth="1"/>
    <col min="10" max="256" width="9" style="94"/>
    <col min="257" max="257" width="3.6640625" style="94" customWidth="1"/>
    <col min="258" max="258" width="15.6640625" style="94" customWidth="1"/>
    <col min="259" max="259" width="31.21875" style="94" customWidth="1"/>
    <col min="260" max="260" width="40" style="94" customWidth="1"/>
    <col min="261" max="261" width="10.6640625" style="94" customWidth="1"/>
    <col min="262" max="262" width="12" style="94" customWidth="1"/>
    <col min="263" max="265" width="10.6640625" style="94" customWidth="1"/>
    <col min="266" max="512" width="9" style="94"/>
    <col min="513" max="513" width="3.6640625" style="94" customWidth="1"/>
    <col min="514" max="514" width="15.6640625" style="94" customWidth="1"/>
    <col min="515" max="515" width="31.21875" style="94" customWidth="1"/>
    <col min="516" max="516" width="40" style="94" customWidth="1"/>
    <col min="517" max="517" width="10.6640625" style="94" customWidth="1"/>
    <col min="518" max="518" width="12" style="94" customWidth="1"/>
    <col min="519" max="521" width="10.6640625" style="94" customWidth="1"/>
    <col min="522" max="768" width="9" style="94"/>
    <col min="769" max="769" width="3.6640625" style="94" customWidth="1"/>
    <col min="770" max="770" width="15.6640625" style="94" customWidth="1"/>
    <col min="771" max="771" width="31.21875" style="94" customWidth="1"/>
    <col min="772" max="772" width="40" style="94" customWidth="1"/>
    <col min="773" max="773" width="10.6640625" style="94" customWidth="1"/>
    <col min="774" max="774" width="12" style="94" customWidth="1"/>
    <col min="775" max="777" width="10.6640625" style="94" customWidth="1"/>
    <col min="778" max="1024" width="9" style="94"/>
    <col min="1025" max="1025" width="3.6640625" style="94" customWidth="1"/>
    <col min="1026" max="1026" width="15.6640625" style="94" customWidth="1"/>
    <col min="1027" max="1027" width="31.21875" style="94" customWidth="1"/>
    <col min="1028" max="1028" width="40" style="94" customWidth="1"/>
    <col min="1029" max="1029" width="10.6640625" style="94" customWidth="1"/>
    <col min="1030" max="1030" width="12" style="94" customWidth="1"/>
    <col min="1031" max="1033" width="10.6640625" style="94" customWidth="1"/>
    <col min="1034" max="1280" width="9" style="94"/>
    <col min="1281" max="1281" width="3.6640625" style="94" customWidth="1"/>
    <col min="1282" max="1282" width="15.6640625" style="94" customWidth="1"/>
    <col min="1283" max="1283" width="31.21875" style="94" customWidth="1"/>
    <col min="1284" max="1284" width="40" style="94" customWidth="1"/>
    <col min="1285" max="1285" width="10.6640625" style="94" customWidth="1"/>
    <col min="1286" max="1286" width="12" style="94" customWidth="1"/>
    <col min="1287" max="1289" width="10.6640625" style="94" customWidth="1"/>
    <col min="1290" max="1536" width="9" style="94"/>
    <col min="1537" max="1537" width="3.6640625" style="94" customWidth="1"/>
    <col min="1538" max="1538" width="15.6640625" style="94" customWidth="1"/>
    <col min="1539" max="1539" width="31.21875" style="94" customWidth="1"/>
    <col min="1540" max="1540" width="40" style="94" customWidth="1"/>
    <col min="1541" max="1541" width="10.6640625" style="94" customWidth="1"/>
    <col min="1542" max="1542" width="12" style="94" customWidth="1"/>
    <col min="1543" max="1545" width="10.6640625" style="94" customWidth="1"/>
    <col min="1546" max="1792" width="9" style="94"/>
    <col min="1793" max="1793" width="3.6640625" style="94" customWidth="1"/>
    <col min="1794" max="1794" width="15.6640625" style="94" customWidth="1"/>
    <col min="1795" max="1795" width="31.21875" style="94" customWidth="1"/>
    <col min="1796" max="1796" width="40" style="94" customWidth="1"/>
    <col min="1797" max="1797" width="10.6640625" style="94" customWidth="1"/>
    <col min="1798" max="1798" width="12" style="94" customWidth="1"/>
    <col min="1799" max="1801" width="10.6640625" style="94" customWidth="1"/>
    <col min="1802" max="2048" width="9" style="94"/>
    <col min="2049" max="2049" width="3.6640625" style="94" customWidth="1"/>
    <col min="2050" max="2050" width="15.6640625" style="94" customWidth="1"/>
    <col min="2051" max="2051" width="31.21875" style="94" customWidth="1"/>
    <col min="2052" max="2052" width="40" style="94" customWidth="1"/>
    <col min="2053" max="2053" width="10.6640625" style="94" customWidth="1"/>
    <col min="2054" max="2054" width="12" style="94" customWidth="1"/>
    <col min="2055" max="2057" width="10.6640625" style="94" customWidth="1"/>
    <col min="2058" max="2304" width="9" style="94"/>
    <col min="2305" max="2305" width="3.6640625" style="94" customWidth="1"/>
    <col min="2306" max="2306" width="15.6640625" style="94" customWidth="1"/>
    <col min="2307" max="2307" width="31.21875" style="94" customWidth="1"/>
    <col min="2308" max="2308" width="40" style="94" customWidth="1"/>
    <col min="2309" max="2309" width="10.6640625" style="94" customWidth="1"/>
    <col min="2310" max="2310" width="12" style="94" customWidth="1"/>
    <col min="2311" max="2313" width="10.6640625" style="94" customWidth="1"/>
    <col min="2314" max="2560" width="9" style="94"/>
    <col min="2561" max="2561" width="3.6640625" style="94" customWidth="1"/>
    <col min="2562" max="2562" width="15.6640625" style="94" customWidth="1"/>
    <col min="2563" max="2563" width="31.21875" style="94" customWidth="1"/>
    <col min="2564" max="2564" width="40" style="94" customWidth="1"/>
    <col min="2565" max="2565" width="10.6640625" style="94" customWidth="1"/>
    <col min="2566" max="2566" width="12" style="94" customWidth="1"/>
    <col min="2567" max="2569" width="10.6640625" style="94" customWidth="1"/>
    <col min="2570" max="2816" width="9" style="94"/>
    <col min="2817" max="2817" width="3.6640625" style="94" customWidth="1"/>
    <col min="2818" max="2818" width="15.6640625" style="94" customWidth="1"/>
    <col min="2819" max="2819" width="31.21875" style="94" customWidth="1"/>
    <col min="2820" max="2820" width="40" style="94" customWidth="1"/>
    <col min="2821" max="2821" width="10.6640625" style="94" customWidth="1"/>
    <col min="2822" max="2822" width="12" style="94" customWidth="1"/>
    <col min="2823" max="2825" width="10.6640625" style="94" customWidth="1"/>
    <col min="2826" max="3072" width="9" style="94"/>
    <col min="3073" max="3073" width="3.6640625" style="94" customWidth="1"/>
    <col min="3074" max="3074" width="15.6640625" style="94" customWidth="1"/>
    <col min="3075" max="3075" width="31.21875" style="94" customWidth="1"/>
    <col min="3076" max="3076" width="40" style="94" customWidth="1"/>
    <col min="3077" max="3077" width="10.6640625" style="94" customWidth="1"/>
    <col min="3078" max="3078" width="12" style="94" customWidth="1"/>
    <col min="3079" max="3081" width="10.6640625" style="94" customWidth="1"/>
    <col min="3082" max="3328" width="9" style="94"/>
    <col min="3329" max="3329" width="3.6640625" style="94" customWidth="1"/>
    <col min="3330" max="3330" width="15.6640625" style="94" customWidth="1"/>
    <col min="3331" max="3331" width="31.21875" style="94" customWidth="1"/>
    <col min="3332" max="3332" width="40" style="94" customWidth="1"/>
    <col min="3333" max="3333" width="10.6640625" style="94" customWidth="1"/>
    <col min="3334" max="3334" width="12" style="94" customWidth="1"/>
    <col min="3335" max="3337" width="10.6640625" style="94" customWidth="1"/>
    <col min="3338" max="3584" width="9" style="94"/>
    <col min="3585" max="3585" width="3.6640625" style="94" customWidth="1"/>
    <col min="3586" max="3586" width="15.6640625" style="94" customWidth="1"/>
    <col min="3587" max="3587" width="31.21875" style="94" customWidth="1"/>
    <col min="3588" max="3588" width="40" style="94" customWidth="1"/>
    <col min="3589" max="3589" width="10.6640625" style="94" customWidth="1"/>
    <col min="3590" max="3590" width="12" style="94" customWidth="1"/>
    <col min="3591" max="3593" width="10.6640625" style="94" customWidth="1"/>
    <col min="3594" max="3840" width="9" style="94"/>
    <col min="3841" max="3841" width="3.6640625" style="94" customWidth="1"/>
    <col min="3842" max="3842" width="15.6640625" style="94" customWidth="1"/>
    <col min="3843" max="3843" width="31.21875" style="94" customWidth="1"/>
    <col min="3844" max="3844" width="40" style="94" customWidth="1"/>
    <col min="3845" max="3845" width="10.6640625" style="94" customWidth="1"/>
    <col min="3846" max="3846" width="12" style="94" customWidth="1"/>
    <col min="3847" max="3849" width="10.6640625" style="94" customWidth="1"/>
    <col min="3850" max="4096" width="9" style="94"/>
    <col min="4097" max="4097" width="3.6640625" style="94" customWidth="1"/>
    <col min="4098" max="4098" width="15.6640625" style="94" customWidth="1"/>
    <col min="4099" max="4099" width="31.21875" style="94" customWidth="1"/>
    <col min="4100" max="4100" width="40" style="94" customWidth="1"/>
    <col min="4101" max="4101" width="10.6640625" style="94" customWidth="1"/>
    <col min="4102" max="4102" width="12" style="94" customWidth="1"/>
    <col min="4103" max="4105" width="10.6640625" style="94" customWidth="1"/>
    <col min="4106" max="4352" width="9" style="94"/>
    <col min="4353" max="4353" width="3.6640625" style="94" customWidth="1"/>
    <col min="4354" max="4354" width="15.6640625" style="94" customWidth="1"/>
    <col min="4355" max="4355" width="31.21875" style="94" customWidth="1"/>
    <col min="4356" max="4356" width="40" style="94" customWidth="1"/>
    <col min="4357" max="4357" width="10.6640625" style="94" customWidth="1"/>
    <col min="4358" max="4358" width="12" style="94" customWidth="1"/>
    <col min="4359" max="4361" width="10.6640625" style="94" customWidth="1"/>
    <col min="4362" max="4608" width="9" style="94"/>
    <col min="4609" max="4609" width="3.6640625" style="94" customWidth="1"/>
    <col min="4610" max="4610" width="15.6640625" style="94" customWidth="1"/>
    <col min="4611" max="4611" width="31.21875" style="94" customWidth="1"/>
    <col min="4612" max="4612" width="40" style="94" customWidth="1"/>
    <col min="4613" max="4613" width="10.6640625" style="94" customWidth="1"/>
    <col min="4614" max="4614" width="12" style="94" customWidth="1"/>
    <col min="4615" max="4617" width="10.6640625" style="94" customWidth="1"/>
    <col min="4618" max="4864" width="9" style="94"/>
    <col min="4865" max="4865" width="3.6640625" style="94" customWidth="1"/>
    <col min="4866" max="4866" width="15.6640625" style="94" customWidth="1"/>
    <col min="4867" max="4867" width="31.21875" style="94" customWidth="1"/>
    <col min="4868" max="4868" width="40" style="94" customWidth="1"/>
    <col min="4869" max="4869" width="10.6640625" style="94" customWidth="1"/>
    <col min="4870" max="4870" width="12" style="94" customWidth="1"/>
    <col min="4871" max="4873" width="10.6640625" style="94" customWidth="1"/>
    <col min="4874" max="5120" width="9" style="94"/>
    <col min="5121" max="5121" width="3.6640625" style="94" customWidth="1"/>
    <col min="5122" max="5122" width="15.6640625" style="94" customWidth="1"/>
    <col min="5123" max="5123" width="31.21875" style="94" customWidth="1"/>
    <col min="5124" max="5124" width="40" style="94" customWidth="1"/>
    <col min="5125" max="5125" width="10.6640625" style="94" customWidth="1"/>
    <col min="5126" max="5126" width="12" style="94" customWidth="1"/>
    <col min="5127" max="5129" width="10.6640625" style="94" customWidth="1"/>
    <col min="5130" max="5376" width="9" style="94"/>
    <col min="5377" max="5377" width="3.6640625" style="94" customWidth="1"/>
    <col min="5378" max="5378" width="15.6640625" style="94" customWidth="1"/>
    <col min="5379" max="5379" width="31.21875" style="94" customWidth="1"/>
    <col min="5380" max="5380" width="40" style="94" customWidth="1"/>
    <col min="5381" max="5381" width="10.6640625" style="94" customWidth="1"/>
    <col min="5382" max="5382" width="12" style="94" customWidth="1"/>
    <col min="5383" max="5385" width="10.6640625" style="94" customWidth="1"/>
    <col min="5386" max="5632" width="9" style="94"/>
    <col min="5633" max="5633" width="3.6640625" style="94" customWidth="1"/>
    <col min="5634" max="5634" width="15.6640625" style="94" customWidth="1"/>
    <col min="5635" max="5635" width="31.21875" style="94" customWidth="1"/>
    <col min="5636" max="5636" width="40" style="94" customWidth="1"/>
    <col min="5637" max="5637" width="10.6640625" style="94" customWidth="1"/>
    <col min="5638" max="5638" width="12" style="94" customWidth="1"/>
    <col min="5639" max="5641" width="10.6640625" style="94" customWidth="1"/>
    <col min="5642" max="5888" width="9" style="94"/>
    <col min="5889" max="5889" width="3.6640625" style="94" customWidth="1"/>
    <col min="5890" max="5890" width="15.6640625" style="94" customWidth="1"/>
    <col min="5891" max="5891" width="31.21875" style="94" customWidth="1"/>
    <col min="5892" max="5892" width="40" style="94" customWidth="1"/>
    <col min="5893" max="5893" width="10.6640625" style="94" customWidth="1"/>
    <col min="5894" max="5894" width="12" style="94" customWidth="1"/>
    <col min="5895" max="5897" width="10.6640625" style="94" customWidth="1"/>
    <col min="5898" max="6144" width="9" style="94"/>
    <col min="6145" max="6145" width="3.6640625" style="94" customWidth="1"/>
    <col min="6146" max="6146" width="15.6640625" style="94" customWidth="1"/>
    <col min="6147" max="6147" width="31.21875" style="94" customWidth="1"/>
    <col min="6148" max="6148" width="40" style="94" customWidth="1"/>
    <col min="6149" max="6149" width="10.6640625" style="94" customWidth="1"/>
    <col min="6150" max="6150" width="12" style="94" customWidth="1"/>
    <col min="6151" max="6153" width="10.6640625" style="94" customWidth="1"/>
    <col min="6154" max="6400" width="9" style="94"/>
    <col min="6401" max="6401" width="3.6640625" style="94" customWidth="1"/>
    <col min="6402" max="6402" width="15.6640625" style="94" customWidth="1"/>
    <col min="6403" max="6403" width="31.21875" style="94" customWidth="1"/>
    <col min="6404" max="6404" width="40" style="94" customWidth="1"/>
    <col min="6405" max="6405" width="10.6640625" style="94" customWidth="1"/>
    <col min="6406" max="6406" width="12" style="94" customWidth="1"/>
    <col min="6407" max="6409" width="10.6640625" style="94" customWidth="1"/>
    <col min="6410" max="6656" width="9" style="94"/>
    <col min="6657" max="6657" width="3.6640625" style="94" customWidth="1"/>
    <col min="6658" max="6658" width="15.6640625" style="94" customWidth="1"/>
    <col min="6659" max="6659" width="31.21875" style="94" customWidth="1"/>
    <col min="6660" max="6660" width="40" style="94" customWidth="1"/>
    <col min="6661" max="6661" width="10.6640625" style="94" customWidth="1"/>
    <col min="6662" max="6662" width="12" style="94" customWidth="1"/>
    <col min="6663" max="6665" width="10.6640625" style="94" customWidth="1"/>
    <col min="6666" max="6912" width="9" style="94"/>
    <col min="6913" max="6913" width="3.6640625" style="94" customWidth="1"/>
    <col min="6914" max="6914" width="15.6640625" style="94" customWidth="1"/>
    <col min="6915" max="6915" width="31.21875" style="94" customWidth="1"/>
    <col min="6916" max="6916" width="40" style="94" customWidth="1"/>
    <col min="6917" max="6917" width="10.6640625" style="94" customWidth="1"/>
    <col min="6918" max="6918" width="12" style="94" customWidth="1"/>
    <col min="6919" max="6921" width="10.6640625" style="94" customWidth="1"/>
    <col min="6922" max="7168" width="9" style="94"/>
    <col min="7169" max="7169" width="3.6640625" style="94" customWidth="1"/>
    <col min="7170" max="7170" width="15.6640625" style="94" customWidth="1"/>
    <col min="7171" max="7171" width="31.21875" style="94" customWidth="1"/>
    <col min="7172" max="7172" width="40" style="94" customWidth="1"/>
    <col min="7173" max="7173" width="10.6640625" style="94" customWidth="1"/>
    <col min="7174" max="7174" width="12" style="94" customWidth="1"/>
    <col min="7175" max="7177" width="10.6640625" style="94" customWidth="1"/>
    <col min="7178" max="7424" width="9" style="94"/>
    <col min="7425" max="7425" width="3.6640625" style="94" customWidth="1"/>
    <col min="7426" max="7426" width="15.6640625" style="94" customWidth="1"/>
    <col min="7427" max="7427" width="31.21875" style="94" customWidth="1"/>
    <col min="7428" max="7428" width="40" style="94" customWidth="1"/>
    <col min="7429" max="7429" width="10.6640625" style="94" customWidth="1"/>
    <col min="7430" max="7430" width="12" style="94" customWidth="1"/>
    <col min="7431" max="7433" width="10.6640625" style="94" customWidth="1"/>
    <col min="7434" max="7680" width="9" style="94"/>
    <col min="7681" max="7681" width="3.6640625" style="94" customWidth="1"/>
    <col min="7682" max="7682" width="15.6640625" style="94" customWidth="1"/>
    <col min="7683" max="7683" width="31.21875" style="94" customWidth="1"/>
    <col min="7684" max="7684" width="40" style="94" customWidth="1"/>
    <col min="7685" max="7685" width="10.6640625" style="94" customWidth="1"/>
    <col min="7686" max="7686" width="12" style="94" customWidth="1"/>
    <col min="7687" max="7689" width="10.6640625" style="94" customWidth="1"/>
    <col min="7690" max="7936" width="9" style="94"/>
    <col min="7937" max="7937" width="3.6640625" style="94" customWidth="1"/>
    <col min="7938" max="7938" width="15.6640625" style="94" customWidth="1"/>
    <col min="7939" max="7939" width="31.21875" style="94" customWidth="1"/>
    <col min="7940" max="7940" width="40" style="94" customWidth="1"/>
    <col min="7941" max="7941" width="10.6640625" style="94" customWidth="1"/>
    <col min="7942" max="7942" width="12" style="94" customWidth="1"/>
    <col min="7943" max="7945" width="10.6640625" style="94" customWidth="1"/>
    <col min="7946" max="8192" width="9" style="94"/>
    <col min="8193" max="8193" width="3.6640625" style="94" customWidth="1"/>
    <col min="8194" max="8194" width="15.6640625" style="94" customWidth="1"/>
    <col min="8195" max="8195" width="31.21875" style="94" customWidth="1"/>
    <col min="8196" max="8196" width="40" style="94" customWidth="1"/>
    <col min="8197" max="8197" width="10.6640625" style="94" customWidth="1"/>
    <col min="8198" max="8198" width="12" style="94" customWidth="1"/>
    <col min="8199" max="8201" width="10.6640625" style="94" customWidth="1"/>
    <col min="8202" max="8448" width="9" style="94"/>
    <col min="8449" max="8449" width="3.6640625" style="94" customWidth="1"/>
    <col min="8450" max="8450" width="15.6640625" style="94" customWidth="1"/>
    <col min="8451" max="8451" width="31.21875" style="94" customWidth="1"/>
    <col min="8452" max="8452" width="40" style="94" customWidth="1"/>
    <col min="8453" max="8453" width="10.6640625" style="94" customWidth="1"/>
    <col min="8454" max="8454" width="12" style="94" customWidth="1"/>
    <col min="8455" max="8457" width="10.6640625" style="94" customWidth="1"/>
    <col min="8458" max="8704" width="9" style="94"/>
    <col min="8705" max="8705" width="3.6640625" style="94" customWidth="1"/>
    <col min="8706" max="8706" width="15.6640625" style="94" customWidth="1"/>
    <col min="8707" max="8707" width="31.21875" style="94" customWidth="1"/>
    <col min="8708" max="8708" width="40" style="94" customWidth="1"/>
    <col min="8709" max="8709" width="10.6640625" style="94" customWidth="1"/>
    <col min="8710" max="8710" width="12" style="94" customWidth="1"/>
    <col min="8711" max="8713" width="10.6640625" style="94" customWidth="1"/>
    <col min="8714" max="8960" width="9" style="94"/>
    <col min="8961" max="8961" width="3.6640625" style="94" customWidth="1"/>
    <col min="8962" max="8962" width="15.6640625" style="94" customWidth="1"/>
    <col min="8963" max="8963" width="31.21875" style="94" customWidth="1"/>
    <col min="8964" max="8964" width="40" style="94" customWidth="1"/>
    <col min="8965" max="8965" width="10.6640625" style="94" customWidth="1"/>
    <col min="8966" max="8966" width="12" style="94" customWidth="1"/>
    <col min="8967" max="8969" width="10.6640625" style="94" customWidth="1"/>
    <col min="8970" max="9216" width="9" style="94"/>
    <col min="9217" max="9217" width="3.6640625" style="94" customWidth="1"/>
    <col min="9218" max="9218" width="15.6640625" style="94" customWidth="1"/>
    <col min="9219" max="9219" width="31.21875" style="94" customWidth="1"/>
    <col min="9220" max="9220" width="40" style="94" customWidth="1"/>
    <col min="9221" max="9221" width="10.6640625" style="94" customWidth="1"/>
    <col min="9222" max="9222" width="12" style="94" customWidth="1"/>
    <col min="9223" max="9225" width="10.6640625" style="94" customWidth="1"/>
    <col min="9226" max="9472" width="9" style="94"/>
    <col min="9473" max="9473" width="3.6640625" style="94" customWidth="1"/>
    <col min="9474" max="9474" width="15.6640625" style="94" customWidth="1"/>
    <col min="9475" max="9475" width="31.21875" style="94" customWidth="1"/>
    <col min="9476" max="9476" width="40" style="94" customWidth="1"/>
    <col min="9477" max="9477" width="10.6640625" style="94" customWidth="1"/>
    <col min="9478" max="9478" width="12" style="94" customWidth="1"/>
    <col min="9479" max="9481" width="10.6640625" style="94" customWidth="1"/>
    <col min="9482" max="9728" width="9" style="94"/>
    <col min="9729" max="9729" width="3.6640625" style="94" customWidth="1"/>
    <col min="9730" max="9730" width="15.6640625" style="94" customWidth="1"/>
    <col min="9731" max="9731" width="31.21875" style="94" customWidth="1"/>
    <col min="9732" max="9732" width="40" style="94" customWidth="1"/>
    <col min="9733" max="9733" width="10.6640625" style="94" customWidth="1"/>
    <col min="9734" max="9734" width="12" style="94" customWidth="1"/>
    <col min="9735" max="9737" width="10.6640625" style="94" customWidth="1"/>
    <col min="9738" max="9984" width="9" style="94"/>
    <col min="9985" max="9985" width="3.6640625" style="94" customWidth="1"/>
    <col min="9986" max="9986" width="15.6640625" style="94" customWidth="1"/>
    <col min="9987" max="9987" width="31.21875" style="94" customWidth="1"/>
    <col min="9988" max="9988" width="40" style="94" customWidth="1"/>
    <col min="9989" max="9989" width="10.6640625" style="94" customWidth="1"/>
    <col min="9990" max="9990" width="12" style="94" customWidth="1"/>
    <col min="9991" max="9993" width="10.6640625" style="94" customWidth="1"/>
    <col min="9994" max="10240" width="9" style="94"/>
    <col min="10241" max="10241" width="3.6640625" style="94" customWidth="1"/>
    <col min="10242" max="10242" width="15.6640625" style="94" customWidth="1"/>
    <col min="10243" max="10243" width="31.21875" style="94" customWidth="1"/>
    <col min="10244" max="10244" width="40" style="94" customWidth="1"/>
    <col min="10245" max="10245" width="10.6640625" style="94" customWidth="1"/>
    <col min="10246" max="10246" width="12" style="94" customWidth="1"/>
    <col min="10247" max="10249" width="10.6640625" style="94" customWidth="1"/>
    <col min="10250" max="10496" width="9" style="94"/>
    <col min="10497" max="10497" width="3.6640625" style="94" customWidth="1"/>
    <col min="10498" max="10498" width="15.6640625" style="94" customWidth="1"/>
    <col min="10499" max="10499" width="31.21875" style="94" customWidth="1"/>
    <col min="10500" max="10500" width="40" style="94" customWidth="1"/>
    <col min="10501" max="10501" width="10.6640625" style="94" customWidth="1"/>
    <col min="10502" max="10502" width="12" style="94" customWidth="1"/>
    <col min="10503" max="10505" width="10.6640625" style="94" customWidth="1"/>
    <col min="10506" max="10752" width="9" style="94"/>
    <col min="10753" max="10753" width="3.6640625" style="94" customWidth="1"/>
    <col min="10754" max="10754" width="15.6640625" style="94" customWidth="1"/>
    <col min="10755" max="10755" width="31.21875" style="94" customWidth="1"/>
    <col min="10756" max="10756" width="40" style="94" customWidth="1"/>
    <col min="10757" max="10757" width="10.6640625" style="94" customWidth="1"/>
    <col min="10758" max="10758" width="12" style="94" customWidth="1"/>
    <col min="10759" max="10761" width="10.6640625" style="94" customWidth="1"/>
    <col min="10762" max="11008" width="9" style="94"/>
    <col min="11009" max="11009" width="3.6640625" style="94" customWidth="1"/>
    <col min="11010" max="11010" width="15.6640625" style="94" customWidth="1"/>
    <col min="11011" max="11011" width="31.21875" style="94" customWidth="1"/>
    <col min="11012" max="11012" width="40" style="94" customWidth="1"/>
    <col min="11013" max="11013" width="10.6640625" style="94" customWidth="1"/>
    <col min="11014" max="11014" width="12" style="94" customWidth="1"/>
    <col min="11015" max="11017" width="10.6640625" style="94" customWidth="1"/>
    <col min="11018" max="11264" width="9" style="94"/>
    <col min="11265" max="11265" width="3.6640625" style="94" customWidth="1"/>
    <col min="11266" max="11266" width="15.6640625" style="94" customWidth="1"/>
    <col min="11267" max="11267" width="31.21875" style="94" customWidth="1"/>
    <col min="11268" max="11268" width="40" style="94" customWidth="1"/>
    <col min="11269" max="11269" width="10.6640625" style="94" customWidth="1"/>
    <col min="11270" max="11270" width="12" style="94" customWidth="1"/>
    <col min="11271" max="11273" width="10.6640625" style="94" customWidth="1"/>
    <col min="11274" max="11520" width="9" style="94"/>
    <col min="11521" max="11521" width="3.6640625" style="94" customWidth="1"/>
    <col min="11522" max="11522" width="15.6640625" style="94" customWidth="1"/>
    <col min="11523" max="11523" width="31.21875" style="94" customWidth="1"/>
    <col min="11524" max="11524" width="40" style="94" customWidth="1"/>
    <col min="11525" max="11525" width="10.6640625" style="94" customWidth="1"/>
    <col min="11526" max="11526" width="12" style="94" customWidth="1"/>
    <col min="11527" max="11529" width="10.6640625" style="94" customWidth="1"/>
    <col min="11530" max="11776" width="9" style="94"/>
    <col min="11777" max="11777" width="3.6640625" style="94" customWidth="1"/>
    <col min="11778" max="11778" width="15.6640625" style="94" customWidth="1"/>
    <col min="11779" max="11779" width="31.21875" style="94" customWidth="1"/>
    <col min="11780" max="11780" width="40" style="94" customWidth="1"/>
    <col min="11781" max="11781" width="10.6640625" style="94" customWidth="1"/>
    <col min="11782" max="11782" width="12" style="94" customWidth="1"/>
    <col min="11783" max="11785" width="10.6640625" style="94" customWidth="1"/>
    <col min="11786" max="12032" width="9" style="94"/>
    <col min="12033" max="12033" width="3.6640625" style="94" customWidth="1"/>
    <col min="12034" max="12034" width="15.6640625" style="94" customWidth="1"/>
    <col min="12035" max="12035" width="31.21875" style="94" customWidth="1"/>
    <col min="12036" max="12036" width="40" style="94" customWidth="1"/>
    <col min="12037" max="12037" width="10.6640625" style="94" customWidth="1"/>
    <col min="12038" max="12038" width="12" style="94" customWidth="1"/>
    <col min="12039" max="12041" width="10.6640625" style="94" customWidth="1"/>
    <col min="12042" max="12288" width="9" style="94"/>
    <col min="12289" max="12289" width="3.6640625" style="94" customWidth="1"/>
    <col min="12290" max="12290" width="15.6640625" style="94" customWidth="1"/>
    <col min="12291" max="12291" width="31.21875" style="94" customWidth="1"/>
    <col min="12292" max="12292" width="40" style="94" customWidth="1"/>
    <col min="12293" max="12293" width="10.6640625" style="94" customWidth="1"/>
    <col min="12294" max="12294" width="12" style="94" customWidth="1"/>
    <col min="12295" max="12297" width="10.6640625" style="94" customWidth="1"/>
    <col min="12298" max="12544" width="9" style="94"/>
    <col min="12545" max="12545" width="3.6640625" style="94" customWidth="1"/>
    <col min="12546" max="12546" width="15.6640625" style="94" customWidth="1"/>
    <col min="12547" max="12547" width="31.21875" style="94" customWidth="1"/>
    <col min="12548" max="12548" width="40" style="94" customWidth="1"/>
    <col min="12549" max="12549" width="10.6640625" style="94" customWidth="1"/>
    <col min="12550" max="12550" width="12" style="94" customWidth="1"/>
    <col min="12551" max="12553" width="10.6640625" style="94" customWidth="1"/>
    <col min="12554" max="12800" width="9" style="94"/>
    <col min="12801" max="12801" width="3.6640625" style="94" customWidth="1"/>
    <col min="12802" max="12802" width="15.6640625" style="94" customWidth="1"/>
    <col min="12803" max="12803" width="31.21875" style="94" customWidth="1"/>
    <col min="12804" max="12804" width="40" style="94" customWidth="1"/>
    <col min="12805" max="12805" width="10.6640625" style="94" customWidth="1"/>
    <col min="12806" max="12806" width="12" style="94" customWidth="1"/>
    <col min="12807" max="12809" width="10.6640625" style="94" customWidth="1"/>
    <col min="12810" max="13056" width="9" style="94"/>
    <col min="13057" max="13057" width="3.6640625" style="94" customWidth="1"/>
    <col min="13058" max="13058" width="15.6640625" style="94" customWidth="1"/>
    <col min="13059" max="13059" width="31.21875" style="94" customWidth="1"/>
    <col min="13060" max="13060" width="40" style="94" customWidth="1"/>
    <col min="13061" max="13061" width="10.6640625" style="94" customWidth="1"/>
    <col min="13062" max="13062" width="12" style="94" customWidth="1"/>
    <col min="13063" max="13065" width="10.6640625" style="94" customWidth="1"/>
    <col min="13066" max="13312" width="9" style="94"/>
    <col min="13313" max="13313" width="3.6640625" style="94" customWidth="1"/>
    <col min="13314" max="13314" width="15.6640625" style="94" customWidth="1"/>
    <col min="13315" max="13315" width="31.21875" style="94" customWidth="1"/>
    <col min="13316" max="13316" width="40" style="94" customWidth="1"/>
    <col min="13317" max="13317" width="10.6640625" style="94" customWidth="1"/>
    <col min="13318" max="13318" width="12" style="94" customWidth="1"/>
    <col min="13319" max="13321" width="10.6640625" style="94" customWidth="1"/>
    <col min="13322" max="13568" width="9" style="94"/>
    <col min="13569" max="13569" width="3.6640625" style="94" customWidth="1"/>
    <col min="13570" max="13570" width="15.6640625" style="94" customWidth="1"/>
    <col min="13571" max="13571" width="31.21875" style="94" customWidth="1"/>
    <col min="13572" max="13572" width="40" style="94" customWidth="1"/>
    <col min="13573" max="13573" width="10.6640625" style="94" customWidth="1"/>
    <col min="13574" max="13574" width="12" style="94" customWidth="1"/>
    <col min="13575" max="13577" width="10.6640625" style="94" customWidth="1"/>
    <col min="13578" max="13824" width="9" style="94"/>
    <col min="13825" max="13825" width="3.6640625" style="94" customWidth="1"/>
    <col min="13826" max="13826" width="15.6640625" style="94" customWidth="1"/>
    <col min="13827" max="13827" width="31.21875" style="94" customWidth="1"/>
    <col min="13828" max="13828" width="40" style="94" customWidth="1"/>
    <col min="13829" max="13829" width="10.6640625" style="94" customWidth="1"/>
    <col min="13830" max="13830" width="12" style="94" customWidth="1"/>
    <col min="13831" max="13833" width="10.6640625" style="94" customWidth="1"/>
    <col min="13834" max="14080" width="9" style="94"/>
    <col min="14081" max="14081" width="3.6640625" style="94" customWidth="1"/>
    <col min="14082" max="14082" width="15.6640625" style="94" customWidth="1"/>
    <col min="14083" max="14083" width="31.21875" style="94" customWidth="1"/>
    <col min="14084" max="14084" width="40" style="94" customWidth="1"/>
    <col min="14085" max="14085" width="10.6640625" style="94" customWidth="1"/>
    <col min="14086" max="14086" width="12" style="94" customWidth="1"/>
    <col min="14087" max="14089" width="10.6640625" style="94" customWidth="1"/>
    <col min="14090" max="14336" width="9" style="94"/>
    <col min="14337" max="14337" width="3.6640625" style="94" customWidth="1"/>
    <col min="14338" max="14338" width="15.6640625" style="94" customWidth="1"/>
    <col min="14339" max="14339" width="31.21875" style="94" customWidth="1"/>
    <col min="14340" max="14340" width="40" style="94" customWidth="1"/>
    <col min="14341" max="14341" width="10.6640625" style="94" customWidth="1"/>
    <col min="14342" max="14342" width="12" style="94" customWidth="1"/>
    <col min="14343" max="14345" width="10.6640625" style="94" customWidth="1"/>
    <col min="14346" max="14592" width="9" style="94"/>
    <col min="14593" max="14593" width="3.6640625" style="94" customWidth="1"/>
    <col min="14594" max="14594" width="15.6640625" style="94" customWidth="1"/>
    <col min="14595" max="14595" width="31.21875" style="94" customWidth="1"/>
    <col min="14596" max="14596" width="40" style="94" customWidth="1"/>
    <col min="14597" max="14597" width="10.6640625" style="94" customWidth="1"/>
    <col min="14598" max="14598" width="12" style="94" customWidth="1"/>
    <col min="14599" max="14601" width="10.6640625" style="94" customWidth="1"/>
    <col min="14602" max="14848" width="9" style="94"/>
    <col min="14849" max="14849" width="3.6640625" style="94" customWidth="1"/>
    <col min="14850" max="14850" width="15.6640625" style="94" customWidth="1"/>
    <col min="14851" max="14851" width="31.21875" style="94" customWidth="1"/>
    <col min="14852" max="14852" width="40" style="94" customWidth="1"/>
    <col min="14853" max="14853" width="10.6640625" style="94" customWidth="1"/>
    <col min="14854" max="14854" width="12" style="94" customWidth="1"/>
    <col min="14855" max="14857" width="10.6640625" style="94" customWidth="1"/>
    <col min="14858" max="15104" width="9" style="94"/>
    <col min="15105" max="15105" width="3.6640625" style="94" customWidth="1"/>
    <col min="15106" max="15106" width="15.6640625" style="94" customWidth="1"/>
    <col min="15107" max="15107" width="31.21875" style="94" customWidth="1"/>
    <col min="15108" max="15108" width="40" style="94" customWidth="1"/>
    <col min="15109" max="15109" width="10.6640625" style="94" customWidth="1"/>
    <col min="15110" max="15110" width="12" style="94" customWidth="1"/>
    <col min="15111" max="15113" width="10.6640625" style="94" customWidth="1"/>
    <col min="15114" max="15360" width="9" style="94"/>
    <col min="15361" max="15361" width="3.6640625" style="94" customWidth="1"/>
    <col min="15362" max="15362" width="15.6640625" style="94" customWidth="1"/>
    <col min="15363" max="15363" width="31.21875" style="94" customWidth="1"/>
    <col min="15364" max="15364" width="40" style="94" customWidth="1"/>
    <col min="15365" max="15365" width="10.6640625" style="94" customWidth="1"/>
    <col min="15366" max="15366" width="12" style="94" customWidth="1"/>
    <col min="15367" max="15369" width="10.6640625" style="94" customWidth="1"/>
    <col min="15370" max="15616" width="9" style="94"/>
    <col min="15617" max="15617" width="3.6640625" style="94" customWidth="1"/>
    <col min="15618" max="15618" width="15.6640625" style="94" customWidth="1"/>
    <col min="15619" max="15619" width="31.21875" style="94" customWidth="1"/>
    <col min="15620" max="15620" width="40" style="94" customWidth="1"/>
    <col min="15621" max="15621" width="10.6640625" style="94" customWidth="1"/>
    <col min="15622" max="15622" width="12" style="94" customWidth="1"/>
    <col min="15623" max="15625" width="10.6640625" style="94" customWidth="1"/>
    <col min="15626" max="15872" width="9" style="94"/>
    <col min="15873" max="15873" width="3.6640625" style="94" customWidth="1"/>
    <col min="15874" max="15874" width="15.6640625" style="94" customWidth="1"/>
    <col min="15875" max="15875" width="31.21875" style="94" customWidth="1"/>
    <col min="15876" max="15876" width="40" style="94" customWidth="1"/>
    <col min="15877" max="15877" width="10.6640625" style="94" customWidth="1"/>
    <col min="15878" max="15878" width="12" style="94" customWidth="1"/>
    <col min="15879" max="15881" width="10.6640625" style="94" customWidth="1"/>
    <col min="15882" max="16128" width="9" style="94"/>
    <col min="16129" max="16129" width="3.6640625" style="94" customWidth="1"/>
    <col min="16130" max="16130" width="15.6640625" style="94" customWidth="1"/>
    <col min="16131" max="16131" width="31.21875" style="94" customWidth="1"/>
    <col min="16132" max="16132" width="40" style="94" customWidth="1"/>
    <col min="16133" max="16133" width="10.6640625" style="94" customWidth="1"/>
    <col min="16134" max="16134" width="12" style="94" customWidth="1"/>
    <col min="16135" max="16137" width="10.6640625" style="94" customWidth="1"/>
    <col min="16138" max="16384" width="9" style="94"/>
  </cols>
  <sheetData>
    <row r="1" spans="1:4" s="88" customFormat="1" ht="14.4">
      <c r="A1" s="87"/>
      <c r="D1" s="89"/>
    </row>
    <row r="2" spans="1:4" s="88" customFormat="1">
      <c r="A2" s="87"/>
    </row>
    <row r="3" spans="1:4" s="88" customFormat="1" ht="24.9" customHeight="1">
      <c r="A3" s="87"/>
      <c r="B3" s="267" t="s">
        <v>159</v>
      </c>
      <c r="C3" s="267"/>
      <c r="D3" s="267"/>
    </row>
    <row r="4" spans="1:4">
      <c r="B4" s="94" t="s">
        <v>182</v>
      </c>
    </row>
    <row r="5" spans="1:4" ht="25.5" customHeight="1">
      <c r="B5" s="91" t="s">
        <v>160</v>
      </c>
      <c r="C5" s="92" t="s">
        <v>161</v>
      </c>
      <c r="D5" s="93" t="s">
        <v>162</v>
      </c>
    </row>
    <row r="6" spans="1:4" ht="12" customHeight="1">
      <c r="B6" s="95" t="s">
        <v>163</v>
      </c>
      <c r="C6" s="95"/>
      <c r="D6" s="96"/>
    </row>
    <row r="7" spans="1:4" ht="30" customHeight="1">
      <c r="A7" s="97">
        <v>1</v>
      </c>
      <c r="B7" s="98" t="s">
        <v>164</v>
      </c>
      <c r="C7" s="99" t="s">
        <v>165</v>
      </c>
      <c r="D7" s="100" t="s">
        <v>166</v>
      </c>
    </row>
    <row r="8" spans="1:4" ht="30" customHeight="1">
      <c r="A8" s="97">
        <v>2</v>
      </c>
      <c r="B8" s="98" t="s">
        <v>164</v>
      </c>
      <c r="C8" s="99" t="s">
        <v>187</v>
      </c>
      <c r="D8" s="100" t="s">
        <v>167</v>
      </c>
    </row>
    <row r="9" spans="1:4" ht="30" customHeight="1">
      <c r="A9" s="97">
        <v>3</v>
      </c>
      <c r="B9" s="98" t="s">
        <v>164</v>
      </c>
      <c r="C9" s="99" t="s">
        <v>175</v>
      </c>
      <c r="D9" s="100" t="s">
        <v>168</v>
      </c>
    </row>
    <row r="10" spans="1:4" ht="30" customHeight="1">
      <c r="A10" s="97">
        <v>4</v>
      </c>
      <c r="B10" s="98" t="s">
        <v>164</v>
      </c>
      <c r="C10" s="99" t="s">
        <v>176</v>
      </c>
      <c r="D10" s="100" t="s">
        <v>169</v>
      </c>
    </row>
    <row r="11" spans="1:4" ht="30" customHeight="1">
      <c r="A11" s="97">
        <v>5</v>
      </c>
      <c r="B11" s="98" t="s">
        <v>164</v>
      </c>
      <c r="C11" s="99" t="s">
        <v>177</v>
      </c>
      <c r="D11" s="100" t="s">
        <v>178</v>
      </c>
    </row>
    <row r="12" spans="1:4" ht="30" customHeight="1">
      <c r="A12" s="97">
        <v>6</v>
      </c>
      <c r="B12" s="98" t="s">
        <v>164</v>
      </c>
      <c r="C12" s="99" t="s">
        <v>185</v>
      </c>
      <c r="D12" s="100" t="s">
        <v>171</v>
      </c>
    </row>
    <row r="13" spans="1:4" ht="30" customHeight="1">
      <c r="A13" s="97">
        <v>7</v>
      </c>
      <c r="B13" s="98" t="s">
        <v>164</v>
      </c>
      <c r="C13" s="99" t="s">
        <v>186</v>
      </c>
      <c r="D13" s="100" t="s">
        <v>170</v>
      </c>
    </row>
    <row r="14" spans="1:4" ht="30" customHeight="1">
      <c r="A14" s="97">
        <v>8</v>
      </c>
      <c r="B14" s="98" t="s">
        <v>164</v>
      </c>
      <c r="C14" s="99" t="s">
        <v>186</v>
      </c>
      <c r="D14" s="100" t="s">
        <v>172</v>
      </c>
    </row>
    <row r="15" spans="1:4" ht="30" customHeight="1">
      <c r="A15" s="97">
        <v>9</v>
      </c>
      <c r="B15" s="98" t="s">
        <v>164</v>
      </c>
      <c r="C15" s="99" t="s">
        <v>179</v>
      </c>
      <c r="D15" s="100" t="s">
        <v>171</v>
      </c>
    </row>
    <row r="16" spans="1:4" ht="30" customHeight="1">
      <c r="A16" s="97">
        <v>10</v>
      </c>
      <c r="B16" s="98" t="s">
        <v>164</v>
      </c>
      <c r="C16" s="99" t="s">
        <v>180</v>
      </c>
      <c r="D16" s="100" t="s">
        <v>172</v>
      </c>
    </row>
    <row r="17" spans="1:4" ht="30" customHeight="1">
      <c r="A17" s="97">
        <v>11</v>
      </c>
      <c r="B17" s="101" t="s">
        <v>164</v>
      </c>
      <c r="C17" s="102" t="s">
        <v>181</v>
      </c>
      <c r="D17" s="103" t="s">
        <v>171</v>
      </c>
    </row>
    <row r="18" spans="1:4" ht="30" customHeight="1">
      <c r="A18" s="97">
        <v>12</v>
      </c>
      <c r="B18" s="98" t="s">
        <v>164</v>
      </c>
      <c r="C18" s="102" t="s">
        <v>181</v>
      </c>
      <c r="D18" s="100" t="s">
        <v>171</v>
      </c>
    </row>
    <row r="19" spans="1:4" ht="30" customHeight="1">
      <c r="A19" s="97">
        <v>13</v>
      </c>
      <c r="B19" s="98"/>
      <c r="C19" s="104"/>
      <c r="D19" s="105"/>
    </row>
    <row r="20" spans="1:4" ht="30" customHeight="1">
      <c r="A20" s="97">
        <v>14</v>
      </c>
      <c r="B20" s="106"/>
      <c r="C20" s="104"/>
      <c r="D20" s="105"/>
    </row>
    <row r="21" spans="1:4" ht="30" customHeight="1">
      <c r="A21" s="97">
        <v>15</v>
      </c>
      <c r="B21" s="106"/>
      <c r="C21" s="104"/>
      <c r="D21" s="105"/>
    </row>
    <row r="22" spans="1:4" ht="30" customHeight="1">
      <c r="A22" s="97">
        <v>16</v>
      </c>
      <c r="B22" s="106"/>
      <c r="C22" s="104"/>
      <c r="D22" s="105"/>
    </row>
    <row r="23" spans="1:4" ht="30" customHeight="1">
      <c r="A23" s="97">
        <v>17</v>
      </c>
      <c r="B23" s="107"/>
      <c r="C23" s="108"/>
      <c r="D23" s="109"/>
    </row>
    <row r="24" spans="1:4" ht="30" customHeight="1">
      <c r="A24" s="97">
        <v>18</v>
      </c>
      <c r="B24" s="107"/>
      <c r="C24" s="108"/>
      <c r="D24" s="109"/>
    </row>
    <row r="25" spans="1:4" ht="30" customHeight="1">
      <c r="A25" s="97">
        <v>19</v>
      </c>
      <c r="B25" s="107"/>
      <c r="C25" s="108"/>
      <c r="D25" s="109"/>
    </row>
    <row r="26" spans="1:4" ht="30" customHeight="1">
      <c r="A26" s="97">
        <v>20</v>
      </c>
      <c r="B26" s="107"/>
      <c r="C26" s="108"/>
      <c r="D26" s="109"/>
    </row>
    <row r="27" spans="1:4" ht="30" customHeight="1">
      <c r="A27" s="97">
        <v>21</v>
      </c>
      <c r="B27" s="107"/>
      <c r="C27" s="108"/>
      <c r="D27" s="109"/>
    </row>
    <row r="28" spans="1:4" ht="30" customHeight="1">
      <c r="A28" s="97">
        <v>22</v>
      </c>
      <c r="B28" s="110"/>
      <c r="C28" s="111"/>
      <c r="D28" s="112"/>
    </row>
  </sheetData>
  <sheetProtection formatCells="0" formatColumns="0" formatRows="0" insertColumns="0" insertRows="0" insertHyperlinks="0" deleteColumns="0" deleteRows="0" sort="0" autoFilter="0" pivotTables="0"/>
  <mergeCells count="1">
    <mergeCell ref="B3:D3"/>
  </mergeCells>
  <phoneticPr fontId="6"/>
  <printOptions horizontalCentered="1"/>
  <pageMargins left="0.78740157480314965" right="0.78740157480314965" top="0.78740157480314965" bottom="0.78740157480314965" header="0.51181102362204722" footer="0.51181102362204722"/>
  <pageSetup paperSize="9" scale="96" firstPageNumber="8" fitToHeight="0" orientation="portrait" cellComments="asDisplayed" r:id="rId1"/>
  <headerFooter alignWithMargins="0">
    <oddFooter xml:space="preserve">&amp;C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3"/>
  <sheetViews>
    <sheetView showGridLines="0" view="pageBreakPreview" zoomScale="80" zoomScaleNormal="100" zoomScaleSheetLayoutView="80" workbookViewId="0">
      <selection activeCell="L16" sqref="L16"/>
    </sheetView>
  </sheetViews>
  <sheetFormatPr defaultColWidth="9" defaultRowHeight="13.2"/>
  <cols>
    <col min="1" max="1" width="5.109375" style="27" customWidth="1"/>
    <col min="2" max="2" width="27.77734375" style="27" customWidth="1"/>
    <col min="3" max="3" width="18.6640625" style="27" customWidth="1"/>
    <col min="4" max="4" width="23.6640625" style="27" customWidth="1"/>
    <col min="5" max="5" width="21" style="27" customWidth="1"/>
    <col min="6" max="6" width="5.6640625" style="27" customWidth="1"/>
    <col min="7" max="7" width="12.6640625" style="27" customWidth="1"/>
    <col min="8" max="8" width="10.6640625" style="27" customWidth="1"/>
    <col min="9" max="9" width="12.6640625" style="27" customWidth="1"/>
    <col min="10" max="256" width="9" style="27"/>
    <col min="257" max="257" width="5.109375" style="27" customWidth="1"/>
    <col min="258" max="258" width="25.109375" style="27" customWidth="1"/>
    <col min="259" max="259" width="18.6640625" style="27" customWidth="1"/>
    <col min="260" max="260" width="23.6640625" style="27" customWidth="1"/>
    <col min="261" max="261" width="21" style="27" customWidth="1"/>
    <col min="262" max="262" width="5.6640625" style="27" customWidth="1"/>
    <col min="263" max="263" width="12.6640625" style="27" customWidth="1"/>
    <col min="264" max="264" width="10.6640625" style="27" customWidth="1"/>
    <col min="265" max="265" width="12.6640625" style="27" customWidth="1"/>
    <col min="266" max="512" width="9" style="27"/>
    <col min="513" max="513" width="5.109375" style="27" customWidth="1"/>
    <col min="514" max="514" width="25.109375" style="27" customWidth="1"/>
    <col min="515" max="515" width="18.6640625" style="27" customWidth="1"/>
    <col min="516" max="516" width="23.6640625" style="27" customWidth="1"/>
    <col min="517" max="517" width="21" style="27" customWidth="1"/>
    <col min="518" max="518" width="5.6640625" style="27" customWidth="1"/>
    <col min="519" max="519" width="12.6640625" style="27" customWidth="1"/>
    <col min="520" max="520" width="10.6640625" style="27" customWidth="1"/>
    <col min="521" max="521" width="12.6640625" style="27" customWidth="1"/>
    <col min="522" max="768" width="9" style="27"/>
    <col min="769" max="769" width="5.109375" style="27" customWidth="1"/>
    <col min="770" max="770" width="25.109375" style="27" customWidth="1"/>
    <col min="771" max="771" width="18.6640625" style="27" customWidth="1"/>
    <col min="772" max="772" width="23.6640625" style="27" customWidth="1"/>
    <col min="773" max="773" width="21" style="27" customWidth="1"/>
    <col min="774" max="774" width="5.6640625" style="27" customWidth="1"/>
    <col min="775" max="775" width="12.6640625" style="27" customWidth="1"/>
    <col min="776" max="776" width="10.6640625" style="27" customWidth="1"/>
    <col min="777" max="777" width="12.6640625" style="27" customWidth="1"/>
    <col min="778" max="1024" width="9" style="27"/>
    <col min="1025" max="1025" width="5.109375" style="27" customWidth="1"/>
    <col min="1026" max="1026" width="25.109375" style="27" customWidth="1"/>
    <col min="1027" max="1027" width="18.6640625" style="27" customWidth="1"/>
    <col min="1028" max="1028" width="23.6640625" style="27" customWidth="1"/>
    <col min="1029" max="1029" width="21" style="27" customWidth="1"/>
    <col min="1030" max="1030" width="5.6640625" style="27" customWidth="1"/>
    <col min="1031" max="1031" width="12.6640625" style="27" customWidth="1"/>
    <col min="1032" max="1032" width="10.6640625" style="27" customWidth="1"/>
    <col min="1033" max="1033" width="12.6640625" style="27" customWidth="1"/>
    <col min="1034" max="1280" width="9" style="27"/>
    <col min="1281" max="1281" width="5.109375" style="27" customWidth="1"/>
    <col min="1282" max="1282" width="25.109375" style="27" customWidth="1"/>
    <col min="1283" max="1283" width="18.6640625" style="27" customWidth="1"/>
    <col min="1284" max="1284" width="23.6640625" style="27" customWidth="1"/>
    <col min="1285" max="1285" width="21" style="27" customWidth="1"/>
    <col min="1286" max="1286" width="5.6640625" style="27" customWidth="1"/>
    <col min="1287" max="1287" width="12.6640625" style="27" customWidth="1"/>
    <col min="1288" max="1288" width="10.6640625" style="27" customWidth="1"/>
    <col min="1289" max="1289" width="12.6640625" style="27" customWidth="1"/>
    <col min="1290" max="1536" width="9" style="27"/>
    <col min="1537" max="1537" width="5.109375" style="27" customWidth="1"/>
    <col min="1538" max="1538" width="25.109375" style="27" customWidth="1"/>
    <col min="1539" max="1539" width="18.6640625" style="27" customWidth="1"/>
    <col min="1540" max="1540" width="23.6640625" style="27" customWidth="1"/>
    <col min="1541" max="1541" width="21" style="27" customWidth="1"/>
    <col min="1542" max="1542" width="5.6640625" style="27" customWidth="1"/>
    <col min="1543" max="1543" width="12.6640625" style="27" customWidth="1"/>
    <col min="1544" max="1544" width="10.6640625" style="27" customWidth="1"/>
    <col min="1545" max="1545" width="12.6640625" style="27" customWidth="1"/>
    <col min="1546" max="1792" width="9" style="27"/>
    <col min="1793" max="1793" width="5.109375" style="27" customWidth="1"/>
    <col min="1794" max="1794" width="25.109375" style="27" customWidth="1"/>
    <col min="1795" max="1795" width="18.6640625" style="27" customWidth="1"/>
    <col min="1796" max="1796" width="23.6640625" style="27" customWidth="1"/>
    <col min="1797" max="1797" width="21" style="27" customWidth="1"/>
    <col min="1798" max="1798" width="5.6640625" style="27" customWidth="1"/>
    <col min="1799" max="1799" width="12.6640625" style="27" customWidth="1"/>
    <col min="1800" max="1800" width="10.6640625" style="27" customWidth="1"/>
    <col min="1801" max="1801" width="12.6640625" style="27" customWidth="1"/>
    <col min="1802" max="2048" width="9" style="27"/>
    <col min="2049" max="2049" width="5.109375" style="27" customWidth="1"/>
    <col min="2050" max="2050" width="25.109375" style="27" customWidth="1"/>
    <col min="2051" max="2051" width="18.6640625" style="27" customWidth="1"/>
    <col min="2052" max="2052" width="23.6640625" style="27" customWidth="1"/>
    <col min="2053" max="2053" width="21" style="27" customWidth="1"/>
    <col min="2054" max="2054" width="5.6640625" style="27" customWidth="1"/>
    <col min="2055" max="2055" width="12.6640625" style="27" customWidth="1"/>
    <col min="2056" max="2056" width="10.6640625" style="27" customWidth="1"/>
    <col min="2057" max="2057" width="12.6640625" style="27" customWidth="1"/>
    <col min="2058" max="2304" width="9" style="27"/>
    <col min="2305" max="2305" width="5.109375" style="27" customWidth="1"/>
    <col min="2306" max="2306" width="25.109375" style="27" customWidth="1"/>
    <col min="2307" max="2307" width="18.6640625" style="27" customWidth="1"/>
    <col min="2308" max="2308" width="23.6640625" style="27" customWidth="1"/>
    <col min="2309" max="2309" width="21" style="27" customWidth="1"/>
    <col min="2310" max="2310" width="5.6640625" style="27" customWidth="1"/>
    <col min="2311" max="2311" width="12.6640625" style="27" customWidth="1"/>
    <col min="2312" max="2312" width="10.6640625" style="27" customWidth="1"/>
    <col min="2313" max="2313" width="12.6640625" style="27" customWidth="1"/>
    <col min="2314" max="2560" width="9" style="27"/>
    <col min="2561" max="2561" width="5.109375" style="27" customWidth="1"/>
    <col min="2562" max="2562" width="25.109375" style="27" customWidth="1"/>
    <col min="2563" max="2563" width="18.6640625" style="27" customWidth="1"/>
    <col min="2564" max="2564" width="23.6640625" style="27" customWidth="1"/>
    <col min="2565" max="2565" width="21" style="27" customWidth="1"/>
    <col min="2566" max="2566" width="5.6640625" style="27" customWidth="1"/>
    <col min="2567" max="2567" width="12.6640625" style="27" customWidth="1"/>
    <col min="2568" max="2568" width="10.6640625" style="27" customWidth="1"/>
    <col min="2569" max="2569" width="12.6640625" style="27" customWidth="1"/>
    <col min="2570" max="2816" width="9" style="27"/>
    <col min="2817" max="2817" width="5.109375" style="27" customWidth="1"/>
    <col min="2818" max="2818" width="25.109375" style="27" customWidth="1"/>
    <col min="2819" max="2819" width="18.6640625" style="27" customWidth="1"/>
    <col min="2820" max="2820" width="23.6640625" style="27" customWidth="1"/>
    <col min="2821" max="2821" width="21" style="27" customWidth="1"/>
    <col min="2822" max="2822" width="5.6640625" style="27" customWidth="1"/>
    <col min="2823" max="2823" width="12.6640625" style="27" customWidth="1"/>
    <col min="2824" max="2824" width="10.6640625" style="27" customWidth="1"/>
    <col min="2825" max="2825" width="12.6640625" style="27" customWidth="1"/>
    <col min="2826" max="3072" width="9" style="27"/>
    <col min="3073" max="3073" width="5.109375" style="27" customWidth="1"/>
    <col min="3074" max="3074" width="25.109375" style="27" customWidth="1"/>
    <col min="3075" max="3075" width="18.6640625" style="27" customWidth="1"/>
    <col min="3076" max="3076" width="23.6640625" style="27" customWidth="1"/>
    <col min="3077" max="3077" width="21" style="27" customWidth="1"/>
    <col min="3078" max="3078" width="5.6640625" style="27" customWidth="1"/>
    <col min="3079" max="3079" width="12.6640625" style="27" customWidth="1"/>
    <col min="3080" max="3080" width="10.6640625" style="27" customWidth="1"/>
    <col min="3081" max="3081" width="12.6640625" style="27" customWidth="1"/>
    <col min="3082" max="3328" width="9" style="27"/>
    <col min="3329" max="3329" width="5.109375" style="27" customWidth="1"/>
    <col min="3330" max="3330" width="25.109375" style="27" customWidth="1"/>
    <col min="3331" max="3331" width="18.6640625" style="27" customWidth="1"/>
    <col min="3332" max="3332" width="23.6640625" style="27" customWidth="1"/>
    <col min="3333" max="3333" width="21" style="27" customWidth="1"/>
    <col min="3334" max="3334" width="5.6640625" style="27" customWidth="1"/>
    <col min="3335" max="3335" width="12.6640625" style="27" customWidth="1"/>
    <col min="3336" max="3336" width="10.6640625" style="27" customWidth="1"/>
    <col min="3337" max="3337" width="12.6640625" style="27" customWidth="1"/>
    <col min="3338" max="3584" width="9" style="27"/>
    <col min="3585" max="3585" width="5.109375" style="27" customWidth="1"/>
    <col min="3586" max="3586" width="25.109375" style="27" customWidth="1"/>
    <col min="3587" max="3587" width="18.6640625" style="27" customWidth="1"/>
    <col min="3588" max="3588" width="23.6640625" style="27" customWidth="1"/>
    <col min="3589" max="3589" width="21" style="27" customWidth="1"/>
    <col min="3590" max="3590" width="5.6640625" style="27" customWidth="1"/>
    <col min="3591" max="3591" width="12.6640625" style="27" customWidth="1"/>
    <col min="3592" max="3592" width="10.6640625" style="27" customWidth="1"/>
    <col min="3593" max="3593" width="12.6640625" style="27" customWidth="1"/>
    <col min="3594" max="3840" width="9" style="27"/>
    <col min="3841" max="3841" width="5.109375" style="27" customWidth="1"/>
    <col min="3842" max="3842" width="25.109375" style="27" customWidth="1"/>
    <col min="3843" max="3843" width="18.6640625" style="27" customWidth="1"/>
    <col min="3844" max="3844" width="23.6640625" style="27" customWidth="1"/>
    <col min="3845" max="3845" width="21" style="27" customWidth="1"/>
    <col min="3846" max="3846" width="5.6640625" style="27" customWidth="1"/>
    <col min="3847" max="3847" width="12.6640625" style="27" customWidth="1"/>
    <col min="3848" max="3848" width="10.6640625" style="27" customWidth="1"/>
    <col min="3849" max="3849" width="12.6640625" style="27" customWidth="1"/>
    <col min="3850" max="4096" width="9" style="27"/>
    <col min="4097" max="4097" width="5.109375" style="27" customWidth="1"/>
    <col min="4098" max="4098" width="25.109375" style="27" customWidth="1"/>
    <col min="4099" max="4099" width="18.6640625" style="27" customWidth="1"/>
    <col min="4100" max="4100" width="23.6640625" style="27" customWidth="1"/>
    <col min="4101" max="4101" width="21" style="27" customWidth="1"/>
    <col min="4102" max="4102" width="5.6640625" style="27" customWidth="1"/>
    <col min="4103" max="4103" width="12.6640625" style="27" customWidth="1"/>
    <col min="4104" max="4104" width="10.6640625" style="27" customWidth="1"/>
    <col min="4105" max="4105" width="12.6640625" style="27" customWidth="1"/>
    <col min="4106" max="4352" width="9" style="27"/>
    <col min="4353" max="4353" width="5.109375" style="27" customWidth="1"/>
    <col min="4354" max="4354" width="25.109375" style="27" customWidth="1"/>
    <col min="4355" max="4355" width="18.6640625" style="27" customWidth="1"/>
    <col min="4356" max="4356" width="23.6640625" style="27" customWidth="1"/>
    <col min="4357" max="4357" width="21" style="27" customWidth="1"/>
    <col min="4358" max="4358" width="5.6640625" style="27" customWidth="1"/>
    <col min="4359" max="4359" width="12.6640625" style="27" customWidth="1"/>
    <col min="4360" max="4360" width="10.6640625" style="27" customWidth="1"/>
    <col min="4361" max="4361" width="12.6640625" style="27" customWidth="1"/>
    <col min="4362" max="4608" width="9" style="27"/>
    <col min="4609" max="4609" width="5.109375" style="27" customWidth="1"/>
    <col min="4610" max="4610" width="25.109375" style="27" customWidth="1"/>
    <col min="4611" max="4611" width="18.6640625" style="27" customWidth="1"/>
    <col min="4612" max="4612" width="23.6640625" style="27" customWidth="1"/>
    <col min="4613" max="4613" width="21" style="27" customWidth="1"/>
    <col min="4614" max="4614" width="5.6640625" style="27" customWidth="1"/>
    <col min="4615" max="4615" width="12.6640625" style="27" customWidth="1"/>
    <col min="4616" max="4616" width="10.6640625" style="27" customWidth="1"/>
    <col min="4617" max="4617" width="12.6640625" style="27" customWidth="1"/>
    <col min="4618" max="4864" width="9" style="27"/>
    <col min="4865" max="4865" width="5.109375" style="27" customWidth="1"/>
    <col min="4866" max="4866" width="25.109375" style="27" customWidth="1"/>
    <col min="4867" max="4867" width="18.6640625" style="27" customWidth="1"/>
    <col min="4868" max="4868" width="23.6640625" style="27" customWidth="1"/>
    <col min="4869" max="4869" width="21" style="27" customWidth="1"/>
    <col min="4870" max="4870" width="5.6640625" style="27" customWidth="1"/>
    <col min="4871" max="4871" width="12.6640625" style="27" customWidth="1"/>
    <col min="4872" max="4872" width="10.6640625" style="27" customWidth="1"/>
    <col min="4873" max="4873" width="12.6640625" style="27" customWidth="1"/>
    <col min="4874" max="5120" width="9" style="27"/>
    <col min="5121" max="5121" width="5.109375" style="27" customWidth="1"/>
    <col min="5122" max="5122" width="25.109375" style="27" customWidth="1"/>
    <col min="5123" max="5123" width="18.6640625" style="27" customWidth="1"/>
    <col min="5124" max="5124" width="23.6640625" style="27" customWidth="1"/>
    <col min="5125" max="5125" width="21" style="27" customWidth="1"/>
    <col min="5126" max="5126" width="5.6640625" style="27" customWidth="1"/>
    <col min="5127" max="5127" width="12.6640625" style="27" customWidth="1"/>
    <col min="5128" max="5128" width="10.6640625" style="27" customWidth="1"/>
    <col min="5129" max="5129" width="12.6640625" style="27" customWidth="1"/>
    <col min="5130" max="5376" width="9" style="27"/>
    <col min="5377" max="5377" width="5.109375" style="27" customWidth="1"/>
    <col min="5378" max="5378" width="25.109375" style="27" customWidth="1"/>
    <col min="5379" max="5379" width="18.6640625" style="27" customWidth="1"/>
    <col min="5380" max="5380" width="23.6640625" style="27" customWidth="1"/>
    <col min="5381" max="5381" width="21" style="27" customWidth="1"/>
    <col min="5382" max="5382" width="5.6640625" style="27" customWidth="1"/>
    <col min="5383" max="5383" width="12.6640625" style="27" customWidth="1"/>
    <col min="5384" max="5384" width="10.6640625" style="27" customWidth="1"/>
    <col min="5385" max="5385" width="12.6640625" style="27" customWidth="1"/>
    <col min="5386" max="5632" width="9" style="27"/>
    <col min="5633" max="5633" width="5.109375" style="27" customWidth="1"/>
    <col min="5634" max="5634" width="25.109375" style="27" customWidth="1"/>
    <col min="5635" max="5635" width="18.6640625" style="27" customWidth="1"/>
    <col min="5636" max="5636" width="23.6640625" style="27" customWidth="1"/>
    <col min="5637" max="5637" width="21" style="27" customWidth="1"/>
    <col min="5638" max="5638" width="5.6640625" style="27" customWidth="1"/>
    <col min="5639" max="5639" width="12.6640625" style="27" customWidth="1"/>
    <col min="5640" max="5640" width="10.6640625" style="27" customWidth="1"/>
    <col min="5641" max="5641" width="12.6640625" style="27" customWidth="1"/>
    <col min="5642" max="5888" width="9" style="27"/>
    <col min="5889" max="5889" width="5.109375" style="27" customWidth="1"/>
    <col min="5890" max="5890" width="25.109375" style="27" customWidth="1"/>
    <col min="5891" max="5891" width="18.6640625" style="27" customWidth="1"/>
    <col min="5892" max="5892" width="23.6640625" style="27" customWidth="1"/>
    <col min="5893" max="5893" width="21" style="27" customWidth="1"/>
    <col min="5894" max="5894" width="5.6640625" style="27" customWidth="1"/>
    <col min="5895" max="5895" width="12.6640625" style="27" customWidth="1"/>
    <col min="5896" max="5896" width="10.6640625" style="27" customWidth="1"/>
    <col min="5897" max="5897" width="12.6640625" style="27" customWidth="1"/>
    <col min="5898" max="6144" width="9" style="27"/>
    <col min="6145" max="6145" width="5.109375" style="27" customWidth="1"/>
    <col min="6146" max="6146" width="25.109375" style="27" customWidth="1"/>
    <col min="6147" max="6147" width="18.6640625" style="27" customWidth="1"/>
    <col min="6148" max="6148" width="23.6640625" style="27" customWidth="1"/>
    <col min="6149" max="6149" width="21" style="27" customWidth="1"/>
    <col min="6150" max="6150" width="5.6640625" style="27" customWidth="1"/>
    <col min="6151" max="6151" width="12.6640625" style="27" customWidth="1"/>
    <col min="6152" max="6152" width="10.6640625" style="27" customWidth="1"/>
    <col min="6153" max="6153" width="12.6640625" style="27" customWidth="1"/>
    <col min="6154" max="6400" width="9" style="27"/>
    <col min="6401" max="6401" width="5.109375" style="27" customWidth="1"/>
    <col min="6402" max="6402" width="25.109375" style="27" customWidth="1"/>
    <col min="6403" max="6403" width="18.6640625" style="27" customWidth="1"/>
    <col min="6404" max="6404" width="23.6640625" style="27" customWidth="1"/>
    <col min="6405" max="6405" width="21" style="27" customWidth="1"/>
    <col min="6406" max="6406" width="5.6640625" style="27" customWidth="1"/>
    <col min="6407" max="6407" width="12.6640625" style="27" customWidth="1"/>
    <col min="6408" max="6408" width="10.6640625" style="27" customWidth="1"/>
    <col min="6409" max="6409" width="12.6640625" style="27" customWidth="1"/>
    <col min="6410" max="6656" width="9" style="27"/>
    <col min="6657" max="6657" width="5.109375" style="27" customWidth="1"/>
    <col min="6658" max="6658" width="25.109375" style="27" customWidth="1"/>
    <col min="6659" max="6659" width="18.6640625" style="27" customWidth="1"/>
    <col min="6660" max="6660" width="23.6640625" style="27" customWidth="1"/>
    <col min="6661" max="6661" width="21" style="27" customWidth="1"/>
    <col min="6662" max="6662" width="5.6640625" style="27" customWidth="1"/>
    <col min="6663" max="6663" width="12.6640625" style="27" customWidth="1"/>
    <col min="6664" max="6664" width="10.6640625" style="27" customWidth="1"/>
    <col min="6665" max="6665" width="12.6640625" style="27" customWidth="1"/>
    <col min="6666" max="6912" width="9" style="27"/>
    <col min="6913" max="6913" width="5.109375" style="27" customWidth="1"/>
    <col min="6914" max="6914" width="25.109375" style="27" customWidth="1"/>
    <col min="6915" max="6915" width="18.6640625" style="27" customWidth="1"/>
    <col min="6916" max="6916" width="23.6640625" style="27" customWidth="1"/>
    <col min="6917" max="6917" width="21" style="27" customWidth="1"/>
    <col min="6918" max="6918" width="5.6640625" style="27" customWidth="1"/>
    <col min="6919" max="6919" width="12.6640625" style="27" customWidth="1"/>
    <col min="6920" max="6920" width="10.6640625" style="27" customWidth="1"/>
    <col min="6921" max="6921" width="12.6640625" style="27" customWidth="1"/>
    <col min="6922" max="7168" width="9" style="27"/>
    <col min="7169" max="7169" width="5.109375" style="27" customWidth="1"/>
    <col min="7170" max="7170" width="25.109375" style="27" customWidth="1"/>
    <col min="7171" max="7171" width="18.6640625" style="27" customWidth="1"/>
    <col min="7172" max="7172" width="23.6640625" style="27" customWidth="1"/>
    <col min="7173" max="7173" width="21" style="27" customWidth="1"/>
    <col min="7174" max="7174" width="5.6640625" style="27" customWidth="1"/>
    <col min="7175" max="7175" width="12.6640625" style="27" customWidth="1"/>
    <col min="7176" max="7176" width="10.6640625" style="27" customWidth="1"/>
    <col min="7177" max="7177" width="12.6640625" style="27" customWidth="1"/>
    <col min="7178" max="7424" width="9" style="27"/>
    <col min="7425" max="7425" width="5.109375" style="27" customWidth="1"/>
    <col min="7426" max="7426" width="25.109375" style="27" customWidth="1"/>
    <col min="7427" max="7427" width="18.6640625" style="27" customWidth="1"/>
    <col min="7428" max="7428" width="23.6640625" style="27" customWidth="1"/>
    <col min="7429" max="7429" width="21" style="27" customWidth="1"/>
    <col min="7430" max="7430" width="5.6640625" style="27" customWidth="1"/>
    <col min="7431" max="7431" width="12.6640625" style="27" customWidth="1"/>
    <col min="7432" max="7432" width="10.6640625" style="27" customWidth="1"/>
    <col min="7433" max="7433" width="12.6640625" style="27" customWidth="1"/>
    <col min="7434" max="7680" width="9" style="27"/>
    <col min="7681" max="7681" width="5.109375" style="27" customWidth="1"/>
    <col min="7682" max="7682" width="25.109375" style="27" customWidth="1"/>
    <col min="7683" max="7683" width="18.6640625" style="27" customWidth="1"/>
    <col min="7684" max="7684" width="23.6640625" style="27" customWidth="1"/>
    <col min="7685" max="7685" width="21" style="27" customWidth="1"/>
    <col min="7686" max="7686" width="5.6640625" style="27" customWidth="1"/>
    <col min="7687" max="7687" width="12.6640625" style="27" customWidth="1"/>
    <col min="7688" max="7688" width="10.6640625" style="27" customWidth="1"/>
    <col min="7689" max="7689" width="12.6640625" style="27" customWidth="1"/>
    <col min="7690" max="7936" width="9" style="27"/>
    <col min="7937" max="7937" width="5.109375" style="27" customWidth="1"/>
    <col min="7938" max="7938" width="25.109375" style="27" customWidth="1"/>
    <col min="7939" max="7939" width="18.6640625" style="27" customWidth="1"/>
    <col min="7940" max="7940" width="23.6640625" style="27" customWidth="1"/>
    <col min="7941" max="7941" width="21" style="27" customWidth="1"/>
    <col min="7942" max="7942" width="5.6640625" style="27" customWidth="1"/>
    <col min="7943" max="7943" width="12.6640625" style="27" customWidth="1"/>
    <col min="7944" max="7944" width="10.6640625" style="27" customWidth="1"/>
    <col min="7945" max="7945" width="12.6640625" style="27" customWidth="1"/>
    <col min="7946" max="8192" width="9" style="27"/>
    <col min="8193" max="8193" width="5.109375" style="27" customWidth="1"/>
    <col min="8194" max="8194" width="25.109375" style="27" customWidth="1"/>
    <col min="8195" max="8195" width="18.6640625" style="27" customWidth="1"/>
    <col min="8196" max="8196" width="23.6640625" style="27" customWidth="1"/>
    <col min="8197" max="8197" width="21" style="27" customWidth="1"/>
    <col min="8198" max="8198" width="5.6640625" style="27" customWidth="1"/>
    <col min="8199" max="8199" width="12.6640625" style="27" customWidth="1"/>
    <col min="8200" max="8200" width="10.6640625" style="27" customWidth="1"/>
    <col min="8201" max="8201" width="12.6640625" style="27" customWidth="1"/>
    <col min="8202" max="8448" width="9" style="27"/>
    <col min="8449" max="8449" width="5.109375" style="27" customWidth="1"/>
    <col min="8450" max="8450" width="25.109375" style="27" customWidth="1"/>
    <col min="8451" max="8451" width="18.6640625" style="27" customWidth="1"/>
    <col min="8452" max="8452" width="23.6640625" style="27" customWidth="1"/>
    <col min="8453" max="8453" width="21" style="27" customWidth="1"/>
    <col min="8454" max="8454" width="5.6640625" style="27" customWidth="1"/>
    <col min="8455" max="8455" width="12.6640625" style="27" customWidth="1"/>
    <col min="8456" max="8456" width="10.6640625" style="27" customWidth="1"/>
    <col min="8457" max="8457" width="12.6640625" style="27" customWidth="1"/>
    <col min="8458" max="8704" width="9" style="27"/>
    <col min="8705" max="8705" width="5.109375" style="27" customWidth="1"/>
    <col min="8706" max="8706" width="25.109375" style="27" customWidth="1"/>
    <col min="8707" max="8707" width="18.6640625" style="27" customWidth="1"/>
    <col min="8708" max="8708" width="23.6640625" style="27" customWidth="1"/>
    <col min="8709" max="8709" width="21" style="27" customWidth="1"/>
    <col min="8710" max="8710" width="5.6640625" style="27" customWidth="1"/>
    <col min="8711" max="8711" width="12.6640625" style="27" customWidth="1"/>
    <col min="8712" max="8712" width="10.6640625" style="27" customWidth="1"/>
    <col min="8713" max="8713" width="12.6640625" style="27" customWidth="1"/>
    <col min="8714" max="8960" width="9" style="27"/>
    <col min="8961" max="8961" width="5.109375" style="27" customWidth="1"/>
    <col min="8962" max="8962" width="25.109375" style="27" customWidth="1"/>
    <col min="8963" max="8963" width="18.6640625" style="27" customWidth="1"/>
    <col min="8964" max="8964" width="23.6640625" style="27" customWidth="1"/>
    <col min="8965" max="8965" width="21" style="27" customWidth="1"/>
    <col min="8966" max="8966" width="5.6640625" style="27" customWidth="1"/>
    <col min="8967" max="8967" width="12.6640625" style="27" customWidth="1"/>
    <col min="8968" max="8968" width="10.6640625" style="27" customWidth="1"/>
    <col min="8969" max="8969" width="12.6640625" style="27" customWidth="1"/>
    <col min="8970" max="9216" width="9" style="27"/>
    <col min="9217" max="9217" width="5.109375" style="27" customWidth="1"/>
    <col min="9218" max="9218" width="25.109375" style="27" customWidth="1"/>
    <col min="9219" max="9219" width="18.6640625" style="27" customWidth="1"/>
    <col min="9220" max="9220" width="23.6640625" style="27" customWidth="1"/>
    <col min="9221" max="9221" width="21" style="27" customWidth="1"/>
    <col min="9222" max="9222" width="5.6640625" style="27" customWidth="1"/>
    <col min="9223" max="9223" width="12.6640625" style="27" customWidth="1"/>
    <col min="9224" max="9224" width="10.6640625" style="27" customWidth="1"/>
    <col min="9225" max="9225" width="12.6640625" style="27" customWidth="1"/>
    <col min="9226" max="9472" width="9" style="27"/>
    <col min="9473" max="9473" width="5.109375" style="27" customWidth="1"/>
    <col min="9474" max="9474" width="25.109375" style="27" customWidth="1"/>
    <col min="9475" max="9475" width="18.6640625" style="27" customWidth="1"/>
    <col min="9476" max="9476" width="23.6640625" style="27" customWidth="1"/>
    <col min="9477" max="9477" width="21" style="27" customWidth="1"/>
    <col min="9478" max="9478" width="5.6640625" style="27" customWidth="1"/>
    <col min="9479" max="9479" width="12.6640625" style="27" customWidth="1"/>
    <col min="9480" max="9480" width="10.6640625" style="27" customWidth="1"/>
    <col min="9481" max="9481" width="12.6640625" style="27" customWidth="1"/>
    <col min="9482" max="9728" width="9" style="27"/>
    <col min="9729" max="9729" width="5.109375" style="27" customWidth="1"/>
    <col min="9730" max="9730" width="25.109375" style="27" customWidth="1"/>
    <col min="9731" max="9731" width="18.6640625" style="27" customWidth="1"/>
    <col min="9732" max="9732" width="23.6640625" style="27" customWidth="1"/>
    <col min="9733" max="9733" width="21" style="27" customWidth="1"/>
    <col min="9734" max="9734" width="5.6640625" style="27" customWidth="1"/>
    <col min="9735" max="9735" width="12.6640625" style="27" customWidth="1"/>
    <col min="9736" max="9736" width="10.6640625" style="27" customWidth="1"/>
    <col min="9737" max="9737" width="12.6640625" style="27" customWidth="1"/>
    <col min="9738" max="9984" width="9" style="27"/>
    <col min="9985" max="9985" width="5.109375" style="27" customWidth="1"/>
    <col min="9986" max="9986" width="25.109375" style="27" customWidth="1"/>
    <col min="9987" max="9987" width="18.6640625" style="27" customWidth="1"/>
    <col min="9988" max="9988" width="23.6640625" style="27" customWidth="1"/>
    <col min="9989" max="9989" width="21" style="27" customWidth="1"/>
    <col min="9990" max="9990" width="5.6640625" style="27" customWidth="1"/>
    <col min="9991" max="9991" width="12.6640625" style="27" customWidth="1"/>
    <col min="9992" max="9992" width="10.6640625" style="27" customWidth="1"/>
    <col min="9993" max="9993" width="12.6640625" style="27" customWidth="1"/>
    <col min="9994" max="10240" width="9" style="27"/>
    <col min="10241" max="10241" width="5.109375" style="27" customWidth="1"/>
    <col min="10242" max="10242" width="25.109375" style="27" customWidth="1"/>
    <col min="10243" max="10243" width="18.6640625" style="27" customWidth="1"/>
    <col min="10244" max="10244" width="23.6640625" style="27" customWidth="1"/>
    <col min="10245" max="10245" width="21" style="27" customWidth="1"/>
    <col min="10246" max="10246" width="5.6640625" style="27" customWidth="1"/>
    <col min="10247" max="10247" width="12.6640625" style="27" customWidth="1"/>
    <col min="10248" max="10248" width="10.6640625" style="27" customWidth="1"/>
    <col min="10249" max="10249" width="12.6640625" style="27" customWidth="1"/>
    <col min="10250" max="10496" width="9" style="27"/>
    <col min="10497" max="10497" width="5.109375" style="27" customWidth="1"/>
    <col min="10498" max="10498" width="25.109375" style="27" customWidth="1"/>
    <col min="10499" max="10499" width="18.6640625" style="27" customWidth="1"/>
    <col min="10500" max="10500" width="23.6640625" style="27" customWidth="1"/>
    <col min="10501" max="10501" width="21" style="27" customWidth="1"/>
    <col min="10502" max="10502" width="5.6640625" style="27" customWidth="1"/>
    <col min="10503" max="10503" width="12.6640625" style="27" customWidth="1"/>
    <col min="10504" max="10504" width="10.6640625" style="27" customWidth="1"/>
    <col min="10505" max="10505" width="12.6640625" style="27" customWidth="1"/>
    <col min="10506" max="10752" width="9" style="27"/>
    <col min="10753" max="10753" width="5.109375" style="27" customWidth="1"/>
    <col min="10754" max="10754" width="25.109375" style="27" customWidth="1"/>
    <col min="10755" max="10755" width="18.6640625" style="27" customWidth="1"/>
    <col min="10756" max="10756" width="23.6640625" style="27" customWidth="1"/>
    <col min="10757" max="10757" width="21" style="27" customWidth="1"/>
    <col min="10758" max="10758" width="5.6640625" style="27" customWidth="1"/>
    <col min="10759" max="10759" width="12.6640625" style="27" customWidth="1"/>
    <col min="10760" max="10760" width="10.6640625" style="27" customWidth="1"/>
    <col min="10761" max="10761" width="12.6640625" style="27" customWidth="1"/>
    <col min="10762" max="11008" width="9" style="27"/>
    <col min="11009" max="11009" width="5.109375" style="27" customWidth="1"/>
    <col min="11010" max="11010" width="25.109375" style="27" customWidth="1"/>
    <col min="11011" max="11011" width="18.6640625" style="27" customWidth="1"/>
    <col min="11012" max="11012" width="23.6640625" style="27" customWidth="1"/>
    <col min="11013" max="11013" width="21" style="27" customWidth="1"/>
    <col min="11014" max="11014" width="5.6640625" style="27" customWidth="1"/>
    <col min="11015" max="11015" width="12.6640625" style="27" customWidth="1"/>
    <col min="11016" max="11016" width="10.6640625" style="27" customWidth="1"/>
    <col min="11017" max="11017" width="12.6640625" style="27" customWidth="1"/>
    <col min="11018" max="11264" width="9" style="27"/>
    <col min="11265" max="11265" width="5.109375" style="27" customWidth="1"/>
    <col min="11266" max="11266" width="25.109375" style="27" customWidth="1"/>
    <col min="11267" max="11267" width="18.6640625" style="27" customWidth="1"/>
    <col min="11268" max="11268" width="23.6640625" style="27" customWidth="1"/>
    <col min="11269" max="11269" width="21" style="27" customWidth="1"/>
    <col min="11270" max="11270" width="5.6640625" style="27" customWidth="1"/>
    <col min="11271" max="11271" width="12.6640625" style="27" customWidth="1"/>
    <col min="11272" max="11272" width="10.6640625" style="27" customWidth="1"/>
    <col min="11273" max="11273" width="12.6640625" style="27" customWidth="1"/>
    <col min="11274" max="11520" width="9" style="27"/>
    <col min="11521" max="11521" width="5.109375" style="27" customWidth="1"/>
    <col min="11522" max="11522" width="25.109375" style="27" customWidth="1"/>
    <col min="11523" max="11523" width="18.6640625" style="27" customWidth="1"/>
    <col min="11524" max="11524" width="23.6640625" style="27" customWidth="1"/>
    <col min="11525" max="11525" width="21" style="27" customWidth="1"/>
    <col min="11526" max="11526" width="5.6640625" style="27" customWidth="1"/>
    <col min="11527" max="11527" width="12.6640625" style="27" customWidth="1"/>
    <col min="11528" max="11528" width="10.6640625" style="27" customWidth="1"/>
    <col min="11529" max="11529" width="12.6640625" style="27" customWidth="1"/>
    <col min="11530" max="11776" width="9" style="27"/>
    <col min="11777" max="11777" width="5.109375" style="27" customWidth="1"/>
    <col min="11778" max="11778" width="25.109375" style="27" customWidth="1"/>
    <col min="11779" max="11779" width="18.6640625" style="27" customWidth="1"/>
    <col min="11780" max="11780" width="23.6640625" style="27" customWidth="1"/>
    <col min="11781" max="11781" width="21" style="27" customWidth="1"/>
    <col min="11782" max="11782" width="5.6640625" style="27" customWidth="1"/>
    <col min="11783" max="11783" width="12.6640625" style="27" customWidth="1"/>
    <col min="11784" max="11784" width="10.6640625" style="27" customWidth="1"/>
    <col min="11785" max="11785" width="12.6640625" style="27" customWidth="1"/>
    <col min="11786" max="12032" width="9" style="27"/>
    <col min="12033" max="12033" width="5.109375" style="27" customWidth="1"/>
    <col min="12034" max="12034" width="25.109375" style="27" customWidth="1"/>
    <col min="12035" max="12035" width="18.6640625" style="27" customWidth="1"/>
    <col min="12036" max="12036" width="23.6640625" style="27" customWidth="1"/>
    <col min="12037" max="12037" width="21" style="27" customWidth="1"/>
    <col min="12038" max="12038" width="5.6640625" style="27" customWidth="1"/>
    <col min="12039" max="12039" width="12.6640625" style="27" customWidth="1"/>
    <col min="12040" max="12040" width="10.6640625" style="27" customWidth="1"/>
    <col min="12041" max="12041" width="12.6640625" style="27" customWidth="1"/>
    <col min="12042" max="12288" width="9" style="27"/>
    <col min="12289" max="12289" width="5.109375" style="27" customWidth="1"/>
    <col min="12290" max="12290" width="25.109375" style="27" customWidth="1"/>
    <col min="12291" max="12291" width="18.6640625" style="27" customWidth="1"/>
    <col min="12292" max="12292" width="23.6640625" style="27" customWidth="1"/>
    <col min="12293" max="12293" width="21" style="27" customWidth="1"/>
    <col min="12294" max="12294" width="5.6640625" style="27" customWidth="1"/>
    <col min="12295" max="12295" width="12.6640625" style="27" customWidth="1"/>
    <col min="12296" max="12296" width="10.6640625" style="27" customWidth="1"/>
    <col min="12297" max="12297" width="12.6640625" style="27" customWidth="1"/>
    <col min="12298" max="12544" width="9" style="27"/>
    <col min="12545" max="12545" width="5.109375" style="27" customWidth="1"/>
    <col min="12546" max="12546" width="25.109375" style="27" customWidth="1"/>
    <col min="12547" max="12547" width="18.6640625" style="27" customWidth="1"/>
    <col min="12548" max="12548" width="23.6640625" style="27" customWidth="1"/>
    <col min="12549" max="12549" width="21" style="27" customWidth="1"/>
    <col min="12550" max="12550" width="5.6640625" style="27" customWidth="1"/>
    <col min="12551" max="12551" width="12.6640625" style="27" customWidth="1"/>
    <col min="12552" max="12552" width="10.6640625" style="27" customWidth="1"/>
    <col min="12553" max="12553" width="12.6640625" style="27" customWidth="1"/>
    <col min="12554" max="12800" width="9" style="27"/>
    <col min="12801" max="12801" width="5.109375" style="27" customWidth="1"/>
    <col min="12802" max="12802" width="25.109375" style="27" customWidth="1"/>
    <col min="12803" max="12803" width="18.6640625" style="27" customWidth="1"/>
    <col min="12804" max="12804" width="23.6640625" style="27" customWidth="1"/>
    <col min="12805" max="12805" width="21" style="27" customWidth="1"/>
    <col min="12806" max="12806" width="5.6640625" style="27" customWidth="1"/>
    <col min="12807" max="12807" width="12.6640625" style="27" customWidth="1"/>
    <col min="12808" max="12808" width="10.6640625" style="27" customWidth="1"/>
    <col min="12809" max="12809" width="12.6640625" style="27" customWidth="1"/>
    <col min="12810" max="13056" width="9" style="27"/>
    <col min="13057" max="13057" width="5.109375" style="27" customWidth="1"/>
    <col min="13058" max="13058" width="25.109375" style="27" customWidth="1"/>
    <col min="13059" max="13059" width="18.6640625" style="27" customWidth="1"/>
    <col min="13060" max="13060" width="23.6640625" style="27" customWidth="1"/>
    <col min="13061" max="13061" width="21" style="27" customWidth="1"/>
    <col min="13062" max="13062" width="5.6640625" style="27" customWidth="1"/>
    <col min="13063" max="13063" width="12.6640625" style="27" customWidth="1"/>
    <col min="13064" max="13064" width="10.6640625" style="27" customWidth="1"/>
    <col min="13065" max="13065" width="12.6640625" style="27" customWidth="1"/>
    <col min="13066" max="13312" width="9" style="27"/>
    <col min="13313" max="13313" width="5.109375" style="27" customWidth="1"/>
    <col min="13314" max="13314" width="25.109375" style="27" customWidth="1"/>
    <col min="13315" max="13315" width="18.6640625" style="27" customWidth="1"/>
    <col min="13316" max="13316" width="23.6640625" style="27" customWidth="1"/>
    <col min="13317" max="13317" width="21" style="27" customWidth="1"/>
    <col min="13318" max="13318" width="5.6640625" style="27" customWidth="1"/>
    <col min="13319" max="13319" width="12.6640625" style="27" customWidth="1"/>
    <col min="13320" max="13320" width="10.6640625" style="27" customWidth="1"/>
    <col min="13321" max="13321" width="12.6640625" style="27" customWidth="1"/>
    <col min="13322" max="13568" width="9" style="27"/>
    <col min="13569" max="13569" width="5.109375" style="27" customWidth="1"/>
    <col min="13570" max="13570" width="25.109375" style="27" customWidth="1"/>
    <col min="13571" max="13571" width="18.6640625" style="27" customWidth="1"/>
    <col min="13572" max="13572" width="23.6640625" style="27" customWidth="1"/>
    <col min="13573" max="13573" width="21" style="27" customWidth="1"/>
    <col min="13574" max="13574" width="5.6640625" style="27" customWidth="1"/>
    <col min="13575" max="13575" width="12.6640625" style="27" customWidth="1"/>
    <col min="13576" max="13576" width="10.6640625" style="27" customWidth="1"/>
    <col min="13577" max="13577" width="12.6640625" style="27" customWidth="1"/>
    <col min="13578" max="13824" width="9" style="27"/>
    <col min="13825" max="13825" width="5.109375" style="27" customWidth="1"/>
    <col min="13826" max="13826" width="25.109375" style="27" customWidth="1"/>
    <col min="13827" max="13827" width="18.6640625" style="27" customWidth="1"/>
    <col min="13828" max="13828" width="23.6640625" style="27" customWidth="1"/>
    <col min="13829" max="13829" width="21" style="27" customWidth="1"/>
    <col min="13830" max="13830" width="5.6640625" style="27" customWidth="1"/>
    <col min="13831" max="13831" width="12.6640625" style="27" customWidth="1"/>
    <col min="13832" max="13832" width="10.6640625" style="27" customWidth="1"/>
    <col min="13833" max="13833" width="12.6640625" style="27" customWidth="1"/>
    <col min="13834" max="14080" width="9" style="27"/>
    <col min="14081" max="14081" width="5.109375" style="27" customWidth="1"/>
    <col min="14082" max="14082" width="25.109375" style="27" customWidth="1"/>
    <col min="14083" max="14083" width="18.6640625" style="27" customWidth="1"/>
    <col min="14084" max="14084" width="23.6640625" style="27" customWidth="1"/>
    <col min="14085" max="14085" width="21" style="27" customWidth="1"/>
    <col min="14086" max="14086" width="5.6640625" style="27" customWidth="1"/>
    <col min="14087" max="14087" width="12.6640625" style="27" customWidth="1"/>
    <col min="14088" max="14088" width="10.6640625" style="27" customWidth="1"/>
    <col min="14089" max="14089" width="12.6640625" style="27" customWidth="1"/>
    <col min="14090" max="14336" width="9" style="27"/>
    <col min="14337" max="14337" width="5.109375" style="27" customWidth="1"/>
    <col min="14338" max="14338" width="25.109375" style="27" customWidth="1"/>
    <col min="14339" max="14339" width="18.6640625" style="27" customWidth="1"/>
    <col min="14340" max="14340" width="23.6640625" style="27" customWidth="1"/>
    <col min="14341" max="14341" width="21" style="27" customWidth="1"/>
    <col min="14342" max="14342" width="5.6640625" style="27" customWidth="1"/>
    <col min="14343" max="14343" width="12.6640625" style="27" customWidth="1"/>
    <col min="14344" max="14344" width="10.6640625" style="27" customWidth="1"/>
    <col min="14345" max="14345" width="12.6640625" style="27" customWidth="1"/>
    <col min="14346" max="14592" width="9" style="27"/>
    <col min="14593" max="14593" width="5.109375" style="27" customWidth="1"/>
    <col min="14594" max="14594" width="25.109375" style="27" customWidth="1"/>
    <col min="14595" max="14595" width="18.6640625" style="27" customWidth="1"/>
    <col min="14596" max="14596" width="23.6640625" style="27" customWidth="1"/>
    <col min="14597" max="14597" width="21" style="27" customWidth="1"/>
    <col min="14598" max="14598" width="5.6640625" style="27" customWidth="1"/>
    <col min="14599" max="14599" width="12.6640625" style="27" customWidth="1"/>
    <col min="14600" max="14600" width="10.6640625" style="27" customWidth="1"/>
    <col min="14601" max="14601" width="12.6640625" style="27" customWidth="1"/>
    <col min="14602" max="14848" width="9" style="27"/>
    <col min="14849" max="14849" width="5.109375" style="27" customWidth="1"/>
    <col min="14850" max="14850" width="25.109375" style="27" customWidth="1"/>
    <col min="14851" max="14851" width="18.6640625" style="27" customWidth="1"/>
    <col min="14852" max="14852" width="23.6640625" style="27" customWidth="1"/>
    <col min="14853" max="14853" width="21" style="27" customWidth="1"/>
    <col min="14854" max="14854" width="5.6640625" style="27" customWidth="1"/>
    <col min="14855" max="14855" width="12.6640625" style="27" customWidth="1"/>
    <col min="14856" max="14856" width="10.6640625" style="27" customWidth="1"/>
    <col min="14857" max="14857" width="12.6640625" style="27" customWidth="1"/>
    <col min="14858" max="15104" width="9" style="27"/>
    <col min="15105" max="15105" width="5.109375" style="27" customWidth="1"/>
    <col min="15106" max="15106" width="25.109375" style="27" customWidth="1"/>
    <col min="15107" max="15107" width="18.6640625" style="27" customWidth="1"/>
    <col min="15108" max="15108" width="23.6640625" style="27" customWidth="1"/>
    <col min="15109" max="15109" width="21" style="27" customWidth="1"/>
    <col min="15110" max="15110" width="5.6640625" style="27" customWidth="1"/>
    <col min="15111" max="15111" width="12.6640625" style="27" customWidth="1"/>
    <col min="15112" max="15112" width="10.6640625" style="27" customWidth="1"/>
    <col min="15113" max="15113" width="12.6640625" style="27" customWidth="1"/>
    <col min="15114" max="15360" width="9" style="27"/>
    <col min="15361" max="15361" width="5.109375" style="27" customWidth="1"/>
    <col min="15362" max="15362" width="25.109375" style="27" customWidth="1"/>
    <col min="15363" max="15363" width="18.6640625" style="27" customWidth="1"/>
    <col min="15364" max="15364" width="23.6640625" style="27" customWidth="1"/>
    <col min="15365" max="15365" width="21" style="27" customWidth="1"/>
    <col min="15366" max="15366" width="5.6640625" style="27" customWidth="1"/>
    <col min="15367" max="15367" width="12.6640625" style="27" customWidth="1"/>
    <col min="15368" max="15368" width="10.6640625" style="27" customWidth="1"/>
    <col min="15369" max="15369" width="12.6640625" style="27" customWidth="1"/>
    <col min="15370" max="15616" width="9" style="27"/>
    <col min="15617" max="15617" width="5.109375" style="27" customWidth="1"/>
    <col min="15618" max="15618" width="25.109375" style="27" customWidth="1"/>
    <col min="15619" max="15619" width="18.6640625" style="27" customWidth="1"/>
    <col min="15620" max="15620" width="23.6640625" style="27" customWidth="1"/>
    <col min="15621" max="15621" width="21" style="27" customWidth="1"/>
    <col min="15622" max="15622" width="5.6640625" style="27" customWidth="1"/>
    <col min="15623" max="15623" width="12.6640625" style="27" customWidth="1"/>
    <col min="15624" max="15624" width="10.6640625" style="27" customWidth="1"/>
    <col min="15625" max="15625" width="12.6640625" style="27" customWidth="1"/>
    <col min="15626" max="15872" width="9" style="27"/>
    <col min="15873" max="15873" width="5.109375" style="27" customWidth="1"/>
    <col min="15874" max="15874" width="25.109375" style="27" customWidth="1"/>
    <col min="15875" max="15875" width="18.6640625" style="27" customWidth="1"/>
    <col min="15876" max="15876" width="23.6640625" style="27" customWidth="1"/>
    <col min="15877" max="15877" width="21" style="27" customWidth="1"/>
    <col min="15878" max="15878" width="5.6640625" style="27" customWidth="1"/>
    <col min="15879" max="15879" width="12.6640625" style="27" customWidth="1"/>
    <col min="15880" max="15880" width="10.6640625" style="27" customWidth="1"/>
    <col min="15881" max="15881" width="12.6640625" style="27" customWidth="1"/>
    <col min="15882" max="16128" width="9" style="27"/>
    <col min="16129" max="16129" width="5.109375" style="27" customWidth="1"/>
    <col min="16130" max="16130" width="25.109375" style="27" customWidth="1"/>
    <col min="16131" max="16131" width="18.6640625" style="27" customWidth="1"/>
    <col min="16132" max="16132" width="23.6640625" style="27" customWidth="1"/>
    <col min="16133" max="16133" width="21" style="27" customWidth="1"/>
    <col min="16134" max="16134" width="5.6640625" style="27" customWidth="1"/>
    <col min="16135" max="16135" width="12.6640625" style="27" customWidth="1"/>
    <col min="16136" max="16136" width="10.6640625" style="27" customWidth="1"/>
    <col min="16137" max="16137" width="12.6640625" style="27" customWidth="1"/>
    <col min="16138" max="16384" width="9" style="27"/>
  </cols>
  <sheetData>
    <row r="1" spans="1:9" s="1" customFormat="1" ht="33.75" customHeight="1">
      <c r="I1" s="2"/>
    </row>
    <row r="2" spans="1:9" s="1" customFormat="1" ht="27" customHeight="1">
      <c r="A2" s="269" t="s">
        <v>3</v>
      </c>
      <c r="B2" s="269"/>
      <c r="C2" s="269"/>
      <c r="D2" s="269"/>
      <c r="E2" s="269"/>
      <c r="F2" s="269"/>
      <c r="G2" s="269"/>
      <c r="H2" s="269"/>
      <c r="I2" s="269"/>
    </row>
    <row r="3" spans="1:9" s="1" customFormat="1" ht="13.2" customHeight="1"/>
    <row r="4" spans="1:9" s="3" customFormat="1" ht="20.100000000000001" customHeight="1">
      <c r="A4" s="270" t="s">
        <v>4</v>
      </c>
      <c r="B4" s="270"/>
      <c r="C4" s="270"/>
      <c r="D4" s="270"/>
      <c r="E4" s="270"/>
      <c r="F4" s="270"/>
      <c r="G4" s="270"/>
      <c r="H4" s="270"/>
      <c r="I4" s="270"/>
    </row>
    <row r="5" spans="1:9" s="3" customFormat="1" ht="31.2" customHeight="1">
      <c r="A5" s="270"/>
      <c r="B5" s="270"/>
      <c r="C5" s="270"/>
      <c r="D5" s="270"/>
      <c r="E5" s="270"/>
      <c r="F5" s="270"/>
      <c r="G5" s="270"/>
      <c r="H5" s="270"/>
      <c r="I5" s="270"/>
    </row>
    <row r="6" spans="1:9" s="1" customFormat="1"/>
    <row r="7" spans="1:9" s="1" customFormat="1">
      <c r="G7" s="4" t="s">
        <v>5</v>
      </c>
      <c r="H7" s="4"/>
      <c r="I7" s="4" t="s">
        <v>6</v>
      </c>
    </row>
    <row r="8" spans="1:9" s="1" customFormat="1" ht="13.8" thickBot="1">
      <c r="A8" s="5" t="s">
        <v>7</v>
      </c>
      <c r="G8" s="6"/>
      <c r="H8" s="6"/>
      <c r="I8" s="6"/>
    </row>
    <row r="9" spans="1:9" s="1" customFormat="1" ht="37.5" customHeight="1" thickBot="1">
      <c r="A9" s="7" t="s">
        <v>8</v>
      </c>
      <c r="B9" s="7" t="s">
        <v>9</v>
      </c>
      <c r="C9" s="7"/>
      <c r="G9" s="8"/>
      <c r="H9" s="3"/>
      <c r="I9" s="8"/>
    </row>
    <row r="10" spans="1:9" s="1" customFormat="1" ht="35.25" customHeight="1" thickBot="1">
      <c r="G10" s="3"/>
      <c r="H10" s="3"/>
      <c r="I10" s="3"/>
    </row>
    <row r="11" spans="1:9" s="1" customFormat="1" ht="37.5" customHeight="1" thickBot="1">
      <c r="A11" s="7" t="s">
        <v>10</v>
      </c>
      <c r="B11" s="268" t="s">
        <v>11</v>
      </c>
      <c r="C11" s="268"/>
      <c r="D11" s="268"/>
      <c r="E11" s="268"/>
      <c r="G11" s="8"/>
      <c r="I11" s="8"/>
    </row>
    <row r="12" spans="1:9" s="1" customFormat="1" ht="35.25" customHeight="1" thickBot="1"/>
    <row r="13" spans="1:9" s="1" customFormat="1" ht="37.5" customHeight="1" thickBot="1">
      <c r="A13" s="7" t="s">
        <v>12</v>
      </c>
      <c r="B13" s="268" t="s">
        <v>13</v>
      </c>
      <c r="C13" s="268"/>
      <c r="D13" s="268"/>
      <c r="E13" s="268"/>
      <c r="G13" s="8"/>
      <c r="I13" s="8"/>
    </row>
    <row r="14" spans="1:9" s="3" customFormat="1" ht="36.75" customHeight="1">
      <c r="B14" s="9" t="s">
        <v>14</v>
      </c>
      <c r="C14" s="10" t="s">
        <v>15</v>
      </c>
      <c r="E14" s="11"/>
      <c r="F14" s="11"/>
    </row>
    <row r="15" spans="1:9" s="3" customFormat="1" ht="30" customHeight="1">
      <c r="B15" s="9" t="s">
        <v>16</v>
      </c>
      <c r="C15" s="12">
        <v>0.7</v>
      </c>
      <c r="E15" s="13"/>
      <c r="F15" s="14"/>
    </row>
    <row r="16" spans="1:9" s="1" customFormat="1" ht="35.25" customHeight="1" thickBot="1">
      <c r="B16" s="15"/>
      <c r="C16" s="16"/>
      <c r="D16" s="16"/>
      <c r="E16" s="16"/>
    </row>
    <row r="17" spans="1:9" s="1" customFormat="1" ht="37.5" customHeight="1" thickBot="1">
      <c r="A17" s="7" t="s">
        <v>17</v>
      </c>
      <c r="B17" s="268" t="s">
        <v>18</v>
      </c>
      <c r="C17" s="268"/>
      <c r="D17" s="268"/>
      <c r="E17" s="268"/>
      <c r="G17" s="8"/>
      <c r="I17" s="8"/>
    </row>
    <row r="18" spans="1:9" s="1" customFormat="1" ht="35.25" customHeight="1" thickBot="1">
      <c r="B18" s="15"/>
      <c r="C18" s="16"/>
      <c r="D18" s="16"/>
      <c r="E18" s="16"/>
    </row>
    <row r="19" spans="1:9" s="1" customFormat="1" ht="58.95" customHeight="1" thickBot="1">
      <c r="A19" s="7" t="s">
        <v>19</v>
      </c>
      <c r="B19" s="268" t="s">
        <v>20</v>
      </c>
      <c r="C19" s="268"/>
      <c r="D19" s="268"/>
      <c r="E19" s="268"/>
      <c r="G19" s="8"/>
      <c r="I19" s="8"/>
    </row>
    <row r="20" spans="1:9" s="1" customFormat="1" ht="35.25" customHeight="1" thickBot="1">
      <c r="B20" s="15"/>
      <c r="C20" s="16"/>
      <c r="D20" s="16"/>
      <c r="E20" s="16"/>
    </row>
    <row r="21" spans="1:9" s="1" customFormat="1" ht="51.6" customHeight="1" thickBot="1">
      <c r="A21" s="7" t="s">
        <v>21</v>
      </c>
      <c r="B21" s="268" t="s">
        <v>69</v>
      </c>
      <c r="C21" s="268"/>
      <c r="D21" s="268"/>
      <c r="E21" s="268"/>
      <c r="G21" s="8"/>
      <c r="I21" s="8"/>
    </row>
    <row r="22" spans="1:9" s="1" customFormat="1" ht="25.2" customHeight="1">
      <c r="B22" s="15"/>
      <c r="C22" s="16"/>
      <c r="D22" s="16"/>
      <c r="E22" s="16"/>
    </row>
    <row r="23" spans="1:9" s="1" customFormat="1" ht="13.8" thickBot="1">
      <c r="A23" s="5" t="s">
        <v>23</v>
      </c>
      <c r="G23" s="6"/>
      <c r="H23" s="6"/>
      <c r="I23" s="6"/>
    </row>
    <row r="24" spans="1:9" s="1" customFormat="1" ht="37.5" customHeight="1" thickBot="1">
      <c r="A24" s="7" t="s">
        <v>22</v>
      </c>
      <c r="B24" s="268" t="s">
        <v>25</v>
      </c>
      <c r="C24" s="268"/>
      <c r="D24" s="268"/>
      <c r="E24" s="268"/>
      <c r="G24" s="8"/>
      <c r="I24" s="8"/>
    </row>
    <row r="25" spans="1:9" s="1" customFormat="1" ht="35.25" customHeight="1" thickBot="1">
      <c r="B25" s="15"/>
      <c r="C25" s="16"/>
      <c r="D25" s="16"/>
      <c r="E25" s="16"/>
    </row>
    <row r="26" spans="1:9" s="1" customFormat="1" ht="50.4" customHeight="1" thickBot="1">
      <c r="A26" s="7" t="s">
        <v>24</v>
      </c>
      <c r="B26" s="268" t="s">
        <v>27</v>
      </c>
      <c r="C26" s="268"/>
      <c r="D26" s="268"/>
      <c r="E26" s="268"/>
      <c r="G26" s="8"/>
      <c r="I26" s="8"/>
    </row>
    <row r="27" spans="1:9" s="1" customFormat="1" ht="35.25" customHeight="1" thickBot="1">
      <c r="A27" s="7"/>
      <c r="B27" s="17"/>
      <c r="C27" s="17"/>
      <c r="D27" s="17"/>
      <c r="E27" s="17"/>
    </row>
    <row r="28" spans="1:9" s="1" customFormat="1" ht="37.5" customHeight="1" thickBot="1">
      <c r="A28" s="7" t="s">
        <v>26</v>
      </c>
      <c r="B28" s="268" t="s">
        <v>29</v>
      </c>
      <c r="C28" s="268"/>
      <c r="D28" s="268"/>
      <c r="E28" s="268"/>
      <c r="G28" s="8"/>
      <c r="I28" s="8"/>
    </row>
    <row r="29" spans="1:9" s="1" customFormat="1" ht="35.25" customHeight="1">
      <c r="B29" s="273"/>
      <c r="C29" s="273"/>
      <c r="D29" s="273"/>
      <c r="E29" s="273"/>
    </row>
    <row r="30" spans="1:9" s="1" customFormat="1" ht="22.95" customHeight="1" thickBot="1">
      <c r="B30" s="18"/>
      <c r="C30" s="18"/>
      <c r="D30" s="18"/>
      <c r="E30" s="18"/>
    </row>
    <row r="31" spans="1:9" s="1" customFormat="1" ht="37.5" customHeight="1" thickBot="1">
      <c r="A31" s="7" t="s">
        <v>28</v>
      </c>
      <c r="B31" s="268" t="s">
        <v>30</v>
      </c>
      <c r="C31" s="268"/>
      <c r="D31" s="268"/>
      <c r="E31" s="268"/>
      <c r="G31" s="8"/>
      <c r="I31" s="8"/>
    </row>
    <row r="32" spans="1:9" s="1" customFormat="1" ht="35.25" customHeight="1">
      <c r="B32" s="274"/>
      <c r="C32" s="274"/>
      <c r="D32" s="274"/>
      <c r="E32" s="274"/>
    </row>
    <row r="33" spans="1:11" s="1" customFormat="1" ht="21.75" customHeight="1">
      <c r="B33" s="19" t="s">
        <v>14</v>
      </c>
      <c r="C33" s="275" t="s">
        <v>31</v>
      </c>
      <c r="D33" s="276"/>
      <c r="E33" s="276"/>
      <c r="F33" s="276"/>
      <c r="G33" s="277"/>
    </row>
    <row r="34" spans="1:11" s="1" customFormat="1" ht="38.25" customHeight="1" thickBot="1">
      <c r="B34" s="9" t="s">
        <v>32</v>
      </c>
      <c r="C34" s="275" t="s">
        <v>33</v>
      </c>
      <c r="D34" s="276"/>
      <c r="E34" s="277"/>
      <c r="F34" s="278" t="s">
        <v>34</v>
      </c>
      <c r="G34" s="279"/>
    </row>
    <row r="35" spans="1:11" s="1" customFormat="1" ht="38.25" customHeight="1" thickTop="1" thickBot="1">
      <c r="B35" s="20" t="s">
        <v>35</v>
      </c>
      <c r="C35" s="21" t="s">
        <v>36</v>
      </c>
      <c r="D35" s="20" t="s">
        <v>37</v>
      </c>
      <c r="E35" s="21" t="s">
        <v>38</v>
      </c>
      <c r="F35" s="280"/>
      <c r="G35" s="281"/>
    </row>
    <row r="36" spans="1:11" s="1" customFormat="1" ht="52.5" customHeight="1" thickTop="1">
      <c r="B36" s="22" t="s">
        <v>39</v>
      </c>
      <c r="C36" s="22" t="s">
        <v>40</v>
      </c>
      <c r="D36" s="22" t="s">
        <v>41</v>
      </c>
      <c r="E36" s="22" t="s">
        <v>42</v>
      </c>
      <c r="F36" s="282" t="s">
        <v>42</v>
      </c>
      <c r="G36" s="283"/>
    </row>
    <row r="37" spans="1:11" s="1" customFormat="1" ht="52.5" customHeight="1">
      <c r="B37" s="9" t="s">
        <v>43</v>
      </c>
      <c r="C37" s="9" t="s">
        <v>44</v>
      </c>
      <c r="D37" s="9" t="s">
        <v>45</v>
      </c>
      <c r="E37" s="9" t="s">
        <v>46</v>
      </c>
      <c r="F37" s="284" t="s">
        <v>40</v>
      </c>
      <c r="G37" s="277"/>
    </row>
    <row r="38" spans="1:11" s="1" customFormat="1" ht="94.5" customHeight="1">
      <c r="B38" s="271" t="s">
        <v>47</v>
      </c>
      <c r="C38" s="272"/>
      <c r="D38" s="272"/>
      <c r="E38" s="272"/>
      <c r="F38" s="272"/>
      <c r="G38" s="272"/>
    </row>
    <row r="39" spans="1:11" s="1" customFormat="1" ht="30" customHeight="1">
      <c r="A39" s="23" t="s">
        <v>48</v>
      </c>
    </row>
    <row r="40" spans="1:11" s="24" customFormat="1" ht="30" customHeight="1" thickBot="1">
      <c r="D40" s="25" t="s">
        <v>49</v>
      </c>
      <c r="E40" s="26"/>
      <c r="F40" s="26"/>
      <c r="G40" s="26"/>
      <c r="H40" s="26"/>
      <c r="I40" s="26"/>
    </row>
    <row r="41" spans="1:11" s="1" customFormat="1"/>
    <row r="42" spans="1:11" s="1" customFormat="1"/>
    <row r="43" spans="1:11" s="1" customFormat="1">
      <c r="K43" s="1" t="s">
        <v>50</v>
      </c>
    </row>
  </sheetData>
  <mergeCells count="17">
    <mergeCell ref="B38:G38"/>
    <mergeCell ref="B21:E21"/>
    <mergeCell ref="B24:E24"/>
    <mergeCell ref="B26:E26"/>
    <mergeCell ref="B28:E29"/>
    <mergeCell ref="B31:E32"/>
    <mergeCell ref="C33:G33"/>
    <mergeCell ref="C34:E34"/>
    <mergeCell ref="F34:G35"/>
    <mergeCell ref="F36:G36"/>
    <mergeCell ref="F37:G37"/>
    <mergeCell ref="B19:E19"/>
    <mergeCell ref="A2:I2"/>
    <mergeCell ref="A4:I5"/>
    <mergeCell ref="B11:E11"/>
    <mergeCell ref="B13:E13"/>
    <mergeCell ref="B17:E17"/>
  </mergeCells>
  <phoneticPr fontId="6"/>
  <printOptions horizontalCentered="1"/>
  <pageMargins left="0.78740157480314965" right="0.78740157480314965" top="0.78740157480314965" bottom="0.78740157480314965" header="0.51181102362204722" footer="0.51181102362204722"/>
  <pageSetup paperSize="9" scale="55" firstPageNumber="9"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$K$43</xm:f>
          </x14:formula1>
          <xm:sqref>G9 WVQ983062 WLU983062 WBY983062 VSC983062 VIG983062 UYK983062 UOO983062 UES983062 TUW983062 TLA983062 TBE983062 SRI983062 SHM983062 RXQ983062 RNU983062 RDY983062 QUC983062 QKG983062 QAK983062 PQO983062 PGS983062 OWW983062 ONA983062 ODE983062 NTI983062 NJM983062 MZQ983062 MPU983062 MFY983062 LWC983062 LMG983062 LCK983062 KSO983062 KIS983062 JYW983062 JPA983062 JFE983062 IVI983062 ILM983062 IBQ983062 HRU983062 HHY983062 GYC983062 GOG983062 GEK983062 FUO983062 FKS983062 FAW983062 ERA983062 EHE983062 DXI983062 DNM983062 DDQ983062 CTU983062 CJY983062 CAC983062 BQG983062 BGK983062 AWO983062 AMS983062 ACW983062 TA983062 JE983062 I983062 WVQ917526 WLU917526 WBY917526 VSC917526 VIG917526 UYK917526 UOO917526 UES917526 TUW917526 TLA917526 TBE917526 SRI917526 SHM917526 RXQ917526 RNU917526 RDY917526 QUC917526 QKG917526 QAK917526 PQO917526 PGS917526 OWW917526 ONA917526 ODE917526 NTI917526 NJM917526 MZQ917526 MPU917526 MFY917526 LWC917526 LMG917526 LCK917526 KSO917526 KIS917526 JYW917526 JPA917526 JFE917526 IVI917526 ILM917526 IBQ917526 HRU917526 HHY917526 GYC917526 GOG917526 GEK917526 FUO917526 FKS917526 FAW917526 ERA917526 EHE917526 DXI917526 DNM917526 DDQ917526 CTU917526 CJY917526 CAC917526 BQG917526 BGK917526 AWO917526 AMS917526 ACW917526 TA917526 JE917526 I917526 WVQ851990 WLU851990 WBY851990 VSC851990 VIG851990 UYK851990 UOO851990 UES851990 TUW851990 TLA851990 TBE851990 SRI851990 SHM851990 RXQ851990 RNU851990 RDY851990 QUC851990 QKG851990 QAK851990 PQO851990 PGS851990 OWW851990 ONA851990 ODE851990 NTI851990 NJM851990 MZQ851990 MPU851990 MFY851990 LWC851990 LMG851990 LCK851990 KSO851990 KIS851990 JYW851990 JPA851990 JFE851990 IVI851990 ILM851990 IBQ851990 HRU851990 HHY851990 GYC851990 GOG851990 GEK851990 FUO851990 FKS851990 FAW851990 ERA851990 EHE851990 DXI851990 DNM851990 DDQ851990 CTU851990 CJY851990 CAC851990 BQG851990 BGK851990 AWO851990 AMS851990 ACW851990 TA851990 JE851990 I851990 WVQ786454 WLU786454 WBY786454 VSC786454 VIG786454 UYK786454 UOO786454 UES786454 TUW786454 TLA786454 TBE786454 SRI786454 SHM786454 RXQ786454 RNU786454 RDY786454 QUC786454 QKG786454 QAK786454 PQO786454 PGS786454 OWW786454 ONA786454 ODE786454 NTI786454 NJM786454 MZQ786454 MPU786454 MFY786454 LWC786454 LMG786454 LCK786454 KSO786454 KIS786454 JYW786454 JPA786454 JFE786454 IVI786454 ILM786454 IBQ786454 HRU786454 HHY786454 GYC786454 GOG786454 GEK786454 FUO786454 FKS786454 FAW786454 ERA786454 EHE786454 DXI786454 DNM786454 DDQ786454 CTU786454 CJY786454 CAC786454 BQG786454 BGK786454 AWO786454 AMS786454 ACW786454 TA786454 JE786454 I786454 WVQ720918 WLU720918 WBY720918 VSC720918 VIG720918 UYK720918 UOO720918 UES720918 TUW720918 TLA720918 TBE720918 SRI720918 SHM720918 RXQ720918 RNU720918 RDY720918 QUC720918 QKG720918 QAK720918 PQO720918 PGS720918 OWW720918 ONA720918 ODE720918 NTI720918 NJM720918 MZQ720918 MPU720918 MFY720918 LWC720918 LMG720918 LCK720918 KSO720918 KIS720918 JYW720918 JPA720918 JFE720918 IVI720918 ILM720918 IBQ720918 HRU720918 HHY720918 GYC720918 GOG720918 GEK720918 FUO720918 FKS720918 FAW720918 ERA720918 EHE720918 DXI720918 DNM720918 DDQ720918 CTU720918 CJY720918 CAC720918 BQG720918 BGK720918 AWO720918 AMS720918 ACW720918 TA720918 JE720918 I720918 WVQ655382 WLU655382 WBY655382 VSC655382 VIG655382 UYK655382 UOO655382 UES655382 TUW655382 TLA655382 TBE655382 SRI655382 SHM655382 RXQ655382 RNU655382 RDY655382 QUC655382 QKG655382 QAK655382 PQO655382 PGS655382 OWW655382 ONA655382 ODE655382 NTI655382 NJM655382 MZQ655382 MPU655382 MFY655382 LWC655382 LMG655382 LCK655382 KSO655382 KIS655382 JYW655382 JPA655382 JFE655382 IVI655382 ILM655382 IBQ655382 HRU655382 HHY655382 GYC655382 GOG655382 GEK655382 FUO655382 FKS655382 FAW655382 ERA655382 EHE655382 DXI655382 DNM655382 DDQ655382 CTU655382 CJY655382 CAC655382 BQG655382 BGK655382 AWO655382 AMS655382 ACW655382 TA655382 JE655382 I655382 WVQ589846 WLU589846 WBY589846 VSC589846 VIG589846 UYK589846 UOO589846 UES589846 TUW589846 TLA589846 TBE589846 SRI589846 SHM589846 RXQ589846 RNU589846 RDY589846 QUC589846 QKG589846 QAK589846 PQO589846 PGS589846 OWW589846 ONA589846 ODE589846 NTI589846 NJM589846 MZQ589846 MPU589846 MFY589846 LWC589846 LMG589846 LCK589846 KSO589846 KIS589846 JYW589846 JPA589846 JFE589846 IVI589846 ILM589846 IBQ589846 HRU589846 HHY589846 GYC589846 GOG589846 GEK589846 FUO589846 FKS589846 FAW589846 ERA589846 EHE589846 DXI589846 DNM589846 DDQ589846 CTU589846 CJY589846 CAC589846 BQG589846 BGK589846 AWO589846 AMS589846 ACW589846 TA589846 JE589846 I589846 WVQ524310 WLU524310 WBY524310 VSC524310 VIG524310 UYK524310 UOO524310 UES524310 TUW524310 TLA524310 TBE524310 SRI524310 SHM524310 RXQ524310 RNU524310 RDY524310 QUC524310 QKG524310 QAK524310 PQO524310 PGS524310 OWW524310 ONA524310 ODE524310 NTI524310 NJM524310 MZQ524310 MPU524310 MFY524310 LWC524310 LMG524310 LCK524310 KSO524310 KIS524310 JYW524310 JPA524310 JFE524310 IVI524310 ILM524310 IBQ524310 HRU524310 HHY524310 GYC524310 GOG524310 GEK524310 FUO524310 FKS524310 FAW524310 ERA524310 EHE524310 DXI524310 DNM524310 DDQ524310 CTU524310 CJY524310 CAC524310 BQG524310 BGK524310 AWO524310 AMS524310 ACW524310 TA524310 JE524310 I524310 WVQ458774 WLU458774 WBY458774 VSC458774 VIG458774 UYK458774 UOO458774 UES458774 TUW458774 TLA458774 TBE458774 SRI458774 SHM458774 RXQ458774 RNU458774 RDY458774 QUC458774 QKG458774 QAK458774 PQO458774 PGS458774 OWW458774 ONA458774 ODE458774 NTI458774 NJM458774 MZQ458774 MPU458774 MFY458774 LWC458774 LMG458774 LCK458774 KSO458774 KIS458774 JYW458774 JPA458774 JFE458774 IVI458774 ILM458774 IBQ458774 HRU458774 HHY458774 GYC458774 GOG458774 GEK458774 FUO458774 FKS458774 FAW458774 ERA458774 EHE458774 DXI458774 DNM458774 DDQ458774 CTU458774 CJY458774 CAC458774 BQG458774 BGK458774 AWO458774 AMS458774 ACW458774 TA458774 JE458774 I458774 WVQ393238 WLU393238 WBY393238 VSC393238 VIG393238 UYK393238 UOO393238 UES393238 TUW393238 TLA393238 TBE393238 SRI393238 SHM393238 RXQ393238 RNU393238 RDY393238 QUC393238 QKG393238 QAK393238 PQO393238 PGS393238 OWW393238 ONA393238 ODE393238 NTI393238 NJM393238 MZQ393238 MPU393238 MFY393238 LWC393238 LMG393238 LCK393238 KSO393238 KIS393238 JYW393238 JPA393238 JFE393238 IVI393238 ILM393238 IBQ393238 HRU393238 HHY393238 GYC393238 GOG393238 GEK393238 FUO393238 FKS393238 FAW393238 ERA393238 EHE393238 DXI393238 DNM393238 DDQ393238 CTU393238 CJY393238 CAC393238 BQG393238 BGK393238 AWO393238 AMS393238 ACW393238 TA393238 JE393238 I393238 WVQ327702 WLU327702 WBY327702 VSC327702 VIG327702 UYK327702 UOO327702 UES327702 TUW327702 TLA327702 TBE327702 SRI327702 SHM327702 RXQ327702 RNU327702 RDY327702 QUC327702 QKG327702 QAK327702 PQO327702 PGS327702 OWW327702 ONA327702 ODE327702 NTI327702 NJM327702 MZQ327702 MPU327702 MFY327702 LWC327702 LMG327702 LCK327702 KSO327702 KIS327702 JYW327702 JPA327702 JFE327702 IVI327702 ILM327702 IBQ327702 HRU327702 HHY327702 GYC327702 GOG327702 GEK327702 FUO327702 FKS327702 FAW327702 ERA327702 EHE327702 DXI327702 DNM327702 DDQ327702 CTU327702 CJY327702 CAC327702 BQG327702 BGK327702 AWO327702 AMS327702 ACW327702 TA327702 JE327702 I327702 WVQ262166 WLU262166 WBY262166 VSC262166 VIG262166 UYK262166 UOO262166 UES262166 TUW262166 TLA262166 TBE262166 SRI262166 SHM262166 RXQ262166 RNU262166 RDY262166 QUC262166 QKG262166 QAK262166 PQO262166 PGS262166 OWW262166 ONA262166 ODE262166 NTI262166 NJM262166 MZQ262166 MPU262166 MFY262166 LWC262166 LMG262166 LCK262166 KSO262166 KIS262166 JYW262166 JPA262166 JFE262166 IVI262166 ILM262166 IBQ262166 HRU262166 HHY262166 GYC262166 GOG262166 GEK262166 FUO262166 FKS262166 FAW262166 ERA262166 EHE262166 DXI262166 DNM262166 DDQ262166 CTU262166 CJY262166 CAC262166 BQG262166 BGK262166 AWO262166 AMS262166 ACW262166 TA262166 JE262166 I262166 WVQ196630 WLU196630 WBY196630 VSC196630 VIG196630 UYK196630 UOO196630 UES196630 TUW196630 TLA196630 TBE196630 SRI196630 SHM196630 RXQ196630 RNU196630 RDY196630 QUC196630 QKG196630 QAK196630 PQO196630 PGS196630 OWW196630 ONA196630 ODE196630 NTI196630 NJM196630 MZQ196630 MPU196630 MFY196630 LWC196630 LMG196630 LCK196630 KSO196630 KIS196630 JYW196630 JPA196630 JFE196630 IVI196630 ILM196630 IBQ196630 HRU196630 HHY196630 GYC196630 GOG196630 GEK196630 FUO196630 FKS196630 FAW196630 ERA196630 EHE196630 DXI196630 DNM196630 DDQ196630 CTU196630 CJY196630 CAC196630 BQG196630 BGK196630 AWO196630 AMS196630 ACW196630 TA196630 JE196630 I196630 WVQ131094 WLU131094 WBY131094 VSC131094 VIG131094 UYK131094 UOO131094 UES131094 TUW131094 TLA131094 TBE131094 SRI131094 SHM131094 RXQ131094 RNU131094 RDY131094 QUC131094 QKG131094 QAK131094 PQO131094 PGS131094 OWW131094 ONA131094 ODE131094 NTI131094 NJM131094 MZQ131094 MPU131094 MFY131094 LWC131094 LMG131094 LCK131094 KSO131094 KIS131094 JYW131094 JPA131094 JFE131094 IVI131094 ILM131094 IBQ131094 HRU131094 HHY131094 GYC131094 GOG131094 GEK131094 FUO131094 FKS131094 FAW131094 ERA131094 EHE131094 DXI131094 DNM131094 DDQ131094 CTU131094 CJY131094 CAC131094 BQG131094 BGK131094 AWO131094 AMS131094 ACW131094 TA131094 JE131094 I131094 WVQ65558 WLU65558 WBY65558 VSC65558 VIG65558 UYK65558 UOO65558 UES65558 TUW65558 TLA65558 TBE65558 SRI65558 SHM65558 RXQ65558 RNU65558 RDY65558 QUC65558 QKG65558 QAK65558 PQO65558 PGS65558 OWW65558 ONA65558 ODE65558 NTI65558 NJM65558 MZQ65558 MPU65558 MFY65558 LWC65558 LMG65558 LCK65558 KSO65558 KIS65558 JYW65558 JPA65558 JFE65558 IVI65558 ILM65558 IBQ65558 HRU65558 HHY65558 GYC65558 GOG65558 GEK65558 FUO65558 FKS65558 FAW65558 ERA65558 EHE65558 DXI65558 DNM65558 DDQ65558 CTU65558 CJY65558 CAC65558 BQG65558 BGK65558 AWO65558 AMS65558 ACW65558 TA65558 JE65558 I65558 WVO983062 WLS983062 WBW983062 VSA983062 VIE983062 UYI983062 UOM983062 UEQ983062 TUU983062 TKY983062 TBC983062 SRG983062 SHK983062 RXO983062 RNS983062 RDW983062 QUA983062 QKE983062 QAI983062 PQM983062 PGQ983062 OWU983062 OMY983062 ODC983062 NTG983062 NJK983062 MZO983062 MPS983062 MFW983062 LWA983062 LME983062 LCI983062 KSM983062 KIQ983062 JYU983062 JOY983062 JFC983062 IVG983062 ILK983062 IBO983062 HRS983062 HHW983062 GYA983062 GOE983062 GEI983062 FUM983062 FKQ983062 FAU983062 EQY983062 EHC983062 DXG983062 DNK983062 DDO983062 CTS983062 CJW983062 CAA983062 BQE983062 BGI983062 AWM983062 AMQ983062 ACU983062 SY983062 JC983062 G983062 WVO917526 WLS917526 WBW917526 VSA917526 VIE917526 UYI917526 UOM917526 UEQ917526 TUU917526 TKY917526 TBC917526 SRG917526 SHK917526 RXO917526 RNS917526 RDW917526 QUA917526 QKE917526 QAI917526 PQM917526 PGQ917526 OWU917526 OMY917526 ODC917526 NTG917526 NJK917526 MZO917526 MPS917526 MFW917526 LWA917526 LME917526 LCI917526 KSM917526 KIQ917526 JYU917526 JOY917526 JFC917526 IVG917526 ILK917526 IBO917526 HRS917526 HHW917526 GYA917526 GOE917526 GEI917526 FUM917526 FKQ917526 FAU917526 EQY917526 EHC917526 DXG917526 DNK917526 DDO917526 CTS917526 CJW917526 CAA917526 BQE917526 BGI917526 AWM917526 AMQ917526 ACU917526 SY917526 JC917526 G917526 WVO851990 WLS851990 WBW851990 VSA851990 VIE851990 UYI851990 UOM851990 UEQ851990 TUU851990 TKY851990 TBC851990 SRG851990 SHK851990 RXO851990 RNS851990 RDW851990 QUA851990 QKE851990 QAI851990 PQM851990 PGQ851990 OWU851990 OMY851990 ODC851990 NTG851990 NJK851990 MZO851990 MPS851990 MFW851990 LWA851990 LME851990 LCI851990 KSM851990 KIQ851990 JYU851990 JOY851990 JFC851990 IVG851990 ILK851990 IBO851990 HRS851990 HHW851990 GYA851990 GOE851990 GEI851990 FUM851990 FKQ851990 FAU851990 EQY851990 EHC851990 DXG851990 DNK851990 DDO851990 CTS851990 CJW851990 CAA851990 BQE851990 BGI851990 AWM851990 AMQ851990 ACU851990 SY851990 JC851990 G851990 WVO786454 WLS786454 WBW786454 VSA786454 VIE786454 UYI786454 UOM786454 UEQ786454 TUU786454 TKY786454 TBC786454 SRG786454 SHK786454 RXO786454 RNS786454 RDW786454 QUA786454 QKE786454 QAI786454 PQM786454 PGQ786454 OWU786454 OMY786454 ODC786454 NTG786454 NJK786454 MZO786454 MPS786454 MFW786454 LWA786454 LME786454 LCI786454 KSM786454 KIQ786454 JYU786454 JOY786454 JFC786454 IVG786454 ILK786454 IBO786454 HRS786454 HHW786454 GYA786454 GOE786454 GEI786454 FUM786454 FKQ786454 FAU786454 EQY786454 EHC786454 DXG786454 DNK786454 DDO786454 CTS786454 CJW786454 CAA786454 BQE786454 BGI786454 AWM786454 AMQ786454 ACU786454 SY786454 JC786454 G786454 WVO720918 WLS720918 WBW720918 VSA720918 VIE720918 UYI720918 UOM720918 UEQ720918 TUU720918 TKY720918 TBC720918 SRG720918 SHK720918 RXO720918 RNS720918 RDW720918 QUA720918 QKE720918 QAI720918 PQM720918 PGQ720918 OWU720918 OMY720918 ODC720918 NTG720918 NJK720918 MZO720918 MPS720918 MFW720918 LWA720918 LME720918 LCI720918 KSM720918 KIQ720918 JYU720918 JOY720918 JFC720918 IVG720918 ILK720918 IBO720918 HRS720918 HHW720918 GYA720918 GOE720918 GEI720918 FUM720918 FKQ720918 FAU720918 EQY720918 EHC720918 DXG720918 DNK720918 DDO720918 CTS720918 CJW720918 CAA720918 BQE720918 BGI720918 AWM720918 AMQ720918 ACU720918 SY720918 JC720918 G720918 WVO655382 WLS655382 WBW655382 VSA655382 VIE655382 UYI655382 UOM655382 UEQ655382 TUU655382 TKY655382 TBC655382 SRG655382 SHK655382 RXO655382 RNS655382 RDW655382 QUA655382 QKE655382 QAI655382 PQM655382 PGQ655382 OWU655382 OMY655382 ODC655382 NTG655382 NJK655382 MZO655382 MPS655382 MFW655382 LWA655382 LME655382 LCI655382 KSM655382 KIQ655382 JYU655382 JOY655382 JFC655382 IVG655382 ILK655382 IBO655382 HRS655382 HHW655382 GYA655382 GOE655382 GEI655382 FUM655382 FKQ655382 FAU655382 EQY655382 EHC655382 DXG655382 DNK655382 DDO655382 CTS655382 CJW655382 CAA655382 BQE655382 BGI655382 AWM655382 AMQ655382 ACU655382 SY655382 JC655382 G655382 WVO589846 WLS589846 WBW589846 VSA589846 VIE589846 UYI589846 UOM589846 UEQ589846 TUU589846 TKY589846 TBC589846 SRG589846 SHK589846 RXO589846 RNS589846 RDW589846 QUA589846 QKE589846 QAI589846 PQM589846 PGQ589846 OWU589846 OMY589846 ODC589846 NTG589846 NJK589846 MZO589846 MPS589846 MFW589846 LWA589846 LME589846 LCI589846 KSM589846 KIQ589846 JYU589846 JOY589846 JFC589846 IVG589846 ILK589846 IBO589846 HRS589846 HHW589846 GYA589846 GOE589846 GEI589846 FUM589846 FKQ589846 FAU589846 EQY589846 EHC589846 DXG589846 DNK589846 DDO589846 CTS589846 CJW589846 CAA589846 BQE589846 BGI589846 AWM589846 AMQ589846 ACU589846 SY589846 JC589846 G589846 WVO524310 WLS524310 WBW524310 VSA524310 VIE524310 UYI524310 UOM524310 UEQ524310 TUU524310 TKY524310 TBC524310 SRG524310 SHK524310 RXO524310 RNS524310 RDW524310 QUA524310 QKE524310 QAI524310 PQM524310 PGQ524310 OWU524310 OMY524310 ODC524310 NTG524310 NJK524310 MZO524310 MPS524310 MFW524310 LWA524310 LME524310 LCI524310 KSM524310 KIQ524310 JYU524310 JOY524310 JFC524310 IVG524310 ILK524310 IBO524310 HRS524310 HHW524310 GYA524310 GOE524310 GEI524310 FUM524310 FKQ524310 FAU524310 EQY524310 EHC524310 DXG524310 DNK524310 DDO524310 CTS524310 CJW524310 CAA524310 BQE524310 BGI524310 AWM524310 AMQ524310 ACU524310 SY524310 JC524310 G524310 WVO458774 WLS458774 WBW458774 VSA458774 VIE458774 UYI458774 UOM458774 UEQ458774 TUU458774 TKY458774 TBC458774 SRG458774 SHK458774 RXO458774 RNS458774 RDW458774 QUA458774 QKE458774 QAI458774 PQM458774 PGQ458774 OWU458774 OMY458774 ODC458774 NTG458774 NJK458774 MZO458774 MPS458774 MFW458774 LWA458774 LME458774 LCI458774 KSM458774 KIQ458774 JYU458774 JOY458774 JFC458774 IVG458774 ILK458774 IBO458774 HRS458774 HHW458774 GYA458774 GOE458774 GEI458774 FUM458774 FKQ458774 FAU458774 EQY458774 EHC458774 DXG458774 DNK458774 DDO458774 CTS458774 CJW458774 CAA458774 BQE458774 BGI458774 AWM458774 AMQ458774 ACU458774 SY458774 JC458774 G458774 WVO393238 WLS393238 WBW393238 VSA393238 VIE393238 UYI393238 UOM393238 UEQ393238 TUU393238 TKY393238 TBC393238 SRG393238 SHK393238 RXO393238 RNS393238 RDW393238 QUA393238 QKE393238 QAI393238 PQM393238 PGQ393238 OWU393238 OMY393238 ODC393238 NTG393238 NJK393238 MZO393238 MPS393238 MFW393238 LWA393238 LME393238 LCI393238 KSM393238 KIQ393238 JYU393238 JOY393238 JFC393238 IVG393238 ILK393238 IBO393238 HRS393238 HHW393238 GYA393238 GOE393238 GEI393238 FUM393238 FKQ393238 FAU393238 EQY393238 EHC393238 DXG393238 DNK393238 DDO393238 CTS393238 CJW393238 CAA393238 BQE393238 BGI393238 AWM393238 AMQ393238 ACU393238 SY393238 JC393238 G393238 WVO327702 WLS327702 WBW327702 VSA327702 VIE327702 UYI327702 UOM327702 UEQ327702 TUU327702 TKY327702 TBC327702 SRG327702 SHK327702 RXO327702 RNS327702 RDW327702 QUA327702 QKE327702 QAI327702 PQM327702 PGQ327702 OWU327702 OMY327702 ODC327702 NTG327702 NJK327702 MZO327702 MPS327702 MFW327702 LWA327702 LME327702 LCI327702 KSM327702 KIQ327702 JYU327702 JOY327702 JFC327702 IVG327702 ILK327702 IBO327702 HRS327702 HHW327702 GYA327702 GOE327702 GEI327702 FUM327702 FKQ327702 FAU327702 EQY327702 EHC327702 DXG327702 DNK327702 DDO327702 CTS327702 CJW327702 CAA327702 BQE327702 BGI327702 AWM327702 AMQ327702 ACU327702 SY327702 JC327702 G327702 WVO262166 WLS262166 WBW262166 VSA262166 VIE262166 UYI262166 UOM262166 UEQ262166 TUU262166 TKY262166 TBC262166 SRG262166 SHK262166 RXO262166 RNS262166 RDW262166 QUA262166 QKE262166 QAI262166 PQM262166 PGQ262166 OWU262166 OMY262166 ODC262166 NTG262166 NJK262166 MZO262166 MPS262166 MFW262166 LWA262166 LME262166 LCI262166 KSM262166 KIQ262166 JYU262166 JOY262166 JFC262166 IVG262166 ILK262166 IBO262166 HRS262166 HHW262166 GYA262166 GOE262166 GEI262166 FUM262166 FKQ262166 FAU262166 EQY262166 EHC262166 DXG262166 DNK262166 DDO262166 CTS262166 CJW262166 CAA262166 BQE262166 BGI262166 AWM262166 AMQ262166 ACU262166 SY262166 JC262166 G262166 WVO196630 WLS196630 WBW196630 VSA196630 VIE196630 UYI196630 UOM196630 UEQ196630 TUU196630 TKY196630 TBC196630 SRG196630 SHK196630 RXO196630 RNS196630 RDW196630 QUA196630 QKE196630 QAI196630 PQM196630 PGQ196630 OWU196630 OMY196630 ODC196630 NTG196630 NJK196630 MZO196630 MPS196630 MFW196630 LWA196630 LME196630 LCI196630 KSM196630 KIQ196630 JYU196630 JOY196630 JFC196630 IVG196630 ILK196630 IBO196630 HRS196630 HHW196630 GYA196630 GOE196630 GEI196630 FUM196630 FKQ196630 FAU196630 EQY196630 EHC196630 DXG196630 DNK196630 DDO196630 CTS196630 CJW196630 CAA196630 BQE196630 BGI196630 AWM196630 AMQ196630 ACU196630 SY196630 JC196630 G196630 WVO131094 WLS131094 WBW131094 VSA131094 VIE131094 UYI131094 UOM131094 UEQ131094 TUU131094 TKY131094 TBC131094 SRG131094 SHK131094 RXO131094 RNS131094 RDW131094 QUA131094 QKE131094 QAI131094 PQM131094 PGQ131094 OWU131094 OMY131094 ODC131094 NTG131094 NJK131094 MZO131094 MPS131094 MFW131094 LWA131094 LME131094 LCI131094 KSM131094 KIQ131094 JYU131094 JOY131094 JFC131094 IVG131094 ILK131094 IBO131094 HRS131094 HHW131094 GYA131094 GOE131094 GEI131094 FUM131094 FKQ131094 FAU131094 EQY131094 EHC131094 DXG131094 DNK131094 DDO131094 CTS131094 CJW131094 CAA131094 BQE131094 BGI131094 AWM131094 AMQ131094 ACU131094 SY131094 JC131094 G131094 WVO65558 WLS65558 WBW65558 VSA65558 VIE65558 UYI65558 UOM65558 UEQ65558 TUU65558 TKY65558 TBC65558 SRG65558 SHK65558 RXO65558 RNS65558 RDW65558 QUA65558 QKE65558 QAI65558 PQM65558 PGQ65558 OWU65558 OMY65558 ODC65558 NTG65558 NJK65558 MZO65558 MPS65558 MFW65558 LWA65558 LME65558 LCI65558 KSM65558 KIQ65558 JYU65558 JOY65558 JFC65558 IVG65558 ILK65558 IBO65558 HRS65558 HHW65558 GYA65558 GOE65558 GEI65558 FUM65558 FKQ65558 FAU65558 EQY65558 EHC65558 DXG65558 DNK65558 DDO65558 CTS65558 CJW65558 CAA65558 BQE65558 BGI65558 AWM65558 AMQ65558 ACU65558 SY65558 JC65558 G65558 WVQ983060 WLU983060 WBY983060 VSC983060 VIG983060 UYK983060 UOO983060 UES983060 TUW983060 TLA983060 TBE983060 SRI983060 SHM983060 RXQ983060 RNU983060 RDY983060 QUC983060 QKG983060 QAK983060 PQO983060 PGS983060 OWW983060 ONA983060 ODE983060 NTI983060 NJM983060 MZQ983060 MPU983060 MFY983060 LWC983060 LMG983060 LCK983060 KSO983060 KIS983060 JYW983060 JPA983060 JFE983060 IVI983060 ILM983060 IBQ983060 HRU983060 HHY983060 GYC983060 GOG983060 GEK983060 FUO983060 FKS983060 FAW983060 ERA983060 EHE983060 DXI983060 DNM983060 DDQ983060 CTU983060 CJY983060 CAC983060 BQG983060 BGK983060 AWO983060 AMS983060 ACW983060 TA983060 JE983060 I983060 WVQ917524 WLU917524 WBY917524 VSC917524 VIG917524 UYK917524 UOO917524 UES917524 TUW917524 TLA917524 TBE917524 SRI917524 SHM917524 RXQ917524 RNU917524 RDY917524 QUC917524 QKG917524 QAK917524 PQO917524 PGS917524 OWW917524 ONA917524 ODE917524 NTI917524 NJM917524 MZQ917524 MPU917524 MFY917524 LWC917524 LMG917524 LCK917524 KSO917524 KIS917524 JYW917524 JPA917524 JFE917524 IVI917524 ILM917524 IBQ917524 HRU917524 HHY917524 GYC917524 GOG917524 GEK917524 FUO917524 FKS917524 FAW917524 ERA917524 EHE917524 DXI917524 DNM917524 DDQ917524 CTU917524 CJY917524 CAC917524 BQG917524 BGK917524 AWO917524 AMS917524 ACW917524 TA917524 JE917524 I917524 WVQ851988 WLU851988 WBY851988 VSC851988 VIG851988 UYK851988 UOO851988 UES851988 TUW851988 TLA851988 TBE851988 SRI851988 SHM851988 RXQ851988 RNU851988 RDY851988 QUC851988 QKG851988 QAK851988 PQO851988 PGS851988 OWW851988 ONA851988 ODE851988 NTI851988 NJM851988 MZQ851988 MPU851988 MFY851988 LWC851988 LMG851988 LCK851988 KSO851988 KIS851988 JYW851988 JPA851988 JFE851988 IVI851988 ILM851988 IBQ851988 HRU851988 HHY851988 GYC851988 GOG851988 GEK851988 FUO851988 FKS851988 FAW851988 ERA851988 EHE851988 DXI851988 DNM851988 DDQ851988 CTU851988 CJY851988 CAC851988 BQG851988 BGK851988 AWO851988 AMS851988 ACW851988 TA851988 JE851988 I851988 WVQ786452 WLU786452 WBY786452 VSC786452 VIG786452 UYK786452 UOO786452 UES786452 TUW786452 TLA786452 TBE786452 SRI786452 SHM786452 RXQ786452 RNU786452 RDY786452 QUC786452 QKG786452 QAK786452 PQO786452 PGS786452 OWW786452 ONA786452 ODE786452 NTI786452 NJM786452 MZQ786452 MPU786452 MFY786452 LWC786452 LMG786452 LCK786452 KSO786452 KIS786452 JYW786452 JPA786452 JFE786452 IVI786452 ILM786452 IBQ786452 HRU786452 HHY786452 GYC786452 GOG786452 GEK786452 FUO786452 FKS786452 FAW786452 ERA786452 EHE786452 DXI786452 DNM786452 DDQ786452 CTU786452 CJY786452 CAC786452 BQG786452 BGK786452 AWO786452 AMS786452 ACW786452 TA786452 JE786452 I786452 WVQ720916 WLU720916 WBY720916 VSC720916 VIG720916 UYK720916 UOO720916 UES720916 TUW720916 TLA720916 TBE720916 SRI720916 SHM720916 RXQ720916 RNU720916 RDY720916 QUC720916 QKG720916 QAK720916 PQO720916 PGS720916 OWW720916 ONA720916 ODE720916 NTI720916 NJM720916 MZQ720916 MPU720916 MFY720916 LWC720916 LMG720916 LCK720916 KSO720916 KIS720916 JYW720916 JPA720916 JFE720916 IVI720916 ILM720916 IBQ720916 HRU720916 HHY720916 GYC720916 GOG720916 GEK720916 FUO720916 FKS720916 FAW720916 ERA720916 EHE720916 DXI720916 DNM720916 DDQ720916 CTU720916 CJY720916 CAC720916 BQG720916 BGK720916 AWO720916 AMS720916 ACW720916 TA720916 JE720916 I720916 WVQ655380 WLU655380 WBY655380 VSC655380 VIG655380 UYK655380 UOO655380 UES655380 TUW655380 TLA655380 TBE655380 SRI655380 SHM655380 RXQ655380 RNU655380 RDY655380 QUC655380 QKG655380 QAK655380 PQO655380 PGS655380 OWW655380 ONA655380 ODE655380 NTI655380 NJM655380 MZQ655380 MPU655380 MFY655380 LWC655380 LMG655380 LCK655380 KSO655380 KIS655380 JYW655380 JPA655380 JFE655380 IVI655380 ILM655380 IBQ655380 HRU655380 HHY655380 GYC655380 GOG655380 GEK655380 FUO655380 FKS655380 FAW655380 ERA655380 EHE655380 DXI655380 DNM655380 DDQ655380 CTU655380 CJY655380 CAC655380 BQG655380 BGK655380 AWO655380 AMS655380 ACW655380 TA655380 JE655380 I655380 WVQ589844 WLU589844 WBY589844 VSC589844 VIG589844 UYK589844 UOO589844 UES589844 TUW589844 TLA589844 TBE589844 SRI589844 SHM589844 RXQ589844 RNU589844 RDY589844 QUC589844 QKG589844 QAK589844 PQO589844 PGS589844 OWW589844 ONA589844 ODE589844 NTI589844 NJM589844 MZQ589844 MPU589844 MFY589844 LWC589844 LMG589844 LCK589844 KSO589844 KIS589844 JYW589844 JPA589844 JFE589844 IVI589844 ILM589844 IBQ589844 HRU589844 HHY589844 GYC589844 GOG589844 GEK589844 FUO589844 FKS589844 FAW589844 ERA589844 EHE589844 DXI589844 DNM589844 DDQ589844 CTU589844 CJY589844 CAC589844 BQG589844 BGK589844 AWO589844 AMS589844 ACW589844 TA589844 JE589844 I589844 WVQ524308 WLU524308 WBY524308 VSC524308 VIG524308 UYK524308 UOO524308 UES524308 TUW524308 TLA524308 TBE524308 SRI524308 SHM524308 RXQ524308 RNU524308 RDY524308 QUC524308 QKG524308 QAK524308 PQO524308 PGS524308 OWW524308 ONA524308 ODE524308 NTI524308 NJM524308 MZQ524308 MPU524308 MFY524308 LWC524308 LMG524308 LCK524308 KSO524308 KIS524308 JYW524308 JPA524308 JFE524308 IVI524308 ILM524308 IBQ524308 HRU524308 HHY524308 GYC524308 GOG524308 GEK524308 FUO524308 FKS524308 FAW524308 ERA524308 EHE524308 DXI524308 DNM524308 DDQ524308 CTU524308 CJY524308 CAC524308 BQG524308 BGK524308 AWO524308 AMS524308 ACW524308 TA524308 JE524308 I524308 WVQ458772 WLU458772 WBY458772 VSC458772 VIG458772 UYK458772 UOO458772 UES458772 TUW458772 TLA458772 TBE458772 SRI458772 SHM458772 RXQ458772 RNU458772 RDY458772 QUC458772 QKG458772 QAK458772 PQO458772 PGS458772 OWW458772 ONA458772 ODE458772 NTI458772 NJM458772 MZQ458772 MPU458772 MFY458772 LWC458772 LMG458772 LCK458772 KSO458772 KIS458772 JYW458772 JPA458772 JFE458772 IVI458772 ILM458772 IBQ458772 HRU458772 HHY458772 GYC458772 GOG458772 GEK458772 FUO458772 FKS458772 FAW458772 ERA458772 EHE458772 DXI458772 DNM458772 DDQ458772 CTU458772 CJY458772 CAC458772 BQG458772 BGK458772 AWO458772 AMS458772 ACW458772 TA458772 JE458772 I458772 WVQ393236 WLU393236 WBY393236 VSC393236 VIG393236 UYK393236 UOO393236 UES393236 TUW393236 TLA393236 TBE393236 SRI393236 SHM393236 RXQ393236 RNU393236 RDY393236 QUC393236 QKG393236 QAK393236 PQO393236 PGS393236 OWW393236 ONA393236 ODE393236 NTI393236 NJM393236 MZQ393236 MPU393236 MFY393236 LWC393236 LMG393236 LCK393236 KSO393236 KIS393236 JYW393236 JPA393236 JFE393236 IVI393236 ILM393236 IBQ393236 HRU393236 HHY393236 GYC393236 GOG393236 GEK393236 FUO393236 FKS393236 FAW393236 ERA393236 EHE393236 DXI393236 DNM393236 DDQ393236 CTU393236 CJY393236 CAC393236 BQG393236 BGK393236 AWO393236 AMS393236 ACW393236 TA393236 JE393236 I393236 WVQ327700 WLU327700 WBY327700 VSC327700 VIG327700 UYK327700 UOO327700 UES327700 TUW327700 TLA327700 TBE327700 SRI327700 SHM327700 RXQ327700 RNU327700 RDY327700 QUC327700 QKG327700 QAK327700 PQO327700 PGS327700 OWW327700 ONA327700 ODE327700 NTI327700 NJM327700 MZQ327700 MPU327700 MFY327700 LWC327700 LMG327700 LCK327700 KSO327700 KIS327700 JYW327700 JPA327700 JFE327700 IVI327700 ILM327700 IBQ327700 HRU327700 HHY327700 GYC327700 GOG327700 GEK327700 FUO327700 FKS327700 FAW327700 ERA327700 EHE327700 DXI327700 DNM327700 DDQ327700 CTU327700 CJY327700 CAC327700 BQG327700 BGK327700 AWO327700 AMS327700 ACW327700 TA327700 JE327700 I327700 WVQ262164 WLU262164 WBY262164 VSC262164 VIG262164 UYK262164 UOO262164 UES262164 TUW262164 TLA262164 TBE262164 SRI262164 SHM262164 RXQ262164 RNU262164 RDY262164 QUC262164 QKG262164 QAK262164 PQO262164 PGS262164 OWW262164 ONA262164 ODE262164 NTI262164 NJM262164 MZQ262164 MPU262164 MFY262164 LWC262164 LMG262164 LCK262164 KSO262164 KIS262164 JYW262164 JPA262164 JFE262164 IVI262164 ILM262164 IBQ262164 HRU262164 HHY262164 GYC262164 GOG262164 GEK262164 FUO262164 FKS262164 FAW262164 ERA262164 EHE262164 DXI262164 DNM262164 DDQ262164 CTU262164 CJY262164 CAC262164 BQG262164 BGK262164 AWO262164 AMS262164 ACW262164 TA262164 JE262164 I262164 WVQ196628 WLU196628 WBY196628 VSC196628 VIG196628 UYK196628 UOO196628 UES196628 TUW196628 TLA196628 TBE196628 SRI196628 SHM196628 RXQ196628 RNU196628 RDY196628 QUC196628 QKG196628 QAK196628 PQO196628 PGS196628 OWW196628 ONA196628 ODE196628 NTI196628 NJM196628 MZQ196628 MPU196628 MFY196628 LWC196628 LMG196628 LCK196628 KSO196628 KIS196628 JYW196628 JPA196628 JFE196628 IVI196628 ILM196628 IBQ196628 HRU196628 HHY196628 GYC196628 GOG196628 GEK196628 FUO196628 FKS196628 FAW196628 ERA196628 EHE196628 DXI196628 DNM196628 DDQ196628 CTU196628 CJY196628 CAC196628 BQG196628 BGK196628 AWO196628 AMS196628 ACW196628 TA196628 JE196628 I196628 WVQ131092 WLU131092 WBY131092 VSC131092 VIG131092 UYK131092 UOO131092 UES131092 TUW131092 TLA131092 TBE131092 SRI131092 SHM131092 RXQ131092 RNU131092 RDY131092 QUC131092 QKG131092 QAK131092 PQO131092 PGS131092 OWW131092 ONA131092 ODE131092 NTI131092 NJM131092 MZQ131092 MPU131092 MFY131092 LWC131092 LMG131092 LCK131092 KSO131092 KIS131092 JYW131092 JPA131092 JFE131092 IVI131092 ILM131092 IBQ131092 HRU131092 HHY131092 GYC131092 GOG131092 GEK131092 FUO131092 FKS131092 FAW131092 ERA131092 EHE131092 DXI131092 DNM131092 DDQ131092 CTU131092 CJY131092 CAC131092 BQG131092 BGK131092 AWO131092 AMS131092 ACW131092 TA131092 JE131092 I131092 WVQ65556 WLU65556 WBY65556 VSC65556 VIG65556 UYK65556 UOO65556 UES65556 TUW65556 TLA65556 TBE65556 SRI65556 SHM65556 RXQ65556 RNU65556 RDY65556 QUC65556 QKG65556 QAK65556 PQO65556 PGS65556 OWW65556 ONA65556 ODE65556 NTI65556 NJM65556 MZQ65556 MPU65556 MFY65556 LWC65556 LMG65556 LCK65556 KSO65556 KIS65556 JYW65556 JPA65556 JFE65556 IVI65556 ILM65556 IBQ65556 HRU65556 HHY65556 GYC65556 GOG65556 GEK65556 FUO65556 FKS65556 FAW65556 ERA65556 EHE65556 DXI65556 DNM65556 DDQ65556 CTU65556 CJY65556 CAC65556 BQG65556 BGK65556 AWO65556 AMS65556 ACW65556 TA65556 JE65556 I65556 WVQ21 WLU21 WBY21 VSC21 VIG21 UYK21 UOO21 UES21 TUW21 TLA21 TBE21 SRI21 SHM21 RXQ21 RNU21 RDY21 QUC21 QKG21 QAK21 PQO21 PGS21 OWW21 ONA21 ODE21 NTI21 NJM21 MZQ21 MPU21 MFY21 LWC21 LMG21 LCK21 KSO21 KIS21 JYW21 JPA21 JFE21 IVI21 ILM21 IBQ21 HRU21 HHY21 GYC21 GOG21 GEK21 FUO21 FKS21 FAW21 ERA21 EHE21 DXI21 DNM21 DDQ21 CTU21 CJY21 CAC21 BQG21 BGK21 AWO21 AMS21 ACW21 TA21 JE21 I21 WVQ983050 WLU983050 WBY983050 VSC983050 VIG983050 UYK983050 UOO983050 UES983050 TUW983050 TLA983050 TBE983050 SRI983050 SHM983050 RXQ983050 RNU983050 RDY983050 QUC983050 QKG983050 QAK983050 PQO983050 PGS983050 OWW983050 ONA983050 ODE983050 NTI983050 NJM983050 MZQ983050 MPU983050 MFY983050 LWC983050 LMG983050 LCK983050 KSO983050 KIS983050 JYW983050 JPA983050 JFE983050 IVI983050 ILM983050 IBQ983050 HRU983050 HHY983050 GYC983050 GOG983050 GEK983050 FUO983050 FKS983050 FAW983050 ERA983050 EHE983050 DXI983050 DNM983050 DDQ983050 CTU983050 CJY983050 CAC983050 BQG983050 BGK983050 AWO983050 AMS983050 ACW983050 TA983050 JE983050 I983050 WVQ917514 WLU917514 WBY917514 VSC917514 VIG917514 UYK917514 UOO917514 UES917514 TUW917514 TLA917514 TBE917514 SRI917514 SHM917514 RXQ917514 RNU917514 RDY917514 QUC917514 QKG917514 QAK917514 PQO917514 PGS917514 OWW917514 ONA917514 ODE917514 NTI917514 NJM917514 MZQ917514 MPU917514 MFY917514 LWC917514 LMG917514 LCK917514 KSO917514 KIS917514 JYW917514 JPA917514 JFE917514 IVI917514 ILM917514 IBQ917514 HRU917514 HHY917514 GYC917514 GOG917514 GEK917514 FUO917514 FKS917514 FAW917514 ERA917514 EHE917514 DXI917514 DNM917514 DDQ917514 CTU917514 CJY917514 CAC917514 BQG917514 BGK917514 AWO917514 AMS917514 ACW917514 TA917514 JE917514 I917514 WVQ851978 WLU851978 WBY851978 VSC851978 VIG851978 UYK851978 UOO851978 UES851978 TUW851978 TLA851978 TBE851978 SRI851978 SHM851978 RXQ851978 RNU851978 RDY851978 QUC851978 QKG851978 QAK851978 PQO851978 PGS851978 OWW851978 ONA851978 ODE851978 NTI851978 NJM851978 MZQ851978 MPU851978 MFY851978 LWC851978 LMG851978 LCK851978 KSO851978 KIS851978 JYW851978 JPA851978 JFE851978 IVI851978 ILM851978 IBQ851978 HRU851978 HHY851978 GYC851978 GOG851978 GEK851978 FUO851978 FKS851978 FAW851978 ERA851978 EHE851978 DXI851978 DNM851978 DDQ851978 CTU851978 CJY851978 CAC851978 BQG851978 BGK851978 AWO851978 AMS851978 ACW851978 TA851978 JE851978 I851978 WVQ786442 WLU786442 WBY786442 VSC786442 VIG786442 UYK786442 UOO786442 UES786442 TUW786442 TLA786442 TBE786442 SRI786442 SHM786442 RXQ786442 RNU786442 RDY786442 QUC786442 QKG786442 QAK786442 PQO786442 PGS786442 OWW786442 ONA786442 ODE786442 NTI786442 NJM786442 MZQ786442 MPU786442 MFY786442 LWC786442 LMG786442 LCK786442 KSO786442 KIS786442 JYW786442 JPA786442 JFE786442 IVI786442 ILM786442 IBQ786442 HRU786442 HHY786442 GYC786442 GOG786442 GEK786442 FUO786442 FKS786442 FAW786442 ERA786442 EHE786442 DXI786442 DNM786442 DDQ786442 CTU786442 CJY786442 CAC786442 BQG786442 BGK786442 AWO786442 AMS786442 ACW786442 TA786442 JE786442 I786442 WVQ720906 WLU720906 WBY720906 VSC720906 VIG720906 UYK720906 UOO720906 UES720906 TUW720906 TLA720906 TBE720906 SRI720906 SHM720906 RXQ720906 RNU720906 RDY720906 QUC720906 QKG720906 QAK720906 PQO720906 PGS720906 OWW720906 ONA720906 ODE720906 NTI720906 NJM720906 MZQ720906 MPU720906 MFY720906 LWC720906 LMG720906 LCK720906 KSO720906 KIS720906 JYW720906 JPA720906 JFE720906 IVI720906 ILM720906 IBQ720906 HRU720906 HHY720906 GYC720906 GOG720906 GEK720906 FUO720906 FKS720906 FAW720906 ERA720906 EHE720906 DXI720906 DNM720906 DDQ720906 CTU720906 CJY720906 CAC720906 BQG720906 BGK720906 AWO720906 AMS720906 ACW720906 TA720906 JE720906 I720906 WVQ655370 WLU655370 WBY655370 VSC655370 VIG655370 UYK655370 UOO655370 UES655370 TUW655370 TLA655370 TBE655370 SRI655370 SHM655370 RXQ655370 RNU655370 RDY655370 QUC655370 QKG655370 QAK655370 PQO655370 PGS655370 OWW655370 ONA655370 ODE655370 NTI655370 NJM655370 MZQ655370 MPU655370 MFY655370 LWC655370 LMG655370 LCK655370 KSO655370 KIS655370 JYW655370 JPA655370 JFE655370 IVI655370 ILM655370 IBQ655370 HRU655370 HHY655370 GYC655370 GOG655370 GEK655370 FUO655370 FKS655370 FAW655370 ERA655370 EHE655370 DXI655370 DNM655370 DDQ655370 CTU655370 CJY655370 CAC655370 BQG655370 BGK655370 AWO655370 AMS655370 ACW655370 TA655370 JE655370 I655370 WVQ589834 WLU589834 WBY589834 VSC589834 VIG589834 UYK589834 UOO589834 UES589834 TUW589834 TLA589834 TBE589834 SRI589834 SHM589834 RXQ589834 RNU589834 RDY589834 QUC589834 QKG589834 QAK589834 PQO589834 PGS589834 OWW589834 ONA589834 ODE589834 NTI589834 NJM589834 MZQ589834 MPU589834 MFY589834 LWC589834 LMG589834 LCK589834 KSO589834 KIS589834 JYW589834 JPA589834 JFE589834 IVI589834 ILM589834 IBQ589834 HRU589834 HHY589834 GYC589834 GOG589834 GEK589834 FUO589834 FKS589834 FAW589834 ERA589834 EHE589834 DXI589834 DNM589834 DDQ589834 CTU589834 CJY589834 CAC589834 BQG589834 BGK589834 AWO589834 AMS589834 ACW589834 TA589834 JE589834 I589834 WVQ524298 WLU524298 WBY524298 VSC524298 VIG524298 UYK524298 UOO524298 UES524298 TUW524298 TLA524298 TBE524298 SRI524298 SHM524298 RXQ524298 RNU524298 RDY524298 QUC524298 QKG524298 QAK524298 PQO524298 PGS524298 OWW524298 ONA524298 ODE524298 NTI524298 NJM524298 MZQ524298 MPU524298 MFY524298 LWC524298 LMG524298 LCK524298 KSO524298 KIS524298 JYW524298 JPA524298 JFE524298 IVI524298 ILM524298 IBQ524298 HRU524298 HHY524298 GYC524298 GOG524298 GEK524298 FUO524298 FKS524298 FAW524298 ERA524298 EHE524298 DXI524298 DNM524298 DDQ524298 CTU524298 CJY524298 CAC524298 BQG524298 BGK524298 AWO524298 AMS524298 ACW524298 TA524298 JE524298 I524298 WVQ458762 WLU458762 WBY458762 VSC458762 VIG458762 UYK458762 UOO458762 UES458762 TUW458762 TLA458762 TBE458762 SRI458762 SHM458762 RXQ458762 RNU458762 RDY458762 QUC458762 QKG458762 QAK458762 PQO458762 PGS458762 OWW458762 ONA458762 ODE458762 NTI458762 NJM458762 MZQ458762 MPU458762 MFY458762 LWC458762 LMG458762 LCK458762 KSO458762 KIS458762 JYW458762 JPA458762 JFE458762 IVI458762 ILM458762 IBQ458762 HRU458762 HHY458762 GYC458762 GOG458762 GEK458762 FUO458762 FKS458762 FAW458762 ERA458762 EHE458762 DXI458762 DNM458762 DDQ458762 CTU458762 CJY458762 CAC458762 BQG458762 BGK458762 AWO458762 AMS458762 ACW458762 TA458762 JE458762 I458762 WVQ393226 WLU393226 WBY393226 VSC393226 VIG393226 UYK393226 UOO393226 UES393226 TUW393226 TLA393226 TBE393226 SRI393226 SHM393226 RXQ393226 RNU393226 RDY393226 QUC393226 QKG393226 QAK393226 PQO393226 PGS393226 OWW393226 ONA393226 ODE393226 NTI393226 NJM393226 MZQ393226 MPU393226 MFY393226 LWC393226 LMG393226 LCK393226 KSO393226 KIS393226 JYW393226 JPA393226 JFE393226 IVI393226 ILM393226 IBQ393226 HRU393226 HHY393226 GYC393226 GOG393226 GEK393226 FUO393226 FKS393226 FAW393226 ERA393226 EHE393226 DXI393226 DNM393226 DDQ393226 CTU393226 CJY393226 CAC393226 BQG393226 BGK393226 AWO393226 AMS393226 ACW393226 TA393226 JE393226 I393226 WVQ327690 WLU327690 WBY327690 VSC327690 VIG327690 UYK327690 UOO327690 UES327690 TUW327690 TLA327690 TBE327690 SRI327690 SHM327690 RXQ327690 RNU327690 RDY327690 QUC327690 QKG327690 QAK327690 PQO327690 PGS327690 OWW327690 ONA327690 ODE327690 NTI327690 NJM327690 MZQ327690 MPU327690 MFY327690 LWC327690 LMG327690 LCK327690 KSO327690 KIS327690 JYW327690 JPA327690 JFE327690 IVI327690 ILM327690 IBQ327690 HRU327690 HHY327690 GYC327690 GOG327690 GEK327690 FUO327690 FKS327690 FAW327690 ERA327690 EHE327690 DXI327690 DNM327690 DDQ327690 CTU327690 CJY327690 CAC327690 BQG327690 BGK327690 AWO327690 AMS327690 ACW327690 TA327690 JE327690 I327690 WVQ262154 WLU262154 WBY262154 VSC262154 VIG262154 UYK262154 UOO262154 UES262154 TUW262154 TLA262154 TBE262154 SRI262154 SHM262154 RXQ262154 RNU262154 RDY262154 QUC262154 QKG262154 QAK262154 PQO262154 PGS262154 OWW262154 ONA262154 ODE262154 NTI262154 NJM262154 MZQ262154 MPU262154 MFY262154 LWC262154 LMG262154 LCK262154 KSO262154 KIS262154 JYW262154 JPA262154 JFE262154 IVI262154 ILM262154 IBQ262154 HRU262154 HHY262154 GYC262154 GOG262154 GEK262154 FUO262154 FKS262154 FAW262154 ERA262154 EHE262154 DXI262154 DNM262154 DDQ262154 CTU262154 CJY262154 CAC262154 BQG262154 BGK262154 AWO262154 AMS262154 ACW262154 TA262154 JE262154 I262154 WVQ196618 WLU196618 WBY196618 VSC196618 VIG196618 UYK196618 UOO196618 UES196618 TUW196618 TLA196618 TBE196618 SRI196618 SHM196618 RXQ196618 RNU196618 RDY196618 QUC196618 QKG196618 QAK196618 PQO196618 PGS196618 OWW196618 ONA196618 ODE196618 NTI196618 NJM196618 MZQ196618 MPU196618 MFY196618 LWC196618 LMG196618 LCK196618 KSO196618 KIS196618 JYW196618 JPA196618 JFE196618 IVI196618 ILM196618 IBQ196618 HRU196618 HHY196618 GYC196618 GOG196618 GEK196618 FUO196618 FKS196618 FAW196618 ERA196618 EHE196618 DXI196618 DNM196618 DDQ196618 CTU196618 CJY196618 CAC196618 BQG196618 BGK196618 AWO196618 AMS196618 ACW196618 TA196618 JE196618 I196618 WVQ131082 WLU131082 WBY131082 VSC131082 VIG131082 UYK131082 UOO131082 UES131082 TUW131082 TLA131082 TBE131082 SRI131082 SHM131082 RXQ131082 RNU131082 RDY131082 QUC131082 QKG131082 QAK131082 PQO131082 PGS131082 OWW131082 ONA131082 ODE131082 NTI131082 NJM131082 MZQ131082 MPU131082 MFY131082 LWC131082 LMG131082 LCK131082 KSO131082 KIS131082 JYW131082 JPA131082 JFE131082 IVI131082 ILM131082 IBQ131082 HRU131082 HHY131082 GYC131082 GOG131082 GEK131082 FUO131082 FKS131082 FAW131082 ERA131082 EHE131082 DXI131082 DNM131082 DDQ131082 CTU131082 CJY131082 CAC131082 BQG131082 BGK131082 AWO131082 AMS131082 ACW131082 TA131082 JE131082 I131082 WVQ65546 WLU65546 WBY65546 VSC65546 VIG65546 UYK65546 UOO65546 UES65546 TUW65546 TLA65546 TBE65546 SRI65546 SHM65546 RXQ65546 RNU65546 RDY65546 QUC65546 QKG65546 QAK65546 PQO65546 PGS65546 OWW65546 ONA65546 ODE65546 NTI65546 NJM65546 MZQ65546 MPU65546 MFY65546 LWC65546 LMG65546 LCK65546 KSO65546 KIS65546 JYW65546 JPA65546 JFE65546 IVI65546 ILM65546 IBQ65546 HRU65546 HHY65546 GYC65546 GOG65546 GEK65546 FUO65546 FKS65546 FAW65546 ERA65546 EHE65546 DXI65546 DNM65546 DDQ65546 CTU65546 CJY65546 CAC65546 BQG65546 BGK65546 AWO65546 AMS65546 ACW65546 TA65546 JE65546 I65546 WVQ11 WLU11 WBY11 VSC11 VIG11 UYK11 UOO11 UES11 TUW11 TLA11 TBE11 SRI11 SHM11 RXQ11 RNU11 RDY11 QUC11 QKG11 QAK11 PQO11 PGS11 OWW11 ONA11 ODE11 NTI11 NJM11 MZQ11 MPU11 MFY11 LWC11 LMG11 LCK11 KSO11 KIS11 JYW11 JPA11 JFE11 IVI11 ILM11 IBQ11 HRU11 HHY11 GYC11 GOG11 GEK11 FUO11 FKS11 FAW11 ERA11 EHE11 DXI11 DNM11 DDQ11 CTU11 CJY11 CAC11 BQG11 BGK11 AWO11 AMS11 ACW11 TA11 JE11 I11 WVO983050 WLS983050 WBW983050 VSA983050 VIE983050 UYI983050 UOM983050 UEQ983050 TUU983050 TKY983050 TBC983050 SRG983050 SHK983050 RXO983050 RNS983050 RDW983050 QUA983050 QKE983050 QAI983050 PQM983050 PGQ983050 OWU983050 OMY983050 ODC983050 NTG983050 NJK983050 MZO983050 MPS983050 MFW983050 LWA983050 LME983050 LCI983050 KSM983050 KIQ983050 JYU983050 JOY983050 JFC983050 IVG983050 ILK983050 IBO983050 HRS983050 HHW983050 GYA983050 GOE983050 GEI983050 FUM983050 FKQ983050 FAU983050 EQY983050 EHC983050 DXG983050 DNK983050 DDO983050 CTS983050 CJW983050 CAA983050 BQE983050 BGI983050 AWM983050 AMQ983050 ACU983050 SY983050 JC983050 G983050 WVO917514 WLS917514 WBW917514 VSA917514 VIE917514 UYI917514 UOM917514 UEQ917514 TUU917514 TKY917514 TBC917514 SRG917514 SHK917514 RXO917514 RNS917514 RDW917514 QUA917514 QKE917514 QAI917514 PQM917514 PGQ917514 OWU917514 OMY917514 ODC917514 NTG917514 NJK917514 MZO917514 MPS917514 MFW917514 LWA917514 LME917514 LCI917514 KSM917514 KIQ917514 JYU917514 JOY917514 JFC917514 IVG917514 ILK917514 IBO917514 HRS917514 HHW917514 GYA917514 GOE917514 GEI917514 FUM917514 FKQ917514 FAU917514 EQY917514 EHC917514 DXG917514 DNK917514 DDO917514 CTS917514 CJW917514 CAA917514 BQE917514 BGI917514 AWM917514 AMQ917514 ACU917514 SY917514 JC917514 G917514 WVO851978 WLS851978 WBW851978 VSA851978 VIE851978 UYI851978 UOM851978 UEQ851978 TUU851978 TKY851978 TBC851978 SRG851978 SHK851978 RXO851978 RNS851978 RDW851978 QUA851978 QKE851978 QAI851978 PQM851978 PGQ851978 OWU851978 OMY851978 ODC851978 NTG851978 NJK851978 MZO851978 MPS851978 MFW851978 LWA851978 LME851978 LCI851978 KSM851978 KIQ851978 JYU851978 JOY851978 JFC851978 IVG851978 ILK851978 IBO851978 HRS851978 HHW851978 GYA851978 GOE851978 GEI851978 FUM851978 FKQ851978 FAU851978 EQY851978 EHC851978 DXG851978 DNK851978 DDO851978 CTS851978 CJW851978 CAA851978 BQE851978 BGI851978 AWM851978 AMQ851978 ACU851978 SY851978 JC851978 G851978 WVO786442 WLS786442 WBW786442 VSA786442 VIE786442 UYI786442 UOM786442 UEQ786442 TUU786442 TKY786442 TBC786442 SRG786442 SHK786442 RXO786442 RNS786442 RDW786442 QUA786442 QKE786442 QAI786442 PQM786442 PGQ786442 OWU786442 OMY786442 ODC786442 NTG786442 NJK786442 MZO786442 MPS786442 MFW786442 LWA786442 LME786442 LCI786442 KSM786442 KIQ786442 JYU786442 JOY786442 JFC786442 IVG786442 ILK786442 IBO786442 HRS786442 HHW786442 GYA786442 GOE786442 GEI786442 FUM786442 FKQ786442 FAU786442 EQY786442 EHC786442 DXG786442 DNK786442 DDO786442 CTS786442 CJW786442 CAA786442 BQE786442 BGI786442 AWM786442 AMQ786442 ACU786442 SY786442 JC786442 G786442 WVO720906 WLS720906 WBW720906 VSA720906 VIE720906 UYI720906 UOM720906 UEQ720906 TUU720906 TKY720906 TBC720906 SRG720906 SHK720906 RXO720906 RNS720906 RDW720906 QUA720906 QKE720906 QAI720906 PQM720906 PGQ720906 OWU720906 OMY720906 ODC720906 NTG720906 NJK720906 MZO720906 MPS720906 MFW720906 LWA720906 LME720906 LCI720906 KSM720906 KIQ720906 JYU720906 JOY720906 JFC720906 IVG720906 ILK720906 IBO720906 HRS720906 HHW720906 GYA720906 GOE720906 GEI720906 FUM720906 FKQ720906 FAU720906 EQY720906 EHC720906 DXG720906 DNK720906 DDO720906 CTS720906 CJW720906 CAA720906 BQE720906 BGI720906 AWM720906 AMQ720906 ACU720906 SY720906 JC720906 G720906 WVO655370 WLS655370 WBW655370 VSA655370 VIE655370 UYI655370 UOM655370 UEQ655370 TUU655370 TKY655370 TBC655370 SRG655370 SHK655370 RXO655370 RNS655370 RDW655370 QUA655370 QKE655370 QAI655370 PQM655370 PGQ655370 OWU655370 OMY655370 ODC655370 NTG655370 NJK655370 MZO655370 MPS655370 MFW655370 LWA655370 LME655370 LCI655370 KSM655370 KIQ655370 JYU655370 JOY655370 JFC655370 IVG655370 ILK655370 IBO655370 HRS655370 HHW655370 GYA655370 GOE655370 GEI655370 FUM655370 FKQ655370 FAU655370 EQY655370 EHC655370 DXG655370 DNK655370 DDO655370 CTS655370 CJW655370 CAA655370 BQE655370 BGI655370 AWM655370 AMQ655370 ACU655370 SY655370 JC655370 G655370 WVO589834 WLS589834 WBW589834 VSA589834 VIE589834 UYI589834 UOM589834 UEQ589834 TUU589834 TKY589834 TBC589834 SRG589834 SHK589834 RXO589834 RNS589834 RDW589834 QUA589834 QKE589834 QAI589834 PQM589834 PGQ589834 OWU589834 OMY589834 ODC589834 NTG589834 NJK589834 MZO589834 MPS589834 MFW589834 LWA589834 LME589834 LCI589834 KSM589834 KIQ589834 JYU589834 JOY589834 JFC589834 IVG589834 ILK589834 IBO589834 HRS589834 HHW589834 GYA589834 GOE589834 GEI589834 FUM589834 FKQ589834 FAU589834 EQY589834 EHC589834 DXG589834 DNK589834 DDO589834 CTS589834 CJW589834 CAA589834 BQE589834 BGI589834 AWM589834 AMQ589834 ACU589834 SY589834 JC589834 G589834 WVO524298 WLS524298 WBW524298 VSA524298 VIE524298 UYI524298 UOM524298 UEQ524298 TUU524298 TKY524298 TBC524298 SRG524298 SHK524298 RXO524298 RNS524298 RDW524298 QUA524298 QKE524298 QAI524298 PQM524298 PGQ524298 OWU524298 OMY524298 ODC524298 NTG524298 NJK524298 MZO524298 MPS524298 MFW524298 LWA524298 LME524298 LCI524298 KSM524298 KIQ524298 JYU524298 JOY524298 JFC524298 IVG524298 ILK524298 IBO524298 HRS524298 HHW524298 GYA524298 GOE524298 GEI524298 FUM524298 FKQ524298 FAU524298 EQY524298 EHC524298 DXG524298 DNK524298 DDO524298 CTS524298 CJW524298 CAA524298 BQE524298 BGI524298 AWM524298 AMQ524298 ACU524298 SY524298 JC524298 G524298 WVO458762 WLS458762 WBW458762 VSA458762 VIE458762 UYI458762 UOM458762 UEQ458762 TUU458762 TKY458762 TBC458762 SRG458762 SHK458762 RXO458762 RNS458762 RDW458762 QUA458762 QKE458762 QAI458762 PQM458762 PGQ458762 OWU458762 OMY458762 ODC458762 NTG458762 NJK458762 MZO458762 MPS458762 MFW458762 LWA458762 LME458762 LCI458762 KSM458762 KIQ458762 JYU458762 JOY458762 JFC458762 IVG458762 ILK458762 IBO458762 HRS458762 HHW458762 GYA458762 GOE458762 GEI458762 FUM458762 FKQ458762 FAU458762 EQY458762 EHC458762 DXG458762 DNK458762 DDO458762 CTS458762 CJW458762 CAA458762 BQE458762 BGI458762 AWM458762 AMQ458762 ACU458762 SY458762 JC458762 G458762 WVO393226 WLS393226 WBW393226 VSA393226 VIE393226 UYI393226 UOM393226 UEQ393226 TUU393226 TKY393226 TBC393226 SRG393226 SHK393226 RXO393226 RNS393226 RDW393226 QUA393226 QKE393226 QAI393226 PQM393226 PGQ393226 OWU393226 OMY393226 ODC393226 NTG393226 NJK393226 MZO393226 MPS393226 MFW393226 LWA393226 LME393226 LCI393226 KSM393226 KIQ393226 JYU393226 JOY393226 JFC393226 IVG393226 ILK393226 IBO393226 HRS393226 HHW393226 GYA393226 GOE393226 GEI393226 FUM393226 FKQ393226 FAU393226 EQY393226 EHC393226 DXG393226 DNK393226 DDO393226 CTS393226 CJW393226 CAA393226 BQE393226 BGI393226 AWM393226 AMQ393226 ACU393226 SY393226 JC393226 G393226 WVO327690 WLS327690 WBW327690 VSA327690 VIE327690 UYI327690 UOM327690 UEQ327690 TUU327690 TKY327690 TBC327690 SRG327690 SHK327690 RXO327690 RNS327690 RDW327690 QUA327690 QKE327690 QAI327690 PQM327690 PGQ327690 OWU327690 OMY327690 ODC327690 NTG327690 NJK327690 MZO327690 MPS327690 MFW327690 LWA327690 LME327690 LCI327690 KSM327690 KIQ327690 JYU327690 JOY327690 JFC327690 IVG327690 ILK327690 IBO327690 HRS327690 HHW327690 GYA327690 GOE327690 GEI327690 FUM327690 FKQ327690 FAU327690 EQY327690 EHC327690 DXG327690 DNK327690 DDO327690 CTS327690 CJW327690 CAA327690 BQE327690 BGI327690 AWM327690 AMQ327690 ACU327690 SY327690 JC327690 G327690 WVO262154 WLS262154 WBW262154 VSA262154 VIE262154 UYI262154 UOM262154 UEQ262154 TUU262154 TKY262154 TBC262154 SRG262154 SHK262154 RXO262154 RNS262154 RDW262154 QUA262154 QKE262154 QAI262154 PQM262154 PGQ262154 OWU262154 OMY262154 ODC262154 NTG262154 NJK262154 MZO262154 MPS262154 MFW262154 LWA262154 LME262154 LCI262154 KSM262154 KIQ262154 JYU262154 JOY262154 JFC262154 IVG262154 ILK262154 IBO262154 HRS262154 HHW262154 GYA262154 GOE262154 GEI262154 FUM262154 FKQ262154 FAU262154 EQY262154 EHC262154 DXG262154 DNK262154 DDO262154 CTS262154 CJW262154 CAA262154 BQE262154 BGI262154 AWM262154 AMQ262154 ACU262154 SY262154 JC262154 G262154 WVO196618 WLS196618 WBW196618 VSA196618 VIE196618 UYI196618 UOM196618 UEQ196618 TUU196618 TKY196618 TBC196618 SRG196618 SHK196618 RXO196618 RNS196618 RDW196618 QUA196618 QKE196618 QAI196618 PQM196618 PGQ196618 OWU196618 OMY196618 ODC196618 NTG196618 NJK196618 MZO196618 MPS196618 MFW196618 LWA196618 LME196618 LCI196618 KSM196618 KIQ196618 JYU196618 JOY196618 JFC196618 IVG196618 ILK196618 IBO196618 HRS196618 HHW196618 GYA196618 GOE196618 GEI196618 FUM196618 FKQ196618 FAU196618 EQY196618 EHC196618 DXG196618 DNK196618 DDO196618 CTS196618 CJW196618 CAA196618 BQE196618 BGI196618 AWM196618 AMQ196618 ACU196618 SY196618 JC196618 G196618 WVO131082 WLS131082 WBW131082 VSA131082 VIE131082 UYI131082 UOM131082 UEQ131082 TUU131082 TKY131082 TBC131082 SRG131082 SHK131082 RXO131082 RNS131082 RDW131082 QUA131082 QKE131082 QAI131082 PQM131082 PGQ131082 OWU131082 OMY131082 ODC131082 NTG131082 NJK131082 MZO131082 MPS131082 MFW131082 LWA131082 LME131082 LCI131082 KSM131082 KIQ131082 JYU131082 JOY131082 JFC131082 IVG131082 ILK131082 IBO131082 HRS131082 HHW131082 GYA131082 GOE131082 GEI131082 FUM131082 FKQ131082 FAU131082 EQY131082 EHC131082 DXG131082 DNK131082 DDO131082 CTS131082 CJW131082 CAA131082 BQE131082 BGI131082 AWM131082 AMQ131082 ACU131082 SY131082 JC131082 G131082 WVO65546 WLS65546 WBW65546 VSA65546 VIE65546 UYI65546 UOM65546 UEQ65546 TUU65546 TKY65546 TBC65546 SRG65546 SHK65546 RXO65546 RNS65546 RDW65546 QUA65546 QKE65546 QAI65546 PQM65546 PGQ65546 OWU65546 OMY65546 ODC65546 NTG65546 NJK65546 MZO65546 MPS65546 MFW65546 LWA65546 LME65546 LCI65546 KSM65546 KIQ65546 JYU65546 JOY65546 JFC65546 IVG65546 ILK65546 IBO65546 HRS65546 HHW65546 GYA65546 GOE65546 GEI65546 FUM65546 FKQ65546 FAU65546 EQY65546 EHC65546 DXG65546 DNK65546 DDO65546 CTS65546 CJW65546 CAA65546 BQE65546 BGI65546 AWM65546 AMQ65546 ACU65546 SY65546 JC65546 G65546 WVO11 WLS11 WBW11 VSA11 VIE11 UYI11 UOM11 UEQ11 TUU11 TKY11 TBC11 SRG11 SHK11 RXO11 RNS11 RDW11 QUA11 QKE11 QAI11 PQM11 PGQ11 OWU11 OMY11 ODC11 NTG11 NJK11 MZO11 MPS11 MFW11 LWA11 LME11 LCI11 KSM11 KIQ11 JYU11 JOY11 JFC11 IVG11 ILK11 IBO11 HRS11 HHW11 GYA11 GOE11 GEI11 FUM11 FKQ11 FAU11 EQY11 EHC11 DXG11 DNK11 DDO11 CTS11 CJW11 CAA11 BQE11 BGI11 AWM11 AMQ11 ACU11 SY11 JC11 G11 WVO983052 WLS983052 WBW983052 VSA983052 VIE983052 UYI983052 UOM983052 UEQ983052 TUU983052 TKY983052 TBC983052 SRG983052 SHK983052 RXO983052 RNS983052 RDW983052 QUA983052 QKE983052 QAI983052 PQM983052 PGQ983052 OWU983052 OMY983052 ODC983052 NTG983052 NJK983052 MZO983052 MPS983052 MFW983052 LWA983052 LME983052 LCI983052 KSM983052 KIQ983052 JYU983052 JOY983052 JFC983052 IVG983052 ILK983052 IBO983052 HRS983052 HHW983052 GYA983052 GOE983052 GEI983052 FUM983052 FKQ983052 FAU983052 EQY983052 EHC983052 DXG983052 DNK983052 DDO983052 CTS983052 CJW983052 CAA983052 BQE983052 BGI983052 AWM983052 AMQ983052 ACU983052 SY983052 JC983052 G983052 WVO917516 WLS917516 WBW917516 VSA917516 VIE917516 UYI917516 UOM917516 UEQ917516 TUU917516 TKY917516 TBC917516 SRG917516 SHK917516 RXO917516 RNS917516 RDW917516 QUA917516 QKE917516 QAI917516 PQM917516 PGQ917516 OWU917516 OMY917516 ODC917516 NTG917516 NJK917516 MZO917516 MPS917516 MFW917516 LWA917516 LME917516 LCI917516 KSM917516 KIQ917516 JYU917516 JOY917516 JFC917516 IVG917516 ILK917516 IBO917516 HRS917516 HHW917516 GYA917516 GOE917516 GEI917516 FUM917516 FKQ917516 FAU917516 EQY917516 EHC917516 DXG917516 DNK917516 DDO917516 CTS917516 CJW917516 CAA917516 BQE917516 BGI917516 AWM917516 AMQ917516 ACU917516 SY917516 JC917516 G917516 WVO851980 WLS851980 WBW851980 VSA851980 VIE851980 UYI851980 UOM851980 UEQ851980 TUU851980 TKY851980 TBC851980 SRG851980 SHK851980 RXO851980 RNS851980 RDW851980 QUA851980 QKE851980 QAI851980 PQM851980 PGQ851980 OWU851980 OMY851980 ODC851980 NTG851980 NJK851980 MZO851980 MPS851980 MFW851980 LWA851980 LME851980 LCI851980 KSM851980 KIQ851980 JYU851980 JOY851980 JFC851980 IVG851980 ILK851980 IBO851980 HRS851980 HHW851980 GYA851980 GOE851980 GEI851980 FUM851980 FKQ851980 FAU851980 EQY851980 EHC851980 DXG851980 DNK851980 DDO851980 CTS851980 CJW851980 CAA851980 BQE851980 BGI851980 AWM851980 AMQ851980 ACU851980 SY851980 JC851980 G851980 WVO786444 WLS786444 WBW786444 VSA786444 VIE786444 UYI786444 UOM786444 UEQ786444 TUU786444 TKY786444 TBC786444 SRG786444 SHK786444 RXO786444 RNS786444 RDW786444 QUA786444 QKE786444 QAI786444 PQM786444 PGQ786444 OWU786444 OMY786444 ODC786444 NTG786444 NJK786444 MZO786444 MPS786444 MFW786444 LWA786444 LME786444 LCI786444 KSM786444 KIQ786444 JYU786444 JOY786444 JFC786444 IVG786444 ILK786444 IBO786444 HRS786444 HHW786444 GYA786444 GOE786444 GEI786444 FUM786444 FKQ786444 FAU786444 EQY786444 EHC786444 DXG786444 DNK786444 DDO786444 CTS786444 CJW786444 CAA786444 BQE786444 BGI786444 AWM786444 AMQ786444 ACU786444 SY786444 JC786444 G786444 WVO720908 WLS720908 WBW720908 VSA720908 VIE720908 UYI720908 UOM720908 UEQ720908 TUU720908 TKY720908 TBC720908 SRG720908 SHK720908 RXO720908 RNS720908 RDW720908 QUA720908 QKE720908 QAI720908 PQM720908 PGQ720908 OWU720908 OMY720908 ODC720908 NTG720908 NJK720908 MZO720908 MPS720908 MFW720908 LWA720908 LME720908 LCI720908 KSM720908 KIQ720908 JYU720908 JOY720908 JFC720908 IVG720908 ILK720908 IBO720908 HRS720908 HHW720908 GYA720908 GOE720908 GEI720908 FUM720908 FKQ720908 FAU720908 EQY720908 EHC720908 DXG720908 DNK720908 DDO720908 CTS720908 CJW720908 CAA720908 BQE720908 BGI720908 AWM720908 AMQ720908 ACU720908 SY720908 JC720908 G720908 WVO655372 WLS655372 WBW655372 VSA655372 VIE655372 UYI655372 UOM655372 UEQ655372 TUU655372 TKY655372 TBC655372 SRG655372 SHK655372 RXO655372 RNS655372 RDW655372 QUA655372 QKE655372 QAI655372 PQM655372 PGQ655372 OWU655372 OMY655372 ODC655372 NTG655372 NJK655372 MZO655372 MPS655372 MFW655372 LWA655372 LME655372 LCI655372 KSM655372 KIQ655372 JYU655372 JOY655372 JFC655372 IVG655372 ILK655372 IBO655372 HRS655372 HHW655372 GYA655372 GOE655372 GEI655372 FUM655372 FKQ655372 FAU655372 EQY655372 EHC655372 DXG655372 DNK655372 DDO655372 CTS655372 CJW655372 CAA655372 BQE655372 BGI655372 AWM655372 AMQ655372 ACU655372 SY655372 JC655372 G655372 WVO589836 WLS589836 WBW589836 VSA589836 VIE589836 UYI589836 UOM589836 UEQ589836 TUU589836 TKY589836 TBC589836 SRG589836 SHK589836 RXO589836 RNS589836 RDW589836 QUA589836 QKE589836 QAI589836 PQM589836 PGQ589836 OWU589836 OMY589836 ODC589836 NTG589836 NJK589836 MZO589836 MPS589836 MFW589836 LWA589836 LME589836 LCI589836 KSM589836 KIQ589836 JYU589836 JOY589836 JFC589836 IVG589836 ILK589836 IBO589836 HRS589836 HHW589836 GYA589836 GOE589836 GEI589836 FUM589836 FKQ589836 FAU589836 EQY589836 EHC589836 DXG589836 DNK589836 DDO589836 CTS589836 CJW589836 CAA589836 BQE589836 BGI589836 AWM589836 AMQ589836 ACU589836 SY589836 JC589836 G589836 WVO524300 WLS524300 WBW524300 VSA524300 VIE524300 UYI524300 UOM524300 UEQ524300 TUU524300 TKY524300 TBC524300 SRG524300 SHK524300 RXO524300 RNS524300 RDW524300 QUA524300 QKE524300 QAI524300 PQM524300 PGQ524300 OWU524300 OMY524300 ODC524300 NTG524300 NJK524300 MZO524300 MPS524300 MFW524300 LWA524300 LME524300 LCI524300 KSM524300 KIQ524300 JYU524300 JOY524300 JFC524300 IVG524300 ILK524300 IBO524300 HRS524300 HHW524300 GYA524300 GOE524300 GEI524300 FUM524300 FKQ524300 FAU524300 EQY524300 EHC524300 DXG524300 DNK524300 DDO524300 CTS524300 CJW524300 CAA524300 BQE524300 BGI524300 AWM524300 AMQ524300 ACU524300 SY524300 JC524300 G524300 WVO458764 WLS458764 WBW458764 VSA458764 VIE458764 UYI458764 UOM458764 UEQ458764 TUU458764 TKY458764 TBC458764 SRG458764 SHK458764 RXO458764 RNS458764 RDW458764 QUA458764 QKE458764 QAI458764 PQM458764 PGQ458764 OWU458764 OMY458764 ODC458764 NTG458764 NJK458764 MZO458764 MPS458764 MFW458764 LWA458764 LME458764 LCI458764 KSM458764 KIQ458764 JYU458764 JOY458764 JFC458764 IVG458764 ILK458764 IBO458764 HRS458764 HHW458764 GYA458764 GOE458764 GEI458764 FUM458764 FKQ458764 FAU458764 EQY458764 EHC458764 DXG458764 DNK458764 DDO458764 CTS458764 CJW458764 CAA458764 BQE458764 BGI458764 AWM458764 AMQ458764 ACU458764 SY458764 JC458764 G458764 WVO393228 WLS393228 WBW393228 VSA393228 VIE393228 UYI393228 UOM393228 UEQ393228 TUU393228 TKY393228 TBC393228 SRG393228 SHK393228 RXO393228 RNS393228 RDW393228 QUA393228 QKE393228 QAI393228 PQM393228 PGQ393228 OWU393228 OMY393228 ODC393228 NTG393228 NJK393228 MZO393228 MPS393228 MFW393228 LWA393228 LME393228 LCI393228 KSM393228 KIQ393228 JYU393228 JOY393228 JFC393228 IVG393228 ILK393228 IBO393228 HRS393228 HHW393228 GYA393228 GOE393228 GEI393228 FUM393228 FKQ393228 FAU393228 EQY393228 EHC393228 DXG393228 DNK393228 DDO393228 CTS393228 CJW393228 CAA393228 BQE393228 BGI393228 AWM393228 AMQ393228 ACU393228 SY393228 JC393228 G393228 WVO327692 WLS327692 WBW327692 VSA327692 VIE327692 UYI327692 UOM327692 UEQ327692 TUU327692 TKY327692 TBC327692 SRG327692 SHK327692 RXO327692 RNS327692 RDW327692 QUA327692 QKE327692 QAI327692 PQM327692 PGQ327692 OWU327692 OMY327692 ODC327692 NTG327692 NJK327692 MZO327692 MPS327692 MFW327692 LWA327692 LME327692 LCI327692 KSM327692 KIQ327692 JYU327692 JOY327692 JFC327692 IVG327692 ILK327692 IBO327692 HRS327692 HHW327692 GYA327692 GOE327692 GEI327692 FUM327692 FKQ327692 FAU327692 EQY327692 EHC327692 DXG327692 DNK327692 DDO327692 CTS327692 CJW327692 CAA327692 BQE327692 BGI327692 AWM327692 AMQ327692 ACU327692 SY327692 JC327692 G327692 WVO262156 WLS262156 WBW262156 VSA262156 VIE262156 UYI262156 UOM262156 UEQ262156 TUU262156 TKY262156 TBC262156 SRG262156 SHK262156 RXO262156 RNS262156 RDW262156 QUA262156 QKE262156 QAI262156 PQM262156 PGQ262156 OWU262156 OMY262156 ODC262156 NTG262156 NJK262156 MZO262156 MPS262156 MFW262156 LWA262156 LME262156 LCI262156 KSM262156 KIQ262156 JYU262156 JOY262156 JFC262156 IVG262156 ILK262156 IBO262156 HRS262156 HHW262156 GYA262156 GOE262156 GEI262156 FUM262156 FKQ262156 FAU262156 EQY262156 EHC262156 DXG262156 DNK262156 DDO262156 CTS262156 CJW262156 CAA262156 BQE262156 BGI262156 AWM262156 AMQ262156 ACU262156 SY262156 JC262156 G262156 WVO196620 WLS196620 WBW196620 VSA196620 VIE196620 UYI196620 UOM196620 UEQ196620 TUU196620 TKY196620 TBC196620 SRG196620 SHK196620 RXO196620 RNS196620 RDW196620 QUA196620 QKE196620 QAI196620 PQM196620 PGQ196620 OWU196620 OMY196620 ODC196620 NTG196620 NJK196620 MZO196620 MPS196620 MFW196620 LWA196620 LME196620 LCI196620 KSM196620 KIQ196620 JYU196620 JOY196620 JFC196620 IVG196620 ILK196620 IBO196620 HRS196620 HHW196620 GYA196620 GOE196620 GEI196620 FUM196620 FKQ196620 FAU196620 EQY196620 EHC196620 DXG196620 DNK196620 DDO196620 CTS196620 CJW196620 CAA196620 BQE196620 BGI196620 AWM196620 AMQ196620 ACU196620 SY196620 JC196620 G196620 WVO131084 WLS131084 WBW131084 VSA131084 VIE131084 UYI131084 UOM131084 UEQ131084 TUU131084 TKY131084 TBC131084 SRG131084 SHK131084 RXO131084 RNS131084 RDW131084 QUA131084 QKE131084 QAI131084 PQM131084 PGQ131084 OWU131084 OMY131084 ODC131084 NTG131084 NJK131084 MZO131084 MPS131084 MFW131084 LWA131084 LME131084 LCI131084 KSM131084 KIQ131084 JYU131084 JOY131084 JFC131084 IVG131084 ILK131084 IBO131084 HRS131084 HHW131084 GYA131084 GOE131084 GEI131084 FUM131084 FKQ131084 FAU131084 EQY131084 EHC131084 DXG131084 DNK131084 DDO131084 CTS131084 CJW131084 CAA131084 BQE131084 BGI131084 AWM131084 AMQ131084 ACU131084 SY131084 JC131084 G131084 WVO65548 WLS65548 WBW65548 VSA65548 VIE65548 UYI65548 UOM65548 UEQ65548 TUU65548 TKY65548 TBC65548 SRG65548 SHK65548 RXO65548 RNS65548 RDW65548 QUA65548 QKE65548 QAI65548 PQM65548 PGQ65548 OWU65548 OMY65548 ODC65548 NTG65548 NJK65548 MZO65548 MPS65548 MFW65548 LWA65548 LME65548 LCI65548 KSM65548 KIQ65548 JYU65548 JOY65548 JFC65548 IVG65548 ILK65548 IBO65548 HRS65548 HHW65548 GYA65548 GOE65548 GEI65548 FUM65548 FKQ65548 FAU65548 EQY65548 EHC65548 DXG65548 DNK65548 DDO65548 CTS65548 CJW65548 CAA65548 BQE65548 BGI65548 AWM65548 AMQ65548 ACU65548 SY65548 JC65548 G65548 WVO13 WLS13 WBW13 VSA13 VIE13 UYI13 UOM13 UEQ13 TUU13 TKY13 TBC13 SRG13 SHK13 RXO13 RNS13 RDW13 QUA13 QKE13 QAI13 PQM13 PGQ13 OWU13 OMY13 ODC13 NTG13 NJK13 MZO13 MPS13 MFW13 LWA13 LME13 LCI13 KSM13 KIQ13 JYU13 JOY13 JFC13 IVG13 ILK13 IBO13 HRS13 HHW13 GYA13 GOE13 GEI13 FUM13 FKQ13 FAU13 EQY13 EHC13 DXG13 DNK13 DDO13 CTS13 CJW13 CAA13 BQE13 BGI13 AWM13 AMQ13 ACU13 SY13 JC13 G13 WVQ983052 WLU983052 WBY983052 VSC983052 VIG983052 UYK983052 UOO983052 UES983052 TUW983052 TLA983052 TBE983052 SRI983052 SHM983052 RXQ983052 RNU983052 RDY983052 QUC983052 QKG983052 QAK983052 PQO983052 PGS983052 OWW983052 ONA983052 ODE983052 NTI983052 NJM983052 MZQ983052 MPU983052 MFY983052 LWC983052 LMG983052 LCK983052 KSO983052 KIS983052 JYW983052 JPA983052 JFE983052 IVI983052 ILM983052 IBQ983052 HRU983052 HHY983052 GYC983052 GOG983052 GEK983052 FUO983052 FKS983052 FAW983052 ERA983052 EHE983052 DXI983052 DNM983052 DDQ983052 CTU983052 CJY983052 CAC983052 BQG983052 BGK983052 AWO983052 AMS983052 ACW983052 TA983052 JE983052 I983052 WVQ917516 WLU917516 WBY917516 VSC917516 VIG917516 UYK917516 UOO917516 UES917516 TUW917516 TLA917516 TBE917516 SRI917516 SHM917516 RXQ917516 RNU917516 RDY917516 QUC917516 QKG917516 QAK917516 PQO917516 PGS917516 OWW917516 ONA917516 ODE917516 NTI917516 NJM917516 MZQ917516 MPU917516 MFY917516 LWC917516 LMG917516 LCK917516 KSO917516 KIS917516 JYW917516 JPA917516 JFE917516 IVI917516 ILM917516 IBQ917516 HRU917516 HHY917516 GYC917516 GOG917516 GEK917516 FUO917516 FKS917516 FAW917516 ERA917516 EHE917516 DXI917516 DNM917516 DDQ917516 CTU917516 CJY917516 CAC917516 BQG917516 BGK917516 AWO917516 AMS917516 ACW917516 TA917516 JE917516 I917516 WVQ851980 WLU851980 WBY851980 VSC851980 VIG851980 UYK851980 UOO851980 UES851980 TUW851980 TLA851980 TBE851980 SRI851980 SHM851980 RXQ851980 RNU851980 RDY851980 QUC851980 QKG851980 QAK851980 PQO851980 PGS851980 OWW851980 ONA851980 ODE851980 NTI851980 NJM851980 MZQ851980 MPU851980 MFY851980 LWC851980 LMG851980 LCK851980 KSO851980 KIS851980 JYW851980 JPA851980 JFE851980 IVI851980 ILM851980 IBQ851980 HRU851980 HHY851980 GYC851980 GOG851980 GEK851980 FUO851980 FKS851980 FAW851980 ERA851980 EHE851980 DXI851980 DNM851980 DDQ851980 CTU851980 CJY851980 CAC851980 BQG851980 BGK851980 AWO851980 AMS851980 ACW851980 TA851980 JE851980 I851980 WVQ786444 WLU786444 WBY786444 VSC786444 VIG786444 UYK786444 UOO786444 UES786444 TUW786444 TLA786444 TBE786444 SRI786444 SHM786444 RXQ786444 RNU786444 RDY786444 QUC786444 QKG786444 QAK786444 PQO786444 PGS786444 OWW786444 ONA786444 ODE786444 NTI786444 NJM786444 MZQ786444 MPU786444 MFY786444 LWC786444 LMG786444 LCK786444 KSO786444 KIS786444 JYW786444 JPA786444 JFE786444 IVI786444 ILM786444 IBQ786444 HRU786444 HHY786444 GYC786444 GOG786444 GEK786444 FUO786444 FKS786444 FAW786444 ERA786444 EHE786444 DXI786444 DNM786444 DDQ786444 CTU786444 CJY786444 CAC786444 BQG786444 BGK786444 AWO786444 AMS786444 ACW786444 TA786444 JE786444 I786444 WVQ720908 WLU720908 WBY720908 VSC720908 VIG720908 UYK720908 UOO720908 UES720908 TUW720908 TLA720908 TBE720908 SRI720908 SHM720908 RXQ720908 RNU720908 RDY720908 QUC720908 QKG720908 QAK720908 PQO720908 PGS720908 OWW720908 ONA720908 ODE720908 NTI720908 NJM720908 MZQ720908 MPU720908 MFY720908 LWC720908 LMG720908 LCK720908 KSO720908 KIS720908 JYW720908 JPA720908 JFE720908 IVI720908 ILM720908 IBQ720908 HRU720908 HHY720908 GYC720908 GOG720908 GEK720908 FUO720908 FKS720908 FAW720908 ERA720908 EHE720908 DXI720908 DNM720908 DDQ720908 CTU720908 CJY720908 CAC720908 BQG720908 BGK720908 AWO720908 AMS720908 ACW720908 TA720908 JE720908 I720908 WVQ655372 WLU655372 WBY655372 VSC655372 VIG655372 UYK655372 UOO655372 UES655372 TUW655372 TLA655372 TBE655372 SRI655372 SHM655372 RXQ655372 RNU655372 RDY655372 QUC655372 QKG655372 QAK655372 PQO655372 PGS655372 OWW655372 ONA655372 ODE655372 NTI655372 NJM655372 MZQ655372 MPU655372 MFY655372 LWC655372 LMG655372 LCK655372 KSO655372 KIS655372 JYW655372 JPA655372 JFE655372 IVI655372 ILM655372 IBQ655372 HRU655372 HHY655372 GYC655372 GOG655372 GEK655372 FUO655372 FKS655372 FAW655372 ERA655372 EHE655372 DXI655372 DNM655372 DDQ655372 CTU655372 CJY655372 CAC655372 BQG655372 BGK655372 AWO655372 AMS655372 ACW655372 TA655372 JE655372 I655372 WVQ589836 WLU589836 WBY589836 VSC589836 VIG589836 UYK589836 UOO589836 UES589836 TUW589836 TLA589836 TBE589836 SRI589836 SHM589836 RXQ589836 RNU589836 RDY589836 QUC589836 QKG589836 QAK589836 PQO589836 PGS589836 OWW589836 ONA589836 ODE589836 NTI589836 NJM589836 MZQ589836 MPU589836 MFY589836 LWC589836 LMG589836 LCK589836 KSO589836 KIS589836 JYW589836 JPA589836 JFE589836 IVI589836 ILM589836 IBQ589836 HRU589836 HHY589836 GYC589836 GOG589836 GEK589836 FUO589836 FKS589836 FAW589836 ERA589836 EHE589836 DXI589836 DNM589836 DDQ589836 CTU589836 CJY589836 CAC589836 BQG589836 BGK589836 AWO589836 AMS589836 ACW589836 TA589836 JE589836 I589836 WVQ524300 WLU524300 WBY524300 VSC524300 VIG524300 UYK524300 UOO524300 UES524300 TUW524300 TLA524300 TBE524300 SRI524300 SHM524300 RXQ524300 RNU524300 RDY524300 QUC524300 QKG524300 QAK524300 PQO524300 PGS524300 OWW524300 ONA524300 ODE524300 NTI524300 NJM524300 MZQ524300 MPU524300 MFY524300 LWC524300 LMG524300 LCK524300 KSO524300 KIS524300 JYW524300 JPA524300 JFE524300 IVI524300 ILM524300 IBQ524300 HRU524300 HHY524300 GYC524300 GOG524300 GEK524300 FUO524300 FKS524300 FAW524300 ERA524300 EHE524300 DXI524300 DNM524300 DDQ524300 CTU524300 CJY524300 CAC524300 BQG524300 BGK524300 AWO524300 AMS524300 ACW524300 TA524300 JE524300 I524300 WVQ458764 WLU458764 WBY458764 VSC458764 VIG458764 UYK458764 UOO458764 UES458764 TUW458764 TLA458764 TBE458764 SRI458764 SHM458764 RXQ458764 RNU458764 RDY458764 QUC458764 QKG458764 QAK458764 PQO458764 PGS458764 OWW458764 ONA458764 ODE458764 NTI458764 NJM458764 MZQ458764 MPU458764 MFY458764 LWC458764 LMG458764 LCK458764 KSO458764 KIS458764 JYW458764 JPA458764 JFE458764 IVI458764 ILM458764 IBQ458764 HRU458764 HHY458764 GYC458764 GOG458764 GEK458764 FUO458764 FKS458764 FAW458764 ERA458764 EHE458764 DXI458764 DNM458764 DDQ458764 CTU458764 CJY458764 CAC458764 BQG458764 BGK458764 AWO458764 AMS458764 ACW458764 TA458764 JE458764 I458764 WVQ393228 WLU393228 WBY393228 VSC393228 VIG393228 UYK393228 UOO393228 UES393228 TUW393228 TLA393228 TBE393228 SRI393228 SHM393228 RXQ393228 RNU393228 RDY393228 QUC393228 QKG393228 QAK393228 PQO393228 PGS393228 OWW393228 ONA393228 ODE393228 NTI393228 NJM393228 MZQ393228 MPU393228 MFY393228 LWC393228 LMG393228 LCK393228 KSO393228 KIS393228 JYW393228 JPA393228 JFE393228 IVI393228 ILM393228 IBQ393228 HRU393228 HHY393228 GYC393228 GOG393228 GEK393228 FUO393228 FKS393228 FAW393228 ERA393228 EHE393228 DXI393228 DNM393228 DDQ393228 CTU393228 CJY393228 CAC393228 BQG393228 BGK393228 AWO393228 AMS393228 ACW393228 TA393228 JE393228 I393228 WVQ327692 WLU327692 WBY327692 VSC327692 VIG327692 UYK327692 UOO327692 UES327692 TUW327692 TLA327692 TBE327692 SRI327692 SHM327692 RXQ327692 RNU327692 RDY327692 QUC327692 QKG327692 QAK327692 PQO327692 PGS327692 OWW327692 ONA327692 ODE327692 NTI327692 NJM327692 MZQ327692 MPU327692 MFY327692 LWC327692 LMG327692 LCK327692 KSO327692 KIS327692 JYW327692 JPA327692 JFE327692 IVI327692 ILM327692 IBQ327692 HRU327692 HHY327692 GYC327692 GOG327692 GEK327692 FUO327692 FKS327692 FAW327692 ERA327692 EHE327692 DXI327692 DNM327692 DDQ327692 CTU327692 CJY327692 CAC327692 BQG327692 BGK327692 AWO327692 AMS327692 ACW327692 TA327692 JE327692 I327692 WVQ262156 WLU262156 WBY262156 VSC262156 VIG262156 UYK262156 UOO262156 UES262156 TUW262156 TLA262156 TBE262156 SRI262156 SHM262156 RXQ262156 RNU262156 RDY262156 QUC262156 QKG262156 QAK262156 PQO262156 PGS262156 OWW262156 ONA262156 ODE262156 NTI262156 NJM262156 MZQ262156 MPU262156 MFY262156 LWC262156 LMG262156 LCK262156 KSO262156 KIS262156 JYW262156 JPA262156 JFE262156 IVI262156 ILM262156 IBQ262156 HRU262156 HHY262156 GYC262156 GOG262156 GEK262156 FUO262156 FKS262156 FAW262156 ERA262156 EHE262156 DXI262156 DNM262156 DDQ262156 CTU262156 CJY262156 CAC262156 BQG262156 BGK262156 AWO262156 AMS262156 ACW262156 TA262156 JE262156 I262156 WVQ196620 WLU196620 WBY196620 VSC196620 VIG196620 UYK196620 UOO196620 UES196620 TUW196620 TLA196620 TBE196620 SRI196620 SHM196620 RXQ196620 RNU196620 RDY196620 QUC196620 QKG196620 QAK196620 PQO196620 PGS196620 OWW196620 ONA196620 ODE196620 NTI196620 NJM196620 MZQ196620 MPU196620 MFY196620 LWC196620 LMG196620 LCK196620 KSO196620 KIS196620 JYW196620 JPA196620 JFE196620 IVI196620 ILM196620 IBQ196620 HRU196620 HHY196620 GYC196620 GOG196620 GEK196620 FUO196620 FKS196620 FAW196620 ERA196620 EHE196620 DXI196620 DNM196620 DDQ196620 CTU196620 CJY196620 CAC196620 BQG196620 BGK196620 AWO196620 AMS196620 ACW196620 TA196620 JE196620 I196620 WVQ131084 WLU131084 WBY131084 VSC131084 VIG131084 UYK131084 UOO131084 UES131084 TUW131084 TLA131084 TBE131084 SRI131084 SHM131084 RXQ131084 RNU131084 RDY131084 QUC131084 QKG131084 QAK131084 PQO131084 PGS131084 OWW131084 ONA131084 ODE131084 NTI131084 NJM131084 MZQ131084 MPU131084 MFY131084 LWC131084 LMG131084 LCK131084 KSO131084 KIS131084 JYW131084 JPA131084 JFE131084 IVI131084 ILM131084 IBQ131084 HRU131084 HHY131084 GYC131084 GOG131084 GEK131084 FUO131084 FKS131084 FAW131084 ERA131084 EHE131084 DXI131084 DNM131084 DDQ131084 CTU131084 CJY131084 CAC131084 BQG131084 BGK131084 AWO131084 AMS131084 ACW131084 TA131084 JE131084 I131084 WVQ65548 WLU65548 WBY65548 VSC65548 VIG65548 UYK65548 UOO65548 UES65548 TUW65548 TLA65548 TBE65548 SRI65548 SHM65548 RXQ65548 RNU65548 RDY65548 QUC65548 QKG65548 QAK65548 PQO65548 PGS65548 OWW65548 ONA65548 ODE65548 NTI65548 NJM65548 MZQ65548 MPU65548 MFY65548 LWC65548 LMG65548 LCK65548 KSO65548 KIS65548 JYW65548 JPA65548 JFE65548 IVI65548 ILM65548 IBQ65548 HRU65548 HHY65548 GYC65548 GOG65548 GEK65548 FUO65548 FKS65548 FAW65548 ERA65548 EHE65548 DXI65548 DNM65548 DDQ65548 CTU65548 CJY65548 CAC65548 BQG65548 BGK65548 AWO65548 AMS65548 ACW65548 TA65548 JE65548 I65548 WVQ13 WLU13 WBY13 VSC13 VIG13 UYK13 UOO13 UES13 TUW13 TLA13 TBE13 SRI13 SHM13 RXQ13 RNU13 RDY13 QUC13 QKG13 QAK13 PQO13 PGS13 OWW13 ONA13 ODE13 NTI13 NJM13 MZQ13 MPU13 MFY13 LWC13 LMG13 LCK13 KSO13 KIS13 JYW13 JPA13 JFE13 IVI13 ILM13 IBQ13 HRU13 HHY13 GYC13 GOG13 GEK13 FUO13 FKS13 FAW13 ERA13 EHE13 DXI13 DNM13 DDQ13 CTU13 CJY13 CAC13 BQG13 BGK13 AWO13 AMS13 ACW13 TA13 JE13 I13 WVO983056 WLS983056 WBW983056 VSA983056 VIE983056 UYI983056 UOM983056 UEQ983056 TUU983056 TKY983056 TBC983056 SRG983056 SHK983056 RXO983056 RNS983056 RDW983056 QUA983056 QKE983056 QAI983056 PQM983056 PGQ983056 OWU983056 OMY983056 ODC983056 NTG983056 NJK983056 MZO983056 MPS983056 MFW983056 LWA983056 LME983056 LCI983056 KSM983056 KIQ983056 JYU983056 JOY983056 JFC983056 IVG983056 ILK983056 IBO983056 HRS983056 HHW983056 GYA983056 GOE983056 GEI983056 FUM983056 FKQ983056 FAU983056 EQY983056 EHC983056 DXG983056 DNK983056 DDO983056 CTS983056 CJW983056 CAA983056 BQE983056 BGI983056 AWM983056 AMQ983056 ACU983056 SY983056 JC983056 G983056 WVO917520 WLS917520 WBW917520 VSA917520 VIE917520 UYI917520 UOM917520 UEQ917520 TUU917520 TKY917520 TBC917520 SRG917520 SHK917520 RXO917520 RNS917520 RDW917520 QUA917520 QKE917520 QAI917520 PQM917520 PGQ917520 OWU917520 OMY917520 ODC917520 NTG917520 NJK917520 MZO917520 MPS917520 MFW917520 LWA917520 LME917520 LCI917520 KSM917520 KIQ917520 JYU917520 JOY917520 JFC917520 IVG917520 ILK917520 IBO917520 HRS917520 HHW917520 GYA917520 GOE917520 GEI917520 FUM917520 FKQ917520 FAU917520 EQY917520 EHC917520 DXG917520 DNK917520 DDO917520 CTS917520 CJW917520 CAA917520 BQE917520 BGI917520 AWM917520 AMQ917520 ACU917520 SY917520 JC917520 G917520 WVO851984 WLS851984 WBW851984 VSA851984 VIE851984 UYI851984 UOM851984 UEQ851984 TUU851984 TKY851984 TBC851984 SRG851984 SHK851984 RXO851984 RNS851984 RDW851984 QUA851984 QKE851984 QAI851984 PQM851984 PGQ851984 OWU851984 OMY851984 ODC851984 NTG851984 NJK851984 MZO851984 MPS851984 MFW851984 LWA851984 LME851984 LCI851984 KSM851984 KIQ851984 JYU851984 JOY851984 JFC851984 IVG851984 ILK851984 IBO851984 HRS851984 HHW851984 GYA851984 GOE851984 GEI851984 FUM851984 FKQ851984 FAU851984 EQY851984 EHC851984 DXG851984 DNK851984 DDO851984 CTS851984 CJW851984 CAA851984 BQE851984 BGI851984 AWM851984 AMQ851984 ACU851984 SY851984 JC851984 G851984 WVO786448 WLS786448 WBW786448 VSA786448 VIE786448 UYI786448 UOM786448 UEQ786448 TUU786448 TKY786448 TBC786448 SRG786448 SHK786448 RXO786448 RNS786448 RDW786448 QUA786448 QKE786448 QAI786448 PQM786448 PGQ786448 OWU786448 OMY786448 ODC786448 NTG786448 NJK786448 MZO786448 MPS786448 MFW786448 LWA786448 LME786448 LCI786448 KSM786448 KIQ786448 JYU786448 JOY786448 JFC786448 IVG786448 ILK786448 IBO786448 HRS786448 HHW786448 GYA786448 GOE786448 GEI786448 FUM786448 FKQ786448 FAU786448 EQY786448 EHC786448 DXG786448 DNK786448 DDO786448 CTS786448 CJW786448 CAA786448 BQE786448 BGI786448 AWM786448 AMQ786448 ACU786448 SY786448 JC786448 G786448 WVO720912 WLS720912 WBW720912 VSA720912 VIE720912 UYI720912 UOM720912 UEQ720912 TUU720912 TKY720912 TBC720912 SRG720912 SHK720912 RXO720912 RNS720912 RDW720912 QUA720912 QKE720912 QAI720912 PQM720912 PGQ720912 OWU720912 OMY720912 ODC720912 NTG720912 NJK720912 MZO720912 MPS720912 MFW720912 LWA720912 LME720912 LCI720912 KSM720912 KIQ720912 JYU720912 JOY720912 JFC720912 IVG720912 ILK720912 IBO720912 HRS720912 HHW720912 GYA720912 GOE720912 GEI720912 FUM720912 FKQ720912 FAU720912 EQY720912 EHC720912 DXG720912 DNK720912 DDO720912 CTS720912 CJW720912 CAA720912 BQE720912 BGI720912 AWM720912 AMQ720912 ACU720912 SY720912 JC720912 G720912 WVO655376 WLS655376 WBW655376 VSA655376 VIE655376 UYI655376 UOM655376 UEQ655376 TUU655376 TKY655376 TBC655376 SRG655376 SHK655376 RXO655376 RNS655376 RDW655376 QUA655376 QKE655376 QAI655376 PQM655376 PGQ655376 OWU655376 OMY655376 ODC655376 NTG655376 NJK655376 MZO655376 MPS655376 MFW655376 LWA655376 LME655376 LCI655376 KSM655376 KIQ655376 JYU655376 JOY655376 JFC655376 IVG655376 ILK655376 IBO655376 HRS655376 HHW655376 GYA655376 GOE655376 GEI655376 FUM655376 FKQ655376 FAU655376 EQY655376 EHC655376 DXG655376 DNK655376 DDO655376 CTS655376 CJW655376 CAA655376 BQE655376 BGI655376 AWM655376 AMQ655376 ACU655376 SY655376 JC655376 G655376 WVO589840 WLS589840 WBW589840 VSA589840 VIE589840 UYI589840 UOM589840 UEQ589840 TUU589840 TKY589840 TBC589840 SRG589840 SHK589840 RXO589840 RNS589840 RDW589840 QUA589840 QKE589840 QAI589840 PQM589840 PGQ589840 OWU589840 OMY589840 ODC589840 NTG589840 NJK589840 MZO589840 MPS589840 MFW589840 LWA589840 LME589840 LCI589840 KSM589840 KIQ589840 JYU589840 JOY589840 JFC589840 IVG589840 ILK589840 IBO589840 HRS589840 HHW589840 GYA589840 GOE589840 GEI589840 FUM589840 FKQ589840 FAU589840 EQY589840 EHC589840 DXG589840 DNK589840 DDO589840 CTS589840 CJW589840 CAA589840 BQE589840 BGI589840 AWM589840 AMQ589840 ACU589840 SY589840 JC589840 G589840 WVO524304 WLS524304 WBW524304 VSA524304 VIE524304 UYI524304 UOM524304 UEQ524304 TUU524304 TKY524304 TBC524304 SRG524304 SHK524304 RXO524304 RNS524304 RDW524304 QUA524304 QKE524304 QAI524304 PQM524304 PGQ524304 OWU524304 OMY524304 ODC524304 NTG524304 NJK524304 MZO524304 MPS524304 MFW524304 LWA524304 LME524304 LCI524304 KSM524304 KIQ524304 JYU524304 JOY524304 JFC524304 IVG524304 ILK524304 IBO524304 HRS524304 HHW524304 GYA524304 GOE524304 GEI524304 FUM524304 FKQ524304 FAU524304 EQY524304 EHC524304 DXG524304 DNK524304 DDO524304 CTS524304 CJW524304 CAA524304 BQE524304 BGI524304 AWM524304 AMQ524304 ACU524304 SY524304 JC524304 G524304 WVO458768 WLS458768 WBW458768 VSA458768 VIE458768 UYI458768 UOM458768 UEQ458768 TUU458768 TKY458768 TBC458768 SRG458768 SHK458768 RXO458768 RNS458768 RDW458768 QUA458768 QKE458768 QAI458768 PQM458768 PGQ458768 OWU458768 OMY458768 ODC458768 NTG458768 NJK458768 MZO458768 MPS458768 MFW458768 LWA458768 LME458768 LCI458768 KSM458768 KIQ458768 JYU458768 JOY458768 JFC458768 IVG458768 ILK458768 IBO458768 HRS458768 HHW458768 GYA458768 GOE458768 GEI458768 FUM458768 FKQ458768 FAU458768 EQY458768 EHC458768 DXG458768 DNK458768 DDO458768 CTS458768 CJW458768 CAA458768 BQE458768 BGI458768 AWM458768 AMQ458768 ACU458768 SY458768 JC458768 G458768 WVO393232 WLS393232 WBW393232 VSA393232 VIE393232 UYI393232 UOM393232 UEQ393232 TUU393232 TKY393232 TBC393232 SRG393232 SHK393232 RXO393232 RNS393232 RDW393232 QUA393232 QKE393232 QAI393232 PQM393232 PGQ393232 OWU393232 OMY393232 ODC393232 NTG393232 NJK393232 MZO393232 MPS393232 MFW393232 LWA393232 LME393232 LCI393232 KSM393232 KIQ393232 JYU393232 JOY393232 JFC393232 IVG393232 ILK393232 IBO393232 HRS393232 HHW393232 GYA393232 GOE393232 GEI393232 FUM393232 FKQ393232 FAU393232 EQY393232 EHC393232 DXG393232 DNK393232 DDO393232 CTS393232 CJW393232 CAA393232 BQE393232 BGI393232 AWM393232 AMQ393232 ACU393232 SY393232 JC393232 G393232 WVO327696 WLS327696 WBW327696 VSA327696 VIE327696 UYI327696 UOM327696 UEQ327696 TUU327696 TKY327696 TBC327696 SRG327696 SHK327696 RXO327696 RNS327696 RDW327696 QUA327696 QKE327696 QAI327696 PQM327696 PGQ327696 OWU327696 OMY327696 ODC327696 NTG327696 NJK327696 MZO327696 MPS327696 MFW327696 LWA327696 LME327696 LCI327696 KSM327696 KIQ327696 JYU327696 JOY327696 JFC327696 IVG327696 ILK327696 IBO327696 HRS327696 HHW327696 GYA327696 GOE327696 GEI327696 FUM327696 FKQ327696 FAU327696 EQY327696 EHC327696 DXG327696 DNK327696 DDO327696 CTS327696 CJW327696 CAA327696 BQE327696 BGI327696 AWM327696 AMQ327696 ACU327696 SY327696 JC327696 G327696 WVO262160 WLS262160 WBW262160 VSA262160 VIE262160 UYI262160 UOM262160 UEQ262160 TUU262160 TKY262160 TBC262160 SRG262160 SHK262160 RXO262160 RNS262160 RDW262160 QUA262160 QKE262160 QAI262160 PQM262160 PGQ262160 OWU262160 OMY262160 ODC262160 NTG262160 NJK262160 MZO262160 MPS262160 MFW262160 LWA262160 LME262160 LCI262160 KSM262160 KIQ262160 JYU262160 JOY262160 JFC262160 IVG262160 ILK262160 IBO262160 HRS262160 HHW262160 GYA262160 GOE262160 GEI262160 FUM262160 FKQ262160 FAU262160 EQY262160 EHC262160 DXG262160 DNK262160 DDO262160 CTS262160 CJW262160 CAA262160 BQE262160 BGI262160 AWM262160 AMQ262160 ACU262160 SY262160 JC262160 G262160 WVO196624 WLS196624 WBW196624 VSA196624 VIE196624 UYI196624 UOM196624 UEQ196624 TUU196624 TKY196624 TBC196624 SRG196624 SHK196624 RXO196624 RNS196624 RDW196624 QUA196624 QKE196624 QAI196624 PQM196624 PGQ196624 OWU196624 OMY196624 ODC196624 NTG196624 NJK196624 MZO196624 MPS196624 MFW196624 LWA196624 LME196624 LCI196624 KSM196624 KIQ196624 JYU196624 JOY196624 JFC196624 IVG196624 ILK196624 IBO196624 HRS196624 HHW196624 GYA196624 GOE196624 GEI196624 FUM196624 FKQ196624 FAU196624 EQY196624 EHC196624 DXG196624 DNK196624 DDO196624 CTS196624 CJW196624 CAA196624 BQE196624 BGI196624 AWM196624 AMQ196624 ACU196624 SY196624 JC196624 G196624 WVO131088 WLS131088 WBW131088 VSA131088 VIE131088 UYI131088 UOM131088 UEQ131088 TUU131088 TKY131088 TBC131088 SRG131088 SHK131088 RXO131088 RNS131088 RDW131088 QUA131088 QKE131088 QAI131088 PQM131088 PGQ131088 OWU131088 OMY131088 ODC131088 NTG131088 NJK131088 MZO131088 MPS131088 MFW131088 LWA131088 LME131088 LCI131088 KSM131088 KIQ131088 JYU131088 JOY131088 JFC131088 IVG131088 ILK131088 IBO131088 HRS131088 HHW131088 GYA131088 GOE131088 GEI131088 FUM131088 FKQ131088 FAU131088 EQY131088 EHC131088 DXG131088 DNK131088 DDO131088 CTS131088 CJW131088 CAA131088 BQE131088 BGI131088 AWM131088 AMQ131088 ACU131088 SY131088 JC131088 G131088 WVO65552 WLS65552 WBW65552 VSA65552 VIE65552 UYI65552 UOM65552 UEQ65552 TUU65552 TKY65552 TBC65552 SRG65552 SHK65552 RXO65552 RNS65552 RDW65552 QUA65552 QKE65552 QAI65552 PQM65552 PGQ65552 OWU65552 OMY65552 ODC65552 NTG65552 NJK65552 MZO65552 MPS65552 MFW65552 LWA65552 LME65552 LCI65552 KSM65552 KIQ65552 JYU65552 JOY65552 JFC65552 IVG65552 ILK65552 IBO65552 HRS65552 HHW65552 GYA65552 GOE65552 GEI65552 FUM65552 FKQ65552 FAU65552 EQY65552 EHC65552 DXG65552 DNK65552 DDO65552 CTS65552 CJW65552 CAA65552 BQE65552 BGI65552 AWM65552 AMQ65552 ACU65552 SY65552 JC65552 G65552 WVO17 WLS17 WBW17 VSA17 VIE17 UYI17 UOM17 UEQ17 TUU17 TKY17 TBC17 SRG17 SHK17 RXO17 RNS17 RDW17 QUA17 QKE17 QAI17 PQM17 PGQ17 OWU17 OMY17 ODC17 NTG17 NJK17 MZO17 MPS17 MFW17 LWA17 LME17 LCI17 KSM17 KIQ17 JYU17 JOY17 JFC17 IVG17 ILK17 IBO17 HRS17 HHW17 GYA17 GOE17 GEI17 FUM17 FKQ17 FAU17 EQY17 EHC17 DXG17 DNK17 DDO17 CTS17 CJW17 CAA17 BQE17 BGI17 AWM17 AMQ17 ACU17 SY17 JC17 G17 WVQ983056 WLU983056 WBY983056 VSC983056 VIG983056 UYK983056 UOO983056 UES983056 TUW983056 TLA983056 TBE983056 SRI983056 SHM983056 RXQ983056 RNU983056 RDY983056 QUC983056 QKG983056 QAK983056 PQO983056 PGS983056 OWW983056 ONA983056 ODE983056 NTI983056 NJM983056 MZQ983056 MPU983056 MFY983056 LWC983056 LMG983056 LCK983056 KSO983056 KIS983056 JYW983056 JPA983056 JFE983056 IVI983056 ILM983056 IBQ983056 HRU983056 HHY983056 GYC983056 GOG983056 GEK983056 FUO983056 FKS983056 FAW983056 ERA983056 EHE983056 DXI983056 DNM983056 DDQ983056 CTU983056 CJY983056 CAC983056 BQG983056 BGK983056 AWO983056 AMS983056 ACW983056 TA983056 JE983056 I983056 WVQ917520 WLU917520 WBY917520 VSC917520 VIG917520 UYK917520 UOO917520 UES917520 TUW917520 TLA917520 TBE917520 SRI917520 SHM917520 RXQ917520 RNU917520 RDY917520 QUC917520 QKG917520 QAK917520 PQO917520 PGS917520 OWW917520 ONA917520 ODE917520 NTI917520 NJM917520 MZQ917520 MPU917520 MFY917520 LWC917520 LMG917520 LCK917520 KSO917520 KIS917520 JYW917520 JPA917520 JFE917520 IVI917520 ILM917520 IBQ917520 HRU917520 HHY917520 GYC917520 GOG917520 GEK917520 FUO917520 FKS917520 FAW917520 ERA917520 EHE917520 DXI917520 DNM917520 DDQ917520 CTU917520 CJY917520 CAC917520 BQG917520 BGK917520 AWO917520 AMS917520 ACW917520 TA917520 JE917520 I917520 WVQ851984 WLU851984 WBY851984 VSC851984 VIG851984 UYK851984 UOO851984 UES851984 TUW851984 TLA851984 TBE851984 SRI851984 SHM851984 RXQ851984 RNU851984 RDY851984 QUC851984 QKG851984 QAK851984 PQO851984 PGS851984 OWW851984 ONA851984 ODE851984 NTI851984 NJM851984 MZQ851984 MPU851984 MFY851984 LWC851984 LMG851984 LCK851984 KSO851984 KIS851984 JYW851984 JPA851984 JFE851984 IVI851984 ILM851984 IBQ851984 HRU851984 HHY851984 GYC851984 GOG851984 GEK851984 FUO851984 FKS851984 FAW851984 ERA851984 EHE851984 DXI851984 DNM851984 DDQ851984 CTU851984 CJY851984 CAC851984 BQG851984 BGK851984 AWO851984 AMS851984 ACW851984 TA851984 JE851984 I851984 WVQ786448 WLU786448 WBY786448 VSC786448 VIG786448 UYK786448 UOO786448 UES786448 TUW786448 TLA786448 TBE786448 SRI786448 SHM786448 RXQ786448 RNU786448 RDY786448 QUC786448 QKG786448 QAK786448 PQO786448 PGS786448 OWW786448 ONA786448 ODE786448 NTI786448 NJM786448 MZQ786448 MPU786448 MFY786448 LWC786448 LMG786448 LCK786448 KSO786448 KIS786448 JYW786448 JPA786448 JFE786448 IVI786448 ILM786448 IBQ786448 HRU786448 HHY786448 GYC786448 GOG786448 GEK786448 FUO786448 FKS786448 FAW786448 ERA786448 EHE786448 DXI786448 DNM786448 DDQ786448 CTU786448 CJY786448 CAC786448 BQG786448 BGK786448 AWO786448 AMS786448 ACW786448 TA786448 JE786448 I786448 WVQ720912 WLU720912 WBY720912 VSC720912 VIG720912 UYK720912 UOO720912 UES720912 TUW720912 TLA720912 TBE720912 SRI720912 SHM720912 RXQ720912 RNU720912 RDY720912 QUC720912 QKG720912 QAK720912 PQO720912 PGS720912 OWW720912 ONA720912 ODE720912 NTI720912 NJM720912 MZQ720912 MPU720912 MFY720912 LWC720912 LMG720912 LCK720912 KSO720912 KIS720912 JYW720912 JPA720912 JFE720912 IVI720912 ILM720912 IBQ720912 HRU720912 HHY720912 GYC720912 GOG720912 GEK720912 FUO720912 FKS720912 FAW720912 ERA720912 EHE720912 DXI720912 DNM720912 DDQ720912 CTU720912 CJY720912 CAC720912 BQG720912 BGK720912 AWO720912 AMS720912 ACW720912 TA720912 JE720912 I720912 WVQ655376 WLU655376 WBY655376 VSC655376 VIG655376 UYK655376 UOO655376 UES655376 TUW655376 TLA655376 TBE655376 SRI655376 SHM655376 RXQ655376 RNU655376 RDY655376 QUC655376 QKG655376 QAK655376 PQO655376 PGS655376 OWW655376 ONA655376 ODE655376 NTI655376 NJM655376 MZQ655376 MPU655376 MFY655376 LWC655376 LMG655376 LCK655376 KSO655376 KIS655376 JYW655376 JPA655376 JFE655376 IVI655376 ILM655376 IBQ655376 HRU655376 HHY655376 GYC655376 GOG655376 GEK655376 FUO655376 FKS655376 FAW655376 ERA655376 EHE655376 DXI655376 DNM655376 DDQ655376 CTU655376 CJY655376 CAC655376 BQG655376 BGK655376 AWO655376 AMS655376 ACW655376 TA655376 JE655376 I655376 WVQ589840 WLU589840 WBY589840 VSC589840 VIG589840 UYK589840 UOO589840 UES589840 TUW589840 TLA589840 TBE589840 SRI589840 SHM589840 RXQ589840 RNU589840 RDY589840 QUC589840 QKG589840 QAK589840 PQO589840 PGS589840 OWW589840 ONA589840 ODE589840 NTI589840 NJM589840 MZQ589840 MPU589840 MFY589840 LWC589840 LMG589840 LCK589840 KSO589840 KIS589840 JYW589840 JPA589840 JFE589840 IVI589840 ILM589840 IBQ589840 HRU589840 HHY589840 GYC589840 GOG589840 GEK589840 FUO589840 FKS589840 FAW589840 ERA589840 EHE589840 DXI589840 DNM589840 DDQ589840 CTU589840 CJY589840 CAC589840 BQG589840 BGK589840 AWO589840 AMS589840 ACW589840 TA589840 JE589840 I589840 WVQ524304 WLU524304 WBY524304 VSC524304 VIG524304 UYK524304 UOO524304 UES524304 TUW524304 TLA524304 TBE524304 SRI524304 SHM524304 RXQ524304 RNU524304 RDY524304 QUC524304 QKG524304 QAK524304 PQO524304 PGS524304 OWW524304 ONA524304 ODE524304 NTI524304 NJM524304 MZQ524304 MPU524304 MFY524304 LWC524304 LMG524304 LCK524304 KSO524304 KIS524304 JYW524304 JPA524304 JFE524304 IVI524304 ILM524304 IBQ524304 HRU524304 HHY524304 GYC524304 GOG524304 GEK524304 FUO524304 FKS524304 FAW524304 ERA524304 EHE524304 DXI524304 DNM524304 DDQ524304 CTU524304 CJY524304 CAC524304 BQG524304 BGK524304 AWO524304 AMS524304 ACW524304 TA524304 JE524304 I524304 WVQ458768 WLU458768 WBY458768 VSC458768 VIG458768 UYK458768 UOO458768 UES458768 TUW458768 TLA458768 TBE458768 SRI458768 SHM458768 RXQ458768 RNU458768 RDY458768 QUC458768 QKG458768 QAK458768 PQO458768 PGS458768 OWW458768 ONA458768 ODE458768 NTI458768 NJM458768 MZQ458768 MPU458768 MFY458768 LWC458768 LMG458768 LCK458768 KSO458768 KIS458768 JYW458768 JPA458768 JFE458768 IVI458768 ILM458768 IBQ458768 HRU458768 HHY458768 GYC458768 GOG458768 GEK458768 FUO458768 FKS458768 FAW458768 ERA458768 EHE458768 DXI458768 DNM458768 DDQ458768 CTU458768 CJY458768 CAC458768 BQG458768 BGK458768 AWO458768 AMS458768 ACW458768 TA458768 JE458768 I458768 WVQ393232 WLU393232 WBY393232 VSC393232 VIG393232 UYK393232 UOO393232 UES393232 TUW393232 TLA393232 TBE393232 SRI393232 SHM393232 RXQ393232 RNU393232 RDY393232 QUC393232 QKG393232 QAK393232 PQO393232 PGS393232 OWW393232 ONA393232 ODE393232 NTI393232 NJM393232 MZQ393232 MPU393232 MFY393232 LWC393232 LMG393232 LCK393232 KSO393232 KIS393232 JYW393232 JPA393232 JFE393232 IVI393232 ILM393232 IBQ393232 HRU393232 HHY393232 GYC393232 GOG393232 GEK393232 FUO393232 FKS393232 FAW393232 ERA393232 EHE393232 DXI393232 DNM393232 DDQ393232 CTU393232 CJY393232 CAC393232 BQG393232 BGK393232 AWO393232 AMS393232 ACW393232 TA393232 JE393232 I393232 WVQ327696 WLU327696 WBY327696 VSC327696 VIG327696 UYK327696 UOO327696 UES327696 TUW327696 TLA327696 TBE327696 SRI327696 SHM327696 RXQ327696 RNU327696 RDY327696 QUC327696 QKG327696 QAK327696 PQO327696 PGS327696 OWW327696 ONA327696 ODE327696 NTI327696 NJM327696 MZQ327696 MPU327696 MFY327696 LWC327696 LMG327696 LCK327696 KSO327696 KIS327696 JYW327696 JPA327696 JFE327696 IVI327696 ILM327696 IBQ327696 HRU327696 HHY327696 GYC327696 GOG327696 GEK327696 FUO327696 FKS327696 FAW327696 ERA327696 EHE327696 DXI327696 DNM327696 DDQ327696 CTU327696 CJY327696 CAC327696 BQG327696 BGK327696 AWO327696 AMS327696 ACW327696 TA327696 JE327696 I327696 WVQ262160 WLU262160 WBY262160 VSC262160 VIG262160 UYK262160 UOO262160 UES262160 TUW262160 TLA262160 TBE262160 SRI262160 SHM262160 RXQ262160 RNU262160 RDY262160 QUC262160 QKG262160 QAK262160 PQO262160 PGS262160 OWW262160 ONA262160 ODE262160 NTI262160 NJM262160 MZQ262160 MPU262160 MFY262160 LWC262160 LMG262160 LCK262160 KSO262160 KIS262160 JYW262160 JPA262160 JFE262160 IVI262160 ILM262160 IBQ262160 HRU262160 HHY262160 GYC262160 GOG262160 GEK262160 FUO262160 FKS262160 FAW262160 ERA262160 EHE262160 DXI262160 DNM262160 DDQ262160 CTU262160 CJY262160 CAC262160 BQG262160 BGK262160 AWO262160 AMS262160 ACW262160 TA262160 JE262160 I262160 WVQ196624 WLU196624 WBY196624 VSC196624 VIG196624 UYK196624 UOO196624 UES196624 TUW196624 TLA196624 TBE196624 SRI196624 SHM196624 RXQ196624 RNU196624 RDY196624 QUC196624 QKG196624 QAK196624 PQO196624 PGS196624 OWW196624 ONA196624 ODE196624 NTI196624 NJM196624 MZQ196624 MPU196624 MFY196624 LWC196624 LMG196624 LCK196624 KSO196624 KIS196624 JYW196624 JPA196624 JFE196624 IVI196624 ILM196624 IBQ196624 HRU196624 HHY196624 GYC196624 GOG196624 GEK196624 FUO196624 FKS196624 FAW196624 ERA196624 EHE196624 DXI196624 DNM196624 DDQ196624 CTU196624 CJY196624 CAC196624 BQG196624 BGK196624 AWO196624 AMS196624 ACW196624 TA196624 JE196624 I196624 WVQ131088 WLU131088 WBY131088 VSC131088 VIG131088 UYK131088 UOO131088 UES131088 TUW131088 TLA131088 TBE131088 SRI131088 SHM131088 RXQ131088 RNU131088 RDY131088 QUC131088 QKG131088 QAK131088 PQO131088 PGS131088 OWW131088 ONA131088 ODE131088 NTI131088 NJM131088 MZQ131088 MPU131088 MFY131088 LWC131088 LMG131088 LCK131088 KSO131088 KIS131088 JYW131088 JPA131088 JFE131088 IVI131088 ILM131088 IBQ131088 HRU131088 HHY131088 GYC131088 GOG131088 GEK131088 FUO131088 FKS131088 FAW131088 ERA131088 EHE131088 DXI131088 DNM131088 DDQ131088 CTU131088 CJY131088 CAC131088 BQG131088 BGK131088 AWO131088 AMS131088 ACW131088 TA131088 JE131088 I131088 WVQ65552 WLU65552 WBY65552 VSC65552 VIG65552 UYK65552 UOO65552 UES65552 TUW65552 TLA65552 TBE65552 SRI65552 SHM65552 RXQ65552 RNU65552 RDY65552 QUC65552 QKG65552 QAK65552 PQO65552 PGS65552 OWW65552 ONA65552 ODE65552 NTI65552 NJM65552 MZQ65552 MPU65552 MFY65552 LWC65552 LMG65552 LCK65552 KSO65552 KIS65552 JYW65552 JPA65552 JFE65552 IVI65552 ILM65552 IBQ65552 HRU65552 HHY65552 GYC65552 GOG65552 GEK65552 FUO65552 FKS65552 FAW65552 ERA65552 EHE65552 DXI65552 DNM65552 DDQ65552 CTU65552 CJY65552 CAC65552 BQG65552 BGK65552 AWO65552 AMS65552 ACW65552 TA65552 JE65552 I65552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I17 WVQ983058 WLU983058 WBY983058 VSC983058 VIG983058 UYK983058 UOO983058 UES983058 TUW983058 TLA983058 TBE983058 SRI983058 SHM983058 RXQ983058 RNU983058 RDY983058 QUC983058 QKG983058 QAK983058 PQO983058 PGS983058 OWW983058 ONA983058 ODE983058 NTI983058 NJM983058 MZQ983058 MPU983058 MFY983058 LWC983058 LMG983058 LCK983058 KSO983058 KIS983058 JYW983058 JPA983058 JFE983058 IVI983058 ILM983058 IBQ983058 HRU983058 HHY983058 GYC983058 GOG983058 GEK983058 FUO983058 FKS983058 FAW983058 ERA983058 EHE983058 DXI983058 DNM983058 DDQ983058 CTU983058 CJY983058 CAC983058 BQG983058 BGK983058 AWO983058 AMS983058 ACW983058 TA983058 JE983058 I983058 WVQ917522 WLU917522 WBY917522 VSC917522 VIG917522 UYK917522 UOO917522 UES917522 TUW917522 TLA917522 TBE917522 SRI917522 SHM917522 RXQ917522 RNU917522 RDY917522 QUC917522 QKG917522 QAK917522 PQO917522 PGS917522 OWW917522 ONA917522 ODE917522 NTI917522 NJM917522 MZQ917522 MPU917522 MFY917522 LWC917522 LMG917522 LCK917522 KSO917522 KIS917522 JYW917522 JPA917522 JFE917522 IVI917522 ILM917522 IBQ917522 HRU917522 HHY917522 GYC917522 GOG917522 GEK917522 FUO917522 FKS917522 FAW917522 ERA917522 EHE917522 DXI917522 DNM917522 DDQ917522 CTU917522 CJY917522 CAC917522 BQG917522 BGK917522 AWO917522 AMS917522 ACW917522 TA917522 JE917522 I917522 WVQ851986 WLU851986 WBY851986 VSC851986 VIG851986 UYK851986 UOO851986 UES851986 TUW851986 TLA851986 TBE851986 SRI851986 SHM851986 RXQ851986 RNU851986 RDY851986 QUC851986 QKG851986 QAK851986 PQO851986 PGS851986 OWW851986 ONA851986 ODE851986 NTI851986 NJM851986 MZQ851986 MPU851986 MFY851986 LWC851986 LMG851986 LCK851986 KSO851986 KIS851986 JYW851986 JPA851986 JFE851986 IVI851986 ILM851986 IBQ851986 HRU851986 HHY851986 GYC851986 GOG851986 GEK851986 FUO851986 FKS851986 FAW851986 ERA851986 EHE851986 DXI851986 DNM851986 DDQ851986 CTU851986 CJY851986 CAC851986 BQG851986 BGK851986 AWO851986 AMS851986 ACW851986 TA851986 JE851986 I851986 WVQ786450 WLU786450 WBY786450 VSC786450 VIG786450 UYK786450 UOO786450 UES786450 TUW786450 TLA786450 TBE786450 SRI786450 SHM786450 RXQ786450 RNU786450 RDY786450 QUC786450 QKG786450 QAK786450 PQO786450 PGS786450 OWW786450 ONA786450 ODE786450 NTI786450 NJM786450 MZQ786450 MPU786450 MFY786450 LWC786450 LMG786450 LCK786450 KSO786450 KIS786450 JYW786450 JPA786450 JFE786450 IVI786450 ILM786450 IBQ786450 HRU786450 HHY786450 GYC786450 GOG786450 GEK786450 FUO786450 FKS786450 FAW786450 ERA786450 EHE786450 DXI786450 DNM786450 DDQ786450 CTU786450 CJY786450 CAC786450 BQG786450 BGK786450 AWO786450 AMS786450 ACW786450 TA786450 JE786450 I786450 WVQ720914 WLU720914 WBY720914 VSC720914 VIG720914 UYK720914 UOO720914 UES720914 TUW720914 TLA720914 TBE720914 SRI720914 SHM720914 RXQ720914 RNU720914 RDY720914 QUC720914 QKG720914 QAK720914 PQO720914 PGS720914 OWW720914 ONA720914 ODE720914 NTI720914 NJM720914 MZQ720914 MPU720914 MFY720914 LWC720914 LMG720914 LCK720914 KSO720914 KIS720914 JYW720914 JPA720914 JFE720914 IVI720914 ILM720914 IBQ720914 HRU720914 HHY720914 GYC720914 GOG720914 GEK720914 FUO720914 FKS720914 FAW720914 ERA720914 EHE720914 DXI720914 DNM720914 DDQ720914 CTU720914 CJY720914 CAC720914 BQG720914 BGK720914 AWO720914 AMS720914 ACW720914 TA720914 JE720914 I720914 WVQ655378 WLU655378 WBY655378 VSC655378 VIG655378 UYK655378 UOO655378 UES655378 TUW655378 TLA655378 TBE655378 SRI655378 SHM655378 RXQ655378 RNU655378 RDY655378 QUC655378 QKG655378 QAK655378 PQO655378 PGS655378 OWW655378 ONA655378 ODE655378 NTI655378 NJM655378 MZQ655378 MPU655378 MFY655378 LWC655378 LMG655378 LCK655378 KSO655378 KIS655378 JYW655378 JPA655378 JFE655378 IVI655378 ILM655378 IBQ655378 HRU655378 HHY655378 GYC655378 GOG655378 GEK655378 FUO655378 FKS655378 FAW655378 ERA655378 EHE655378 DXI655378 DNM655378 DDQ655378 CTU655378 CJY655378 CAC655378 BQG655378 BGK655378 AWO655378 AMS655378 ACW655378 TA655378 JE655378 I655378 WVQ589842 WLU589842 WBY589842 VSC589842 VIG589842 UYK589842 UOO589842 UES589842 TUW589842 TLA589842 TBE589842 SRI589842 SHM589842 RXQ589842 RNU589842 RDY589842 QUC589842 QKG589842 QAK589842 PQO589842 PGS589842 OWW589842 ONA589842 ODE589842 NTI589842 NJM589842 MZQ589842 MPU589842 MFY589842 LWC589842 LMG589842 LCK589842 KSO589842 KIS589842 JYW589842 JPA589842 JFE589842 IVI589842 ILM589842 IBQ589842 HRU589842 HHY589842 GYC589842 GOG589842 GEK589842 FUO589842 FKS589842 FAW589842 ERA589842 EHE589842 DXI589842 DNM589842 DDQ589842 CTU589842 CJY589842 CAC589842 BQG589842 BGK589842 AWO589842 AMS589842 ACW589842 TA589842 JE589842 I589842 WVQ524306 WLU524306 WBY524306 VSC524306 VIG524306 UYK524306 UOO524306 UES524306 TUW524306 TLA524306 TBE524306 SRI524306 SHM524306 RXQ524306 RNU524306 RDY524306 QUC524306 QKG524306 QAK524306 PQO524306 PGS524306 OWW524306 ONA524306 ODE524306 NTI524306 NJM524306 MZQ524306 MPU524306 MFY524306 LWC524306 LMG524306 LCK524306 KSO524306 KIS524306 JYW524306 JPA524306 JFE524306 IVI524306 ILM524306 IBQ524306 HRU524306 HHY524306 GYC524306 GOG524306 GEK524306 FUO524306 FKS524306 FAW524306 ERA524306 EHE524306 DXI524306 DNM524306 DDQ524306 CTU524306 CJY524306 CAC524306 BQG524306 BGK524306 AWO524306 AMS524306 ACW524306 TA524306 JE524306 I524306 WVQ458770 WLU458770 WBY458770 VSC458770 VIG458770 UYK458770 UOO458770 UES458770 TUW458770 TLA458770 TBE458770 SRI458770 SHM458770 RXQ458770 RNU458770 RDY458770 QUC458770 QKG458770 QAK458770 PQO458770 PGS458770 OWW458770 ONA458770 ODE458770 NTI458770 NJM458770 MZQ458770 MPU458770 MFY458770 LWC458770 LMG458770 LCK458770 KSO458770 KIS458770 JYW458770 JPA458770 JFE458770 IVI458770 ILM458770 IBQ458770 HRU458770 HHY458770 GYC458770 GOG458770 GEK458770 FUO458770 FKS458770 FAW458770 ERA458770 EHE458770 DXI458770 DNM458770 DDQ458770 CTU458770 CJY458770 CAC458770 BQG458770 BGK458770 AWO458770 AMS458770 ACW458770 TA458770 JE458770 I458770 WVQ393234 WLU393234 WBY393234 VSC393234 VIG393234 UYK393234 UOO393234 UES393234 TUW393234 TLA393234 TBE393234 SRI393234 SHM393234 RXQ393234 RNU393234 RDY393234 QUC393234 QKG393234 QAK393234 PQO393234 PGS393234 OWW393234 ONA393234 ODE393234 NTI393234 NJM393234 MZQ393234 MPU393234 MFY393234 LWC393234 LMG393234 LCK393234 KSO393234 KIS393234 JYW393234 JPA393234 JFE393234 IVI393234 ILM393234 IBQ393234 HRU393234 HHY393234 GYC393234 GOG393234 GEK393234 FUO393234 FKS393234 FAW393234 ERA393234 EHE393234 DXI393234 DNM393234 DDQ393234 CTU393234 CJY393234 CAC393234 BQG393234 BGK393234 AWO393234 AMS393234 ACW393234 TA393234 JE393234 I393234 WVQ327698 WLU327698 WBY327698 VSC327698 VIG327698 UYK327698 UOO327698 UES327698 TUW327698 TLA327698 TBE327698 SRI327698 SHM327698 RXQ327698 RNU327698 RDY327698 QUC327698 QKG327698 QAK327698 PQO327698 PGS327698 OWW327698 ONA327698 ODE327698 NTI327698 NJM327698 MZQ327698 MPU327698 MFY327698 LWC327698 LMG327698 LCK327698 KSO327698 KIS327698 JYW327698 JPA327698 JFE327698 IVI327698 ILM327698 IBQ327698 HRU327698 HHY327698 GYC327698 GOG327698 GEK327698 FUO327698 FKS327698 FAW327698 ERA327698 EHE327698 DXI327698 DNM327698 DDQ327698 CTU327698 CJY327698 CAC327698 BQG327698 BGK327698 AWO327698 AMS327698 ACW327698 TA327698 JE327698 I327698 WVQ262162 WLU262162 WBY262162 VSC262162 VIG262162 UYK262162 UOO262162 UES262162 TUW262162 TLA262162 TBE262162 SRI262162 SHM262162 RXQ262162 RNU262162 RDY262162 QUC262162 QKG262162 QAK262162 PQO262162 PGS262162 OWW262162 ONA262162 ODE262162 NTI262162 NJM262162 MZQ262162 MPU262162 MFY262162 LWC262162 LMG262162 LCK262162 KSO262162 KIS262162 JYW262162 JPA262162 JFE262162 IVI262162 ILM262162 IBQ262162 HRU262162 HHY262162 GYC262162 GOG262162 GEK262162 FUO262162 FKS262162 FAW262162 ERA262162 EHE262162 DXI262162 DNM262162 DDQ262162 CTU262162 CJY262162 CAC262162 BQG262162 BGK262162 AWO262162 AMS262162 ACW262162 TA262162 JE262162 I262162 WVQ196626 WLU196626 WBY196626 VSC196626 VIG196626 UYK196626 UOO196626 UES196626 TUW196626 TLA196626 TBE196626 SRI196626 SHM196626 RXQ196626 RNU196626 RDY196626 QUC196626 QKG196626 QAK196626 PQO196626 PGS196626 OWW196626 ONA196626 ODE196626 NTI196626 NJM196626 MZQ196626 MPU196626 MFY196626 LWC196626 LMG196626 LCK196626 KSO196626 KIS196626 JYW196626 JPA196626 JFE196626 IVI196626 ILM196626 IBQ196626 HRU196626 HHY196626 GYC196626 GOG196626 GEK196626 FUO196626 FKS196626 FAW196626 ERA196626 EHE196626 DXI196626 DNM196626 DDQ196626 CTU196626 CJY196626 CAC196626 BQG196626 BGK196626 AWO196626 AMS196626 ACW196626 TA196626 JE196626 I196626 WVQ131090 WLU131090 WBY131090 VSC131090 VIG131090 UYK131090 UOO131090 UES131090 TUW131090 TLA131090 TBE131090 SRI131090 SHM131090 RXQ131090 RNU131090 RDY131090 QUC131090 QKG131090 QAK131090 PQO131090 PGS131090 OWW131090 ONA131090 ODE131090 NTI131090 NJM131090 MZQ131090 MPU131090 MFY131090 LWC131090 LMG131090 LCK131090 KSO131090 KIS131090 JYW131090 JPA131090 JFE131090 IVI131090 ILM131090 IBQ131090 HRU131090 HHY131090 GYC131090 GOG131090 GEK131090 FUO131090 FKS131090 FAW131090 ERA131090 EHE131090 DXI131090 DNM131090 DDQ131090 CTU131090 CJY131090 CAC131090 BQG131090 BGK131090 AWO131090 AMS131090 ACW131090 TA131090 JE131090 I131090 WVQ65554 WLU65554 WBY65554 VSC65554 VIG65554 UYK65554 UOO65554 UES65554 TUW65554 TLA65554 TBE65554 SRI65554 SHM65554 RXQ65554 RNU65554 RDY65554 QUC65554 QKG65554 QAK65554 PQO65554 PGS65554 OWW65554 ONA65554 ODE65554 NTI65554 NJM65554 MZQ65554 MPU65554 MFY65554 LWC65554 LMG65554 LCK65554 KSO65554 KIS65554 JYW65554 JPA65554 JFE65554 IVI65554 ILM65554 IBQ65554 HRU65554 HHY65554 GYC65554 GOG65554 GEK65554 FUO65554 FKS65554 FAW65554 ERA65554 EHE65554 DXI65554 DNM65554 DDQ65554 CTU65554 CJY65554 CAC65554 BQG65554 BGK65554 AWO65554 AMS65554 ACW65554 TA65554 JE65554 I65554 WVQ19 WLU19 WBY19 VSC19 VIG19 UYK19 UOO19 UES19 TUW19 TLA19 TBE19 SRI19 SHM19 RXQ19 RNU19 RDY19 QUC19 QKG19 QAK19 PQO19 PGS19 OWW19 ONA19 ODE19 NTI19 NJM19 MZQ19 MPU19 MFY19 LWC19 LMG19 LCK19 KSO19 KIS19 JYW19 JPA19 JFE19 IVI19 ILM19 IBQ19 HRU19 HHY19 GYC19 GOG19 GEK19 FUO19 FKS19 FAW19 ERA19 EHE19 DXI19 DNM19 DDQ19 CTU19 CJY19 CAC19 BQG19 BGK19 AWO19 AMS19 ACW19 TA19 JE19 I19 WVO983058 WLS983058 WBW983058 VSA983058 VIE983058 UYI983058 UOM983058 UEQ983058 TUU983058 TKY983058 TBC983058 SRG983058 SHK983058 RXO983058 RNS983058 RDW983058 QUA983058 QKE983058 QAI983058 PQM983058 PGQ983058 OWU983058 OMY983058 ODC983058 NTG983058 NJK983058 MZO983058 MPS983058 MFW983058 LWA983058 LME983058 LCI983058 KSM983058 KIQ983058 JYU983058 JOY983058 JFC983058 IVG983058 ILK983058 IBO983058 HRS983058 HHW983058 GYA983058 GOE983058 GEI983058 FUM983058 FKQ983058 FAU983058 EQY983058 EHC983058 DXG983058 DNK983058 DDO983058 CTS983058 CJW983058 CAA983058 BQE983058 BGI983058 AWM983058 AMQ983058 ACU983058 SY983058 JC983058 G983058 WVO917522 WLS917522 WBW917522 VSA917522 VIE917522 UYI917522 UOM917522 UEQ917522 TUU917522 TKY917522 TBC917522 SRG917522 SHK917522 RXO917522 RNS917522 RDW917522 QUA917522 QKE917522 QAI917522 PQM917522 PGQ917522 OWU917522 OMY917522 ODC917522 NTG917522 NJK917522 MZO917522 MPS917522 MFW917522 LWA917522 LME917522 LCI917522 KSM917522 KIQ917522 JYU917522 JOY917522 JFC917522 IVG917522 ILK917522 IBO917522 HRS917522 HHW917522 GYA917522 GOE917522 GEI917522 FUM917522 FKQ917522 FAU917522 EQY917522 EHC917522 DXG917522 DNK917522 DDO917522 CTS917522 CJW917522 CAA917522 BQE917522 BGI917522 AWM917522 AMQ917522 ACU917522 SY917522 JC917522 G917522 WVO851986 WLS851986 WBW851986 VSA851986 VIE851986 UYI851986 UOM851986 UEQ851986 TUU851986 TKY851986 TBC851986 SRG851986 SHK851986 RXO851986 RNS851986 RDW851986 QUA851986 QKE851986 QAI851986 PQM851986 PGQ851986 OWU851986 OMY851986 ODC851986 NTG851986 NJK851986 MZO851986 MPS851986 MFW851986 LWA851986 LME851986 LCI851986 KSM851986 KIQ851986 JYU851986 JOY851986 JFC851986 IVG851986 ILK851986 IBO851986 HRS851986 HHW851986 GYA851986 GOE851986 GEI851986 FUM851986 FKQ851986 FAU851986 EQY851986 EHC851986 DXG851986 DNK851986 DDO851986 CTS851986 CJW851986 CAA851986 BQE851986 BGI851986 AWM851986 AMQ851986 ACU851986 SY851986 JC851986 G851986 WVO786450 WLS786450 WBW786450 VSA786450 VIE786450 UYI786450 UOM786450 UEQ786450 TUU786450 TKY786450 TBC786450 SRG786450 SHK786450 RXO786450 RNS786450 RDW786450 QUA786450 QKE786450 QAI786450 PQM786450 PGQ786450 OWU786450 OMY786450 ODC786450 NTG786450 NJK786450 MZO786450 MPS786450 MFW786450 LWA786450 LME786450 LCI786450 KSM786450 KIQ786450 JYU786450 JOY786450 JFC786450 IVG786450 ILK786450 IBO786450 HRS786450 HHW786450 GYA786450 GOE786450 GEI786450 FUM786450 FKQ786450 FAU786450 EQY786450 EHC786450 DXG786450 DNK786450 DDO786450 CTS786450 CJW786450 CAA786450 BQE786450 BGI786450 AWM786450 AMQ786450 ACU786450 SY786450 JC786450 G786450 WVO720914 WLS720914 WBW720914 VSA720914 VIE720914 UYI720914 UOM720914 UEQ720914 TUU720914 TKY720914 TBC720914 SRG720914 SHK720914 RXO720914 RNS720914 RDW720914 QUA720914 QKE720914 QAI720914 PQM720914 PGQ720914 OWU720914 OMY720914 ODC720914 NTG720914 NJK720914 MZO720914 MPS720914 MFW720914 LWA720914 LME720914 LCI720914 KSM720914 KIQ720914 JYU720914 JOY720914 JFC720914 IVG720914 ILK720914 IBO720914 HRS720914 HHW720914 GYA720914 GOE720914 GEI720914 FUM720914 FKQ720914 FAU720914 EQY720914 EHC720914 DXG720914 DNK720914 DDO720914 CTS720914 CJW720914 CAA720914 BQE720914 BGI720914 AWM720914 AMQ720914 ACU720914 SY720914 JC720914 G720914 WVO655378 WLS655378 WBW655378 VSA655378 VIE655378 UYI655378 UOM655378 UEQ655378 TUU655378 TKY655378 TBC655378 SRG655378 SHK655378 RXO655378 RNS655378 RDW655378 QUA655378 QKE655378 QAI655378 PQM655378 PGQ655378 OWU655378 OMY655378 ODC655378 NTG655378 NJK655378 MZO655378 MPS655378 MFW655378 LWA655378 LME655378 LCI655378 KSM655378 KIQ655378 JYU655378 JOY655378 JFC655378 IVG655378 ILK655378 IBO655378 HRS655378 HHW655378 GYA655378 GOE655378 GEI655378 FUM655378 FKQ655378 FAU655378 EQY655378 EHC655378 DXG655378 DNK655378 DDO655378 CTS655378 CJW655378 CAA655378 BQE655378 BGI655378 AWM655378 AMQ655378 ACU655378 SY655378 JC655378 G655378 WVO589842 WLS589842 WBW589842 VSA589842 VIE589842 UYI589842 UOM589842 UEQ589842 TUU589842 TKY589842 TBC589842 SRG589842 SHK589842 RXO589842 RNS589842 RDW589842 QUA589842 QKE589842 QAI589842 PQM589842 PGQ589842 OWU589842 OMY589842 ODC589842 NTG589842 NJK589842 MZO589842 MPS589842 MFW589842 LWA589842 LME589842 LCI589842 KSM589842 KIQ589842 JYU589842 JOY589842 JFC589842 IVG589842 ILK589842 IBO589842 HRS589842 HHW589842 GYA589842 GOE589842 GEI589842 FUM589842 FKQ589842 FAU589842 EQY589842 EHC589842 DXG589842 DNK589842 DDO589842 CTS589842 CJW589842 CAA589842 BQE589842 BGI589842 AWM589842 AMQ589842 ACU589842 SY589842 JC589842 G589842 WVO524306 WLS524306 WBW524306 VSA524306 VIE524306 UYI524306 UOM524306 UEQ524306 TUU524306 TKY524306 TBC524306 SRG524306 SHK524306 RXO524306 RNS524306 RDW524306 QUA524306 QKE524306 QAI524306 PQM524306 PGQ524306 OWU524306 OMY524306 ODC524306 NTG524306 NJK524306 MZO524306 MPS524306 MFW524306 LWA524306 LME524306 LCI524306 KSM524306 KIQ524306 JYU524306 JOY524306 JFC524306 IVG524306 ILK524306 IBO524306 HRS524306 HHW524306 GYA524306 GOE524306 GEI524306 FUM524306 FKQ524306 FAU524306 EQY524306 EHC524306 DXG524306 DNK524306 DDO524306 CTS524306 CJW524306 CAA524306 BQE524306 BGI524306 AWM524306 AMQ524306 ACU524306 SY524306 JC524306 G524306 WVO458770 WLS458770 WBW458770 VSA458770 VIE458770 UYI458770 UOM458770 UEQ458770 TUU458770 TKY458770 TBC458770 SRG458770 SHK458770 RXO458770 RNS458770 RDW458770 QUA458770 QKE458770 QAI458770 PQM458770 PGQ458770 OWU458770 OMY458770 ODC458770 NTG458770 NJK458770 MZO458770 MPS458770 MFW458770 LWA458770 LME458770 LCI458770 KSM458770 KIQ458770 JYU458770 JOY458770 JFC458770 IVG458770 ILK458770 IBO458770 HRS458770 HHW458770 GYA458770 GOE458770 GEI458770 FUM458770 FKQ458770 FAU458770 EQY458770 EHC458770 DXG458770 DNK458770 DDO458770 CTS458770 CJW458770 CAA458770 BQE458770 BGI458770 AWM458770 AMQ458770 ACU458770 SY458770 JC458770 G458770 WVO393234 WLS393234 WBW393234 VSA393234 VIE393234 UYI393234 UOM393234 UEQ393234 TUU393234 TKY393234 TBC393234 SRG393234 SHK393234 RXO393234 RNS393234 RDW393234 QUA393234 QKE393234 QAI393234 PQM393234 PGQ393234 OWU393234 OMY393234 ODC393234 NTG393234 NJK393234 MZO393234 MPS393234 MFW393234 LWA393234 LME393234 LCI393234 KSM393234 KIQ393234 JYU393234 JOY393234 JFC393234 IVG393234 ILK393234 IBO393234 HRS393234 HHW393234 GYA393234 GOE393234 GEI393234 FUM393234 FKQ393234 FAU393234 EQY393234 EHC393234 DXG393234 DNK393234 DDO393234 CTS393234 CJW393234 CAA393234 BQE393234 BGI393234 AWM393234 AMQ393234 ACU393234 SY393234 JC393234 G393234 WVO327698 WLS327698 WBW327698 VSA327698 VIE327698 UYI327698 UOM327698 UEQ327698 TUU327698 TKY327698 TBC327698 SRG327698 SHK327698 RXO327698 RNS327698 RDW327698 QUA327698 QKE327698 QAI327698 PQM327698 PGQ327698 OWU327698 OMY327698 ODC327698 NTG327698 NJK327698 MZO327698 MPS327698 MFW327698 LWA327698 LME327698 LCI327698 KSM327698 KIQ327698 JYU327698 JOY327698 JFC327698 IVG327698 ILK327698 IBO327698 HRS327698 HHW327698 GYA327698 GOE327698 GEI327698 FUM327698 FKQ327698 FAU327698 EQY327698 EHC327698 DXG327698 DNK327698 DDO327698 CTS327698 CJW327698 CAA327698 BQE327698 BGI327698 AWM327698 AMQ327698 ACU327698 SY327698 JC327698 G327698 WVO262162 WLS262162 WBW262162 VSA262162 VIE262162 UYI262162 UOM262162 UEQ262162 TUU262162 TKY262162 TBC262162 SRG262162 SHK262162 RXO262162 RNS262162 RDW262162 QUA262162 QKE262162 QAI262162 PQM262162 PGQ262162 OWU262162 OMY262162 ODC262162 NTG262162 NJK262162 MZO262162 MPS262162 MFW262162 LWA262162 LME262162 LCI262162 KSM262162 KIQ262162 JYU262162 JOY262162 JFC262162 IVG262162 ILK262162 IBO262162 HRS262162 HHW262162 GYA262162 GOE262162 GEI262162 FUM262162 FKQ262162 FAU262162 EQY262162 EHC262162 DXG262162 DNK262162 DDO262162 CTS262162 CJW262162 CAA262162 BQE262162 BGI262162 AWM262162 AMQ262162 ACU262162 SY262162 JC262162 G262162 WVO196626 WLS196626 WBW196626 VSA196626 VIE196626 UYI196626 UOM196626 UEQ196626 TUU196626 TKY196626 TBC196626 SRG196626 SHK196626 RXO196626 RNS196626 RDW196626 QUA196626 QKE196626 QAI196626 PQM196626 PGQ196626 OWU196626 OMY196626 ODC196626 NTG196626 NJK196626 MZO196626 MPS196626 MFW196626 LWA196626 LME196626 LCI196626 KSM196626 KIQ196626 JYU196626 JOY196626 JFC196626 IVG196626 ILK196626 IBO196626 HRS196626 HHW196626 GYA196626 GOE196626 GEI196626 FUM196626 FKQ196626 FAU196626 EQY196626 EHC196626 DXG196626 DNK196626 DDO196626 CTS196626 CJW196626 CAA196626 BQE196626 BGI196626 AWM196626 AMQ196626 ACU196626 SY196626 JC196626 G196626 WVO131090 WLS131090 WBW131090 VSA131090 VIE131090 UYI131090 UOM131090 UEQ131090 TUU131090 TKY131090 TBC131090 SRG131090 SHK131090 RXO131090 RNS131090 RDW131090 QUA131090 QKE131090 QAI131090 PQM131090 PGQ131090 OWU131090 OMY131090 ODC131090 NTG131090 NJK131090 MZO131090 MPS131090 MFW131090 LWA131090 LME131090 LCI131090 KSM131090 KIQ131090 JYU131090 JOY131090 JFC131090 IVG131090 ILK131090 IBO131090 HRS131090 HHW131090 GYA131090 GOE131090 GEI131090 FUM131090 FKQ131090 FAU131090 EQY131090 EHC131090 DXG131090 DNK131090 DDO131090 CTS131090 CJW131090 CAA131090 BQE131090 BGI131090 AWM131090 AMQ131090 ACU131090 SY131090 JC131090 G131090 WVO65554 WLS65554 WBW65554 VSA65554 VIE65554 UYI65554 UOM65554 UEQ65554 TUU65554 TKY65554 TBC65554 SRG65554 SHK65554 RXO65554 RNS65554 RDW65554 QUA65554 QKE65554 QAI65554 PQM65554 PGQ65554 OWU65554 OMY65554 ODC65554 NTG65554 NJK65554 MZO65554 MPS65554 MFW65554 LWA65554 LME65554 LCI65554 KSM65554 KIQ65554 JYU65554 JOY65554 JFC65554 IVG65554 ILK65554 IBO65554 HRS65554 HHW65554 GYA65554 GOE65554 GEI65554 FUM65554 FKQ65554 FAU65554 EQY65554 EHC65554 DXG65554 DNK65554 DDO65554 CTS65554 CJW65554 CAA65554 BQE65554 BGI65554 AWM65554 AMQ65554 ACU65554 SY65554 JC65554 G65554 WVO19 WLS19 WBW19 VSA19 VIE19 UYI19 UOM19 UEQ19 TUU19 TKY19 TBC19 SRG19 SHK19 RXO19 RNS19 RDW19 QUA19 QKE19 QAI19 PQM19 PGQ19 OWU19 OMY19 ODC19 NTG19 NJK19 MZO19 MPS19 MFW19 LWA19 LME19 LCI19 KSM19 KIQ19 JYU19 JOY19 JFC19 IVG19 ILK19 IBO19 HRS19 HHW19 GYA19 GOE19 GEI19 FUM19 FKQ19 FAU19 EQY19 EHC19 DXG19 DNK19 DDO19 CTS19 CJW19 CAA19 BQE19 BGI19 AWM19 AMQ19 ACU19 SY19 JC19 G19 WVQ983048 WLU983048 WBY983048 VSC983048 VIG983048 UYK983048 UOO983048 UES983048 TUW983048 TLA983048 TBE983048 SRI983048 SHM983048 RXQ983048 RNU983048 RDY983048 QUC983048 QKG983048 QAK983048 PQO983048 PGS983048 OWW983048 ONA983048 ODE983048 NTI983048 NJM983048 MZQ983048 MPU983048 MFY983048 LWC983048 LMG983048 LCK983048 KSO983048 KIS983048 JYW983048 JPA983048 JFE983048 IVI983048 ILM983048 IBQ983048 HRU983048 HHY983048 GYC983048 GOG983048 GEK983048 FUO983048 FKS983048 FAW983048 ERA983048 EHE983048 DXI983048 DNM983048 DDQ983048 CTU983048 CJY983048 CAC983048 BQG983048 BGK983048 AWO983048 AMS983048 ACW983048 TA983048 JE983048 I983048 WVQ917512 WLU917512 WBY917512 VSC917512 VIG917512 UYK917512 UOO917512 UES917512 TUW917512 TLA917512 TBE917512 SRI917512 SHM917512 RXQ917512 RNU917512 RDY917512 QUC917512 QKG917512 QAK917512 PQO917512 PGS917512 OWW917512 ONA917512 ODE917512 NTI917512 NJM917512 MZQ917512 MPU917512 MFY917512 LWC917512 LMG917512 LCK917512 KSO917512 KIS917512 JYW917512 JPA917512 JFE917512 IVI917512 ILM917512 IBQ917512 HRU917512 HHY917512 GYC917512 GOG917512 GEK917512 FUO917512 FKS917512 FAW917512 ERA917512 EHE917512 DXI917512 DNM917512 DDQ917512 CTU917512 CJY917512 CAC917512 BQG917512 BGK917512 AWO917512 AMS917512 ACW917512 TA917512 JE917512 I917512 WVQ851976 WLU851976 WBY851976 VSC851976 VIG851976 UYK851976 UOO851976 UES851976 TUW851976 TLA851976 TBE851976 SRI851976 SHM851976 RXQ851976 RNU851976 RDY851976 QUC851976 QKG851976 QAK851976 PQO851976 PGS851976 OWW851976 ONA851976 ODE851976 NTI851976 NJM851976 MZQ851976 MPU851976 MFY851976 LWC851976 LMG851976 LCK851976 KSO851976 KIS851976 JYW851976 JPA851976 JFE851976 IVI851976 ILM851976 IBQ851976 HRU851976 HHY851976 GYC851976 GOG851976 GEK851976 FUO851976 FKS851976 FAW851976 ERA851976 EHE851976 DXI851976 DNM851976 DDQ851976 CTU851976 CJY851976 CAC851976 BQG851976 BGK851976 AWO851976 AMS851976 ACW851976 TA851976 JE851976 I851976 WVQ786440 WLU786440 WBY786440 VSC786440 VIG786440 UYK786440 UOO786440 UES786440 TUW786440 TLA786440 TBE786440 SRI786440 SHM786440 RXQ786440 RNU786440 RDY786440 QUC786440 QKG786440 QAK786440 PQO786440 PGS786440 OWW786440 ONA786440 ODE786440 NTI786440 NJM786440 MZQ786440 MPU786440 MFY786440 LWC786440 LMG786440 LCK786440 KSO786440 KIS786440 JYW786440 JPA786440 JFE786440 IVI786440 ILM786440 IBQ786440 HRU786440 HHY786440 GYC786440 GOG786440 GEK786440 FUO786440 FKS786440 FAW786440 ERA786440 EHE786440 DXI786440 DNM786440 DDQ786440 CTU786440 CJY786440 CAC786440 BQG786440 BGK786440 AWO786440 AMS786440 ACW786440 TA786440 JE786440 I786440 WVQ720904 WLU720904 WBY720904 VSC720904 VIG720904 UYK720904 UOO720904 UES720904 TUW720904 TLA720904 TBE720904 SRI720904 SHM720904 RXQ720904 RNU720904 RDY720904 QUC720904 QKG720904 QAK720904 PQO720904 PGS720904 OWW720904 ONA720904 ODE720904 NTI720904 NJM720904 MZQ720904 MPU720904 MFY720904 LWC720904 LMG720904 LCK720904 KSO720904 KIS720904 JYW720904 JPA720904 JFE720904 IVI720904 ILM720904 IBQ720904 HRU720904 HHY720904 GYC720904 GOG720904 GEK720904 FUO720904 FKS720904 FAW720904 ERA720904 EHE720904 DXI720904 DNM720904 DDQ720904 CTU720904 CJY720904 CAC720904 BQG720904 BGK720904 AWO720904 AMS720904 ACW720904 TA720904 JE720904 I720904 WVQ655368 WLU655368 WBY655368 VSC655368 VIG655368 UYK655368 UOO655368 UES655368 TUW655368 TLA655368 TBE655368 SRI655368 SHM655368 RXQ655368 RNU655368 RDY655368 QUC655368 QKG655368 QAK655368 PQO655368 PGS655368 OWW655368 ONA655368 ODE655368 NTI655368 NJM655368 MZQ655368 MPU655368 MFY655368 LWC655368 LMG655368 LCK655368 KSO655368 KIS655368 JYW655368 JPA655368 JFE655368 IVI655368 ILM655368 IBQ655368 HRU655368 HHY655368 GYC655368 GOG655368 GEK655368 FUO655368 FKS655368 FAW655368 ERA655368 EHE655368 DXI655368 DNM655368 DDQ655368 CTU655368 CJY655368 CAC655368 BQG655368 BGK655368 AWO655368 AMS655368 ACW655368 TA655368 JE655368 I655368 WVQ589832 WLU589832 WBY589832 VSC589832 VIG589832 UYK589832 UOO589832 UES589832 TUW589832 TLA589832 TBE589832 SRI589832 SHM589832 RXQ589832 RNU589832 RDY589832 QUC589832 QKG589832 QAK589832 PQO589832 PGS589832 OWW589832 ONA589832 ODE589832 NTI589832 NJM589832 MZQ589832 MPU589832 MFY589832 LWC589832 LMG589832 LCK589832 KSO589832 KIS589832 JYW589832 JPA589832 JFE589832 IVI589832 ILM589832 IBQ589832 HRU589832 HHY589832 GYC589832 GOG589832 GEK589832 FUO589832 FKS589832 FAW589832 ERA589832 EHE589832 DXI589832 DNM589832 DDQ589832 CTU589832 CJY589832 CAC589832 BQG589832 BGK589832 AWO589832 AMS589832 ACW589832 TA589832 JE589832 I589832 WVQ524296 WLU524296 WBY524296 VSC524296 VIG524296 UYK524296 UOO524296 UES524296 TUW524296 TLA524296 TBE524296 SRI524296 SHM524296 RXQ524296 RNU524296 RDY524296 QUC524296 QKG524296 QAK524296 PQO524296 PGS524296 OWW524296 ONA524296 ODE524296 NTI524296 NJM524296 MZQ524296 MPU524296 MFY524296 LWC524296 LMG524296 LCK524296 KSO524296 KIS524296 JYW524296 JPA524296 JFE524296 IVI524296 ILM524296 IBQ524296 HRU524296 HHY524296 GYC524296 GOG524296 GEK524296 FUO524296 FKS524296 FAW524296 ERA524296 EHE524296 DXI524296 DNM524296 DDQ524296 CTU524296 CJY524296 CAC524296 BQG524296 BGK524296 AWO524296 AMS524296 ACW524296 TA524296 JE524296 I524296 WVQ458760 WLU458760 WBY458760 VSC458760 VIG458760 UYK458760 UOO458760 UES458760 TUW458760 TLA458760 TBE458760 SRI458760 SHM458760 RXQ458760 RNU458760 RDY458760 QUC458760 QKG458760 QAK458760 PQO458760 PGS458760 OWW458760 ONA458760 ODE458760 NTI458760 NJM458760 MZQ458760 MPU458760 MFY458760 LWC458760 LMG458760 LCK458760 KSO458760 KIS458760 JYW458760 JPA458760 JFE458760 IVI458760 ILM458760 IBQ458760 HRU458760 HHY458760 GYC458760 GOG458760 GEK458760 FUO458760 FKS458760 FAW458760 ERA458760 EHE458760 DXI458760 DNM458760 DDQ458760 CTU458760 CJY458760 CAC458760 BQG458760 BGK458760 AWO458760 AMS458760 ACW458760 TA458760 JE458760 I458760 WVQ393224 WLU393224 WBY393224 VSC393224 VIG393224 UYK393224 UOO393224 UES393224 TUW393224 TLA393224 TBE393224 SRI393224 SHM393224 RXQ393224 RNU393224 RDY393224 QUC393224 QKG393224 QAK393224 PQO393224 PGS393224 OWW393224 ONA393224 ODE393224 NTI393224 NJM393224 MZQ393224 MPU393224 MFY393224 LWC393224 LMG393224 LCK393224 KSO393224 KIS393224 JYW393224 JPA393224 JFE393224 IVI393224 ILM393224 IBQ393224 HRU393224 HHY393224 GYC393224 GOG393224 GEK393224 FUO393224 FKS393224 FAW393224 ERA393224 EHE393224 DXI393224 DNM393224 DDQ393224 CTU393224 CJY393224 CAC393224 BQG393224 BGK393224 AWO393224 AMS393224 ACW393224 TA393224 JE393224 I393224 WVQ327688 WLU327688 WBY327688 VSC327688 VIG327688 UYK327688 UOO327688 UES327688 TUW327688 TLA327688 TBE327688 SRI327688 SHM327688 RXQ327688 RNU327688 RDY327688 QUC327688 QKG327688 QAK327688 PQO327688 PGS327688 OWW327688 ONA327688 ODE327688 NTI327688 NJM327688 MZQ327688 MPU327688 MFY327688 LWC327688 LMG327688 LCK327688 KSO327688 KIS327688 JYW327688 JPA327688 JFE327688 IVI327688 ILM327688 IBQ327688 HRU327688 HHY327688 GYC327688 GOG327688 GEK327688 FUO327688 FKS327688 FAW327688 ERA327688 EHE327688 DXI327688 DNM327688 DDQ327688 CTU327688 CJY327688 CAC327688 BQG327688 BGK327688 AWO327688 AMS327688 ACW327688 TA327688 JE327688 I327688 WVQ262152 WLU262152 WBY262152 VSC262152 VIG262152 UYK262152 UOO262152 UES262152 TUW262152 TLA262152 TBE262152 SRI262152 SHM262152 RXQ262152 RNU262152 RDY262152 QUC262152 QKG262152 QAK262152 PQO262152 PGS262152 OWW262152 ONA262152 ODE262152 NTI262152 NJM262152 MZQ262152 MPU262152 MFY262152 LWC262152 LMG262152 LCK262152 KSO262152 KIS262152 JYW262152 JPA262152 JFE262152 IVI262152 ILM262152 IBQ262152 HRU262152 HHY262152 GYC262152 GOG262152 GEK262152 FUO262152 FKS262152 FAW262152 ERA262152 EHE262152 DXI262152 DNM262152 DDQ262152 CTU262152 CJY262152 CAC262152 BQG262152 BGK262152 AWO262152 AMS262152 ACW262152 TA262152 JE262152 I262152 WVQ196616 WLU196616 WBY196616 VSC196616 VIG196616 UYK196616 UOO196616 UES196616 TUW196616 TLA196616 TBE196616 SRI196616 SHM196616 RXQ196616 RNU196616 RDY196616 QUC196616 QKG196616 QAK196616 PQO196616 PGS196616 OWW196616 ONA196616 ODE196616 NTI196616 NJM196616 MZQ196616 MPU196616 MFY196616 LWC196616 LMG196616 LCK196616 KSO196616 KIS196616 JYW196616 JPA196616 JFE196616 IVI196616 ILM196616 IBQ196616 HRU196616 HHY196616 GYC196616 GOG196616 GEK196616 FUO196616 FKS196616 FAW196616 ERA196616 EHE196616 DXI196616 DNM196616 DDQ196616 CTU196616 CJY196616 CAC196616 BQG196616 BGK196616 AWO196616 AMS196616 ACW196616 TA196616 JE196616 I196616 WVQ131080 WLU131080 WBY131080 VSC131080 VIG131080 UYK131080 UOO131080 UES131080 TUW131080 TLA131080 TBE131080 SRI131080 SHM131080 RXQ131080 RNU131080 RDY131080 QUC131080 QKG131080 QAK131080 PQO131080 PGS131080 OWW131080 ONA131080 ODE131080 NTI131080 NJM131080 MZQ131080 MPU131080 MFY131080 LWC131080 LMG131080 LCK131080 KSO131080 KIS131080 JYW131080 JPA131080 JFE131080 IVI131080 ILM131080 IBQ131080 HRU131080 HHY131080 GYC131080 GOG131080 GEK131080 FUO131080 FKS131080 FAW131080 ERA131080 EHE131080 DXI131080 DNM131080 DDQ131080 CTU131080 CJY131080 CAC131080 BQG131080 BGK131080 AWO131080 AMS131080 ACW131080 TA131080 JE131080 I131080 WVQ65544 WLU65544 WBY65544 VSC65544 VIG65544 UYK65544 UOO65544 UES65544 TUW65544 TLA65544 TBE65544 SRI65544 SHM65544 RXQ65544 RNU65544 RDY65544 QUC65544 QKG65544 QAK65544 PQO65544 PGS65544 OWW65544 ONA65544 ODE65544 NTI65544 NJM65544 MZQ65544 MPU65544 MFY65544 LWC65544 LMG65544 LCK65544 KSO65544 KIS65544 JYW65544 JPA65544 JFE65544 IVI65544 ILM65544 IBQ65544 HRU65544 HHY65544 GYC65544 GOG65544 GEK65544 FUO65544 FKS65544 FAW65544 ERA65544 EHE65544 DXI65544 DNM65544 DDQ65544 CTU65544 CJY65544 CAC65544 BQG65544 BGK65544 AWO65544 AMS65544 ACW65544 TA65544 JE65544 I65544 WVQ9 WLU9 WBY9 VSC9 VIG9 UYK9 UOO9 UES9 TUW9 TLA9 TBE9 SRI9 SHM9 RXQ9 RNU9 RDY9 QUC9 QKG9 QAK9 PQO9 PGS9 OWW9 ONA9 ODE9 NTI9 NJM9 MZQ9 MPU9 MFY9 LWC9 LMG9 LCK9 KSO9 KIS9 JYW9 JPA9 JFE9 IVI9 ILM9 IBQ9 HRU9 HHY9 GYC9 GOG9 GEK9 FUO9 FKS9 FAW9 ERA9 EHE9 DXI9 DNM9 DDQ9 CTU9 CJY9 CAC9 BQG9 BGK9 AWO9 AMS9 ACW9 TA9 JE9 I9 WVO983060 WLS983060 WBW983060 VSA983060 VIE983060 UYI983060 UOM983060 UEQ983060 TUU983060 TKY983060 TBC983060 SRG983060 SHK983060 RXO983060 RNS983060 RDW983060 QUA983060 QKE983060 QAI983060 PQM983060 PGQ983060 OWU983060 OMY983060 ODC983060 NTG983060 NJK983060 MZO983060 MPS983060 MFW983060 LWA983060 LME983060 LCI983060 KSM983060 KIQ983060 JYU983060 JOY983060 JFC983060 IVG983060 ILK983060 IBO983060 HRS983060 HHW983060 GYA983060 GOE983060 GEI983060 FUM983060 FKQ983060 FAU983060 EQY983060 EHC983060 DXG983060 DNK983060 DDO983060 CTS983060 CJW983060 CAA983060 BQE983060 BGI983060 AWM983060 AMQ983060 ACU983060 SY983060 JC983060 G983060 WVO917524 WLS917524 WBW917524 VSA917524 VIE917524 UYI917524 UOM917524 UEQ917524 TUU917524 TKY917524 TBC917524 SRG917524 SHK917524 RXO917524 RNS917524 RDW917524 QUA917524 QKE917524 QAI917524 PQM917524 PGQ917524 OWU917524 OMY917524 ODC917524 NTG917524 NJK917524 MZO917524 MPS917524 MFW917524 LWA917524 LME917524 LCI917524 KSM917524 KIQ917524 JYU917524 JOY917524 JFC917524 IVG917524 ILK917524 IBO917524 HRS917524 HHW917524 GYA917524 GOE917524 GEI917524 FUM917524 FKQ917524 FAU917524 EQY917524 EHC917524 DXG917524 DNK917524 DDO917524 CTS917524 CJW917524 CAA917524 BQE917524 BGI917524 AWM917524 AMQ917524 ACU917524 SY917524 JC917524 G917524 WVO851988 WLS851988 WBW851988 VSA851988 VIE851988 UYI851988 UOM851988 UEQ851988 TUU851988 TKY851988 TBC851988 SRG851988 SHK851988 RXO851988 RNS851988 RDW851988 QUA851988 QKE851988 QAI851988 PQM851988 PGQ851988 OWU851988 OMY851988 ODC851988 NTG851988 NJK851988 MZO851988 MPS851988 MFW851988 LWA851988 LME851988 LCI851988 KSM851988 KIQ851988 JYU851988 JOY851988 JFC851988 IVG851988 ILK851988 IBO851988 HRS851988 HHW851988 GYA851988 GOE851988 GEI851988 FUM851988 FKQ851988 FAU851988 EQY851988 EHC851988 DXG851988 DNK851988 DDO851988 CTS851988 CJW851988 CAA851988 BQE851988 BGI851988 AWM851988 AMQ851988 ACU851988 SY851988 JC851988 G851988 WVO786452 WLS786452 WBW786452 VSA786452 VIE786452 UYI786452 UOM786452 UEQ786452 TUU786452 TKY786452 TBC786452 SRG786452 SHK786452 RXO786452 RNS786452 RDW786452 QUA786452 QKE786452 QAI786452 PQM786452 PGQ786452 OWU786452 OMY786452 ODC786452 NTG786452 NJK786452 MZO786452 MPS786452 MFW786452 LWA786452 LME786452 LCI786452 KSM786452 KIQ786452 JYU786452 JOY786452 JFC786452 IVG786452 ILK786452 IBO786452 HRS786452 HHW786452 GYA786452 GOE786452 GEI786452 FUM786452 FKQ786452 FAU786452 EQY786452 EHC786452 DXG786452 DNK786452 DDO786452 CTS786452 CJW786452 CAA786452 BQE786452 BGI786452 AWM786452 AMQ786452 ACU786452 SY786452 JC786452 G786452 WVO720916 WLS720916 WBW720916 VSA720916 VIE720916 UYI720916 UOM720916 UEQ720916 TUU720916 TKY720916 TBC720916 SRG720916 SHK720916 RXO720916 RNS720916 RDW720916 QUA720916 QKE720916 QAI720916 PQM720916 PGQ720916 OWU720916 OMY720916 ODC720916 NTG720916 NJK720916 MZO720916 MPS720916 MFW720916 LWA720916 LME720916 LCI720916 KSM720916 KIQ720916 JYU720916 JOY720916 JFC720916 IVG720916 ILK720916 IBO720916 HRS720916 HHW720916 GYA720916 GOE720916 GEI720916 FUM720916 FKQ720916 FAU720916 EQY720916 EHC720916 DXG720916 DNK720916 DDO720916 CTS720916 CJW720916 CAA720916 BQE720916 BGI720916 AWM720916 AMQ720916 ACU720916 SY720916 JC720916 G720916 WVO655380 WLS655380 WBW655380 VSA655380 VIE655380 UYI655380 UOM655380 UEQ655380 TUU655380 TKY655380 TBC655380 SRG655380 SHK655380 RXO655380 RNS655380 RDW655380 QUA655380 QKE655380 QAI655380 PQM655380 PGQ655380 OWU655380 OMY655380 ODC655380 NTG655380 NJK655380 MZO655380 MPS655380 MFW655380 LWA655380 LME655380 LCI655380 KSM655380 KIQ655380 JYU655380 JOY655380 JFC655380 IVG655380 ILK655380 IBO655380 HRS655380 HHW655380 GYA655380 GOE655380 GEI655380 FUM655380 FKQ655380 FAU655380 EQY655380 EHC655380 DXG655380 DNK655380 DDO655380 CTS655380 CJW655380 CAA655380 BQE655380 BGI655380 AWM655380 AMQ655380 ACU655380 SY655380 JC655380 G655380 WVO589844 WLS589844 WBW589844 VSA589844 VIE589844 UYI589844 UOM589844 UEQ589844 TUU589844 TKY589844 TBC589844 SRG589844 SHK589844 RXO589844 RNS589844 RDW589844 QUA589844 QKE589844 QAI589844 PQM589844 PGQ589844 OWU589844 OMY589844 ODC589844 NTG589844 NJK589844 MZO589844 MPS589844 MFW589844 LWA589844 LME589844 LCI589844 KSM589844 KIQ589844 JYU589844 JOY589844 JFC589844 IVG589844 ILK589844 IBO589844 HRS589844 HHW589844 GYA589844 GOE589844 GEI589844 FUM589844 FKQ589844 FAU589844 EQY589844 EHC589844 DXG589844 DNK589844 DDO589844 CTS589844 CJW589844 CAA589844 BQE589844 BGI589844 AWM589844 AMQ589844 ACU589844 SY589844 JC589844 G589844 WVO524308 WLS524308 WBW524308 VSA524308 VIE524308 UYI524308 UOM524308 UEQ524308 TUU524308 TKY524308 TBC524308 SRG524308 SHK524308 RXO524308 RNS524308 RDW524308 QUA524308 QKE524308 QAI524308 PQM524308 PGQ524308 OWU524308 OMY524308 ODC524308 NTG524308 NJK524308 MZO524308 MPS524308 MFW524308 LWA524308 LME524308 LCI524308 KSM524308 KIQ524308 JYU524308 JOY524308 JFC524308 IVG524308 ILK524308 IBO524308 HRS524308 HHW524308 GYA524308 GOE524308 GEI524308 FUM524308 FKQ524308 FAU524308 EQY524308 EHC524308 DXG524308 DNK524308 DDO524308 CTS524308 CJW524308 CAA524308 BQE524308 BGI524308 AWM524308 AMQ524308 ACU524308 SY524308 JC524308 G524308 WVO458772 WLS458772 WBW458772 VSA458772 VIE458772 UYI458772 UOM458772 UEQ458772 TUU458772 TKY458772 TBC458772 SRG458772 SHK458772 RXO458772 RNS458772 RDW458772 QUA458772 QKE458772 QAI458772 PQM458772 PGQ458772 OWU458772 OMY458772 ODC458772 NTG458772 NJK458772 MZO458772 MPS458772 MFW458772 LWA458772 LME458772 LCI458772 KSM458772 KIQ458772 JYU458772 JOY458772 JFC458772 IVG458772 ILK458772 IBO458772 HRS458772 HHW458772 GYA458772 GOE458772 GEI458772 FUM458772 FKQ458772 FAU458772 EQY458772 EHC458772 DXG458772 DNK458772 DDO458772 CTS458772 CJW458772 CAA458772 BQE458772 BGI458772 AWM458772 AMQ458772 ACU458772 SY458772 JC458772 G458772 WVO393236 WLS393236 WBW393236 VSA393236 VIE393236 UYI393236 UOM393236 UEQ393236 TUU393236 TKY393236 TBC393236 SRG393236 SHK393236 RXO393236 RNS393236 RDW393236 QUA393236 QKE393236 QAI393236 PQM393236 PGQ393236 OWU393236 OMY393236 ODC393236 NTG393236 NJK393236 MZO393236 MPS393236 MFW393236 LWA393236 LME393236 LCI393236 KSM393236 KIQ393236 JYU393236 JOY393236 JFC393236 IVG393236 ILK393236 IBO393236 HRS393236 HHW393236 GYA393236 GOE393236 GEI393236 FUM393236 FKQ393236 FAU393236 EQY393236 EHC393236 DXG393236 DNK393236 DDO393236 CTS393236 CJW393236 CAA393236 BQE393236 BGI393236 AWM393236 AMQ393236 ACU393236 SY393236 JC393236 G393236 WVO327700 WLS327700 WBW327700 VSA327700 VIE327700 UYI327700 UOM327700 UEQ327700 TUU327700 TKY327700 TBC327700 SRG327700 SHK327700 RXO327700 RNS327700 RDW327700 QUA327700 QKE327700 QAI327700 PQM327700 PGQ327700 OWU327700 OMY327700 ODC327700 NTG327700 NJK327700 MZO327700 MPS327700 MFW327700 LWA327700 LME327700 LCI327700 KSM327700 KIQ327700 JYU327700 JOY327700 JFC327700 IVG327700 ILK327700 IBO327700 HRS327700 HHW327700 GYA327700 GOE327700 GEI327700 FUM327700 FKQ327700 FAU327700 EQY327700 EHC327700 DXG327700 DNK327700 DDO327700 CTS327700 CJW327700 CAA327700 BQE327700 BGI327700 AWM327700 AMQ327700 ACU327700 SY327700 JC327700 G327700 WVO262164 WLS262164 WBW262164 VSA262164 VIE262164 UYI262164 UOM262164 UEQ262164 TUU262164 TKY262164 TBC262164 SRG262164 SHK262164 RXO262164 RNS262164 RDW262164 QUA262164 QKE262164 QAI262164 PQM262164 PGQ262164 OWU262164 OMY262164 ODC262164 NTG262164 NJK262164 MZO262164 MPS262164 MFW262164 LWA262164 LME262164 LCI262164 KSM262164 KIQ262164 JYU262164 JOY262164 JFC262164 IVG262164 ILK262164 IBO262164 HRS262164 HHW262164 GYA262164 GOE262164 GEI262164 FUM262164 FKQ262164 FAU262164 EQY262164 EHC262164 DXG262164 DNK262164 DDO262164 CTS262164 CJW262164 CAA262164 BQE262164 BGI262164 AWM262164 AMQ262164 ACU262164 SY262164 JC262164 G262164 WVO196628 WLS196628 WBW196628 VSA196628 VIE196628 UYI196628 UOM196628 UEQ196628 TUU196628 TKY196628 TBC196628 SRG196628 SHK196628 RXO196628 RNS196628 RDW196628 QUA196628 QKE196628 QAI196628 PQM196628 PGQ196628 OWU196628 OMY196628 ODC196628 NTG196628 NJK196628 MZO196628 MPS196628 MFW196628 LWA196628 LME196628 LCI196628 KSM196628 KIQ196628 JYU196628 JOY196628 JFC196628 IVG196628 ILK196628 IBO196628 HRS196628 HHW196628 GYA196628 GOE196628 GEI196628 FUM196628 FKQ196628 FAU196628 EQY196628 EHC196628 DXG196628 DNK196628 DDO196628 CTS196628 CJW196628 CAA196628 BQE196628 BGI196628 AWM196628 AMQ196628 ACU196628 SY196628 JC196628 G196628 WVO131092 WLS131092 WBW131092 VSA131092 VIE131092 UYI131092 UOM131092 UEQ131092 TUU131092 TKY131092 TBC131092 SRG131092 SHK131092 RXO131092 RNS131092 RDW131092 QUA131092 QKE131092 QAI131092 PQM131092 PGQ131092 OWU131092 OMY131092 ODC131092 NTG131092 NJK131092 MZO131092 MPS131092 MFW131092 LWA131092 LME131092 LCI131092 KSM131092 KIQ131092 JYU131092 JOY131092 JFC131092 IVG131092 ILK131092 IBO131092 HRS131092 HHW131092 GYA131092 GOE131092 GEI131092 FUM131092 FKQ131092 FAU131092 EQY131092 EHC131092 DXG131092 DNK131092 DDO131092 CTS131092 CJW131092 CAA131092 BQE131092 BGI131092 AWM131092 AMQ131092 ACU131092 SY131092 JC131092 G131092 WVO65556 WLS65556 WBW65556 VSA65556 VIE65556 UYI65556 UOM65556 UEQ65556 TUU65556 TKY65556 TBC65556 SRG65556 SHK65556 RXO65556 RNS65556 RDW65556 QUA65556 QKE65556 QAI65556 PQM65556 PGQ65556 OWU65556 OMY65556 ODC65556 NTG65556 NJK65556 MZO65556 MPS65556 MFW65556 LWA65556 LME65556 LCI65556 KSM65556 KIQ65556 JYU65556 JOY65556 JFC65556 IVG65556 ILK65556 IBO65556 HRS65556 HHW65556 GYA65556 GOE65556 GEI65556 FUM65556 FKQ65556 FAU65556 EQY65556 EHC65556 DXG65556 DNK65556 DDO65556 CTS65556 CJW65556 CAA65556 BQE65556 BGI65556 AWM65556 AMQ65556 ACU65556 SY65556 JC65556 G65556 WVO21 WLS21 WBW21 VSA21 VIE21 UYI21 UOM21 UEQ21 TUU21 TKY21 TBC21 SRG21 SHK21 RXO21 RNS21 RDW21 QUA21 QKE21 QAI21 PQM21 PGQ21 OWU21 OMY21 ODC21 NTG21 NJK21 MZO21 MPS21 MFW21 LWA21 LME21 LCI21 KSM21 KIQ21 JYU21 JOY21 JFC21 IVG21 ILK21 IBO21 HRS21 HHW21 GYA21 GOE21 GEI21 FUM21 FKQ21 FAU21 EQY21 EHC21 DXG21 DNK21 DDO21 CTS21 CJW21 CAA21 BQE21 BGI21 AWM21 AMQ21 ACU21 SY21 JC21 G21 WVQ983065 WLU983065 WBY983065 VSC983065 VIG983065 UYK983065 UOO983065 UES983065 TUW983065 TLA983065 TBE983065 SRI983065 SHM983065 RXQ983065 RNU983065 RDY983065 QUC983065 QKG983065 QAK983065 PQO983065 PGS983065 OWW983065 ONA983065 ODE983065 NTI983065 NJM983065 MZQ983065 MPU983065 MFY983065 LWC983065 LMG983065 LCK983065 KSO983065 KIS983065 JYW983065 JPA983065 JFE983065 IVI983065 ILM983065 IBQ983065 HRU983065 HHY983065 GYC983065 GOG983065 GEK983065 FUO983065 FKS983065 FAW983065 ERA983065 EHE983065 DXI983065 DNM983065 DDQ983065 CTU983065 CJY983065 CAC983065 BQG983065 BGK983065 AWO983065 AMS983065 ACW983065 TA983065 JE983065 I983065 WVQ917529 WLU917529 WBY917529 VSC917529 VIG917529 UYK917529 UOO917529 UES917529 TUW917529 TLA917529 TBE917529 SRI917529 SHM917529 RXQ917529 RNU917529 RDY917529 QUC917529 QKG917529 QAK917529 PQO917529 PGS917529 OWW917529 ONA917529 ODE917529 NTI917529 NJM917529 MZQ917529 MPU917529 MFY917529 LWC917529 LMG917529 LCK917529 KSO917529 KIS917529 JYW917529 JPA917529 JFE917529 IVI917529 ILM917529 IBQ917529 HRU917529 HHY917529 GYC917529 GOG917529 GEK917529 FUO917529 FKS917529 FAW917529 ERA917529 EHE917529 DXI917529 DNM917529 DDQ917529 CTU917529 CJY917529 CAC917529 BQG917529 BGK917529 AWO917529 AMS917529 ACW917529 TA917529 JE917529 I917529 WVQ851993 WLU851993 WBY851993 VSC851993 VIG851993 UYK851993 UOO851993 UES851993 TUW851993 TLA851993 TBE851993 SRI851993 SHM851993 RXQ851993 RNU851993 RDY851993 QUC851993 QKG851993 QAK851993 PQO851993 PGS851993 OWW851993 ONA851993 ODE851993 NTI851993 NJM851993 MZQ851993 MPU851993 MFY851993 LWC851993 LMG851993 LCK851993 KSO851993 KIS851993 JYW851993 JPA851993 JFE851993 IVI851993 ILM851993 IBQ851993 HRU851993 HHY851993 GYC851993 GOG851993 GEK851993 FUO851993 FKS851993 FAW851993 ERA851993 EHE851993 DXI851993 DNM851993 DDQ851993 CTU851993 CJY851993 CAC851993 BQG851993 BGK851993 AWO851993 AMS851993 ACW851993 TA851993 JE851993 I851993 WVQ786457 WLU786457 WBY786457 VSC786457 VIG786457 UYK786457 UOO786457 UES786457 TUW786457 TLA786457 TBE786457 SRI786457 SHM786457 RXQ786457 RNU786457 RDY786457 QUC786457 QKG786457 QAK786457 PQO786457 PGS786457 OWW786457 ONA786457 ODE786457 NTI786457 NJM786457 MZQ786457 MPU786457 MFY786457 LWC786457 LMG786457 LCK786457 KSO786457 KIS786457 JYW786457 JPA786457 JFE786457 IVI786457 ILM786457 IBQ786457 HRU786457 HHY786457 GYC786457 GOG786457 GEK786457 FUO786457 FKS786457 FAW786457 ERA786457 EHE786457 DXI786457 DNM786457 DDQ786457 CTU786457 CJY786457 CAC786457 BQG786457 BGK786457 AWO786457 AMS786457 ACW786457 TA786457 JE786457 I786457 WVQ720921 WLU720921 WBY720921 VSC720921 VIG720921 UYK720921 UOO720921 UES720921 TUW720921 TLA720921 TBE720921 SRI720921 SHM720921 RXQ720921 RNU720921 RDY720921 QUC720921 QKG720921 QAK720921 PQO720921 PGS720921 OWW720921 ONA720921 ODE720921 NTI720921 NJM720921 MZQ720921 MPU720921 MFY720921 LWC720921 LMG720921 LCK720921 KSO720921 KIS720921 JYW720921 JPA720921 JFE720921 IVI720921 ILM720921 IBQ720921 HRU720921 HHY720921 GYC720921 GOG720921 GEK720921 FUO720921 FKS720921 FAW720921 ERA720921 EHE720921 DXI720921 DNM720921 DDQ720921 CTU720921 CJY720921 CAC720921 BQG720921 BGK720921 AWO720921 AMS720921 ACW720921 TA720921 JE720921 I720921 WVQ655385 WLU655385 WBY655385 VSC655385 VIG655385 UYK655385 UOO655385 UES655385 TUW655385 TLA655385 TBE655385 SRI655385 SHM655385 RXQ655385 RNU655385 RDY655385 QUC655385 QKG655385 QAK655385 PQO655385 PGS655385 OWW655385 ONA655385 ODE655385 NTI655385 NJM655385 MZQ655385 MPU655385 MFY655385 LWC655385 LMG655385 LCK655385 KSO655385 KIS655385 JYW655385 JPA655385 JFE655385 IVI655385 ILM655385 IBQ655385 HRU655385 HHY655385 GYC655385 GOG655385 GEK655385 FUO655385 FKS655385 FAW655385 ERA655385 EHE655385 DXI655385 DNM655385 DDQ655385 CTU655385 CJY655385 CAC655385 BQG655385 BGK655385 AWO655385 AMS655385 ACW655385 TA655385 JE655385 I655385 WVQ589849 WLU589849 WBY589849 VSC589849 VIG589849 UYK589849 UOO589849 UES589849 TUW589849 TLA589849 TBE589849 SRI589849 SHM589849 RXQ589849 RNU589849 RDY589849 QUC589849 QKG589849 QAK589849 PQO589849 PGS589849 OWW589849 ONA589849 ODE589849 NTI589849 NJM589849 MZQ589849 MPU589849 MFY589849 LWC589849 LMG589849 LCK589849 KSO589849 KIS589849 JYW589849 JPA589849 JFE589849 IVI589849 ILM589849 IBQ589849 HRU589849 HHY589849 GYC589849 GOG589849 GEK589849 FUO589849 FKS589849 FAW589849 ERA589849 EHE589849 DXI589849 DNM589849 DDQ589849 CTU589849 CJY589849 CAC589849 BQG589849 BGK589849 AWO589849 AMS589849 ACW589849 TA589849 JE589849 I589849 WVQ524313 WLU524313 WBY524313 VSC524313 VIG524313 UYK524313 UOO524313 UES524313 TUW524313 TLA524313 TBE524313 SRI524313 SHM524313 RXQ524313 RNU524313 RDY524313 QUC524313 QKG524313 QAK524313 PQO524313 PGS524313 OWW524313 ONA524313 ODE524313 NTI524313 NJM524313 MZQ524313 MPU524313 MFY524313 LWC524313 LMG524313 LCK524313 KSO524313 KIS524313 JYW524313 JPA524313 JFE524313 IVI524313 ILM524313 IBQ524313 HRU524313 HHY524313 GYC524313 GOG524313 GEK524313 FUO524313 FKS524313 FAW524313 ERA524313 EHE524313 DXI524313 DNM524313 DDQ524313 CTU524313 CJY524313 CAC524313 BQG524313 BGK524313 AWO524313 AMS524313 ACW524313 TA524313 JE524313 I524313 WVQ458777 WLU458777 WBY458777 VSC458777 VIG458777 UYK458777 UOO458777 UES458777 TUW458777 TLA458777 TBE458777 SRI458777 SHM458777 RXQ458777 RNU458777 RDY458777 QUC458777 QKG458777 QAK458777 PQO458777 PGS458777 OWW458777 ONA458777 ODE458777 NTI458777 NJM458777 MZQ458777 MPU458777 MFY458777 LWC458777 LMG458777 LCK458777 KSO458777 KIS458777 JYW458777 JPA458777 JFE458777 IVI458777 ILM458777 IBQ458777 HRU458777 HHY458777 GYC458777 GOG458777 GEK458777 FUO458777 FKS458777 FAW458777 ERA458777 EHE458777 DXI458777 DNM458777 DDQ458777 CTU458777 CJY458777 CAC458777 BQG458777 BGK458777 AWO458777 AMS458777 ACW458777 TA458777 JE458777 I458777 WVQ393241 WLU393241 WBY393241 VSC393241 VIG393241 UYK393241 UOO393241 UES393241 TUW393241 TLA393241 TBE393241 SRI393241 SHM393241 RXQ393241 RNU393241 RDY393241 QUC393241 QKG393241 QAK393241 PQO393241 PGS393241 OWW393241 ONA393241 ODE393241 NTI393241 NJM393241 MZQ393241 MPU393241 MFY393241 LWC393241 LMG393241 LCK393241 KSO393241 KIS393241 JYW393241 JPA393241 JFE393241 IVI393241 ILM393241 IBQ393241 HRU393241 HHY393241 GYC393241 GOG393241 GEK393241 FUO393241 FKS393241 FAW393241 ERA393241 EHE393241 DXI393241 DNM393241 DDQ393241 CTU393241 CJY393241 CAC393241 BQG393241 BGK393241 AWO393241 AMS393241 ACW393241 TA393241 JE393241 I393241 WVQ327705 WLU327705 WBY327705 VSC327705 VIG327705 UYK327705 UOO327705 UES327705 TUW327705 TLA327705 TBE327705 SRI327705 SHM327705 RXQ327705 RNU327705 RDY327705 QUC327705 QKG327705 QAK327705 PQO327705 PGS327705 OWW327705 ONA327705 ODE327705 NTI327705 NJM327705 MZQ327705 MPU327705 MFY327705 LWC327705 LMG327705 LCK327705 KSO327705 KIS327705 JYW327705 JPA327705 JFE327705 IVI327705 ILM327705 IBQ327705 HRU327705 HHY327705 GYC327705 GOG327705 GEK327705 FUO327705 FKS327705 FAW327705 ERA327705 EHE327705 DXI327705 DNM327705 DDQ327705 CTU327705 CJY327705 CAC327705 BQG327705 BGK327705 AWO327705 AMS327705 ACW327705 TA327705 JE327705 I327705 WVQ262169 WLU262169 WBY262169 VSC262169 VIG262169 UYK262169 UOO262169 UES262169 TUW262169 TLA262169 TBE262169 SRI262169 SHM262169 RXQ262169 RNU262169 RDY262169 QUC262169 QKG262169 QAK262169 PQO262169 PGS262169 OWW262169 ONA262169 ODE262169 NTI262169 NJM262169 MZQ262169 MPU262169 MFY262169 LWC262169 LMG262169 LCK262169 KSO262169 KIS262169 JYW262169 JPA262169 JFE262169 IVI262169 ILM262169 IBQ262169 HRU262169 HHY262169 GYC262169 GOG262169 GEK262169 FUO262169 FKS262169 FAW262169 ERA262169 EHE262169 DXI262169 DNM262169 DDQ262169 CTU262169 CJY262169 CAC262169 BQG262169 BGK262169 AWO262169 AMS262169 ACW262169 TA262169 JE262169 I262169 WVQ196633 WLU196633 WBY196633 VSC196633 VIG196633 UYK196633 UOO196633 UES196633 TUW196633 TLA196633 TBE196633 SRI196633 SHM196633 RXQ196633 RNU196633 RDY196633 QUC196633 QKG196633 QAK196633 PQO196633 PGS196633 OWW196633 ONA196633 ODE196633 NTI196633 NJM196633 MZQ196633 MPU196633 MFY196633 LWC196633 LMG196633 LCK196633 KSO196633 KIS196633 JYW196633 JPA196633 JFE196633 IVI196633 ILM196633 IBQ196633 HRU196633 HHY196633 GYC196633 GOG196633 GEK196633 FUO196633 FKS196633 FAW196633 ERA196633 EHE196633 DXI196633 DNM196633 DDQ196633 CTU196633 CJY196633 CAC196633 BQG196633 BGK196633 AWO196633 AMS196633 ACW196633 TA196633 JE196633 I196633 WVQ131097 WLU131097 WBY131097 VSC131097 VIG131097 UYK131097 UOO131097 UES131097 TUW131097 TLA131097 TBE131097 SRI131097 SHM131097 RXQ131097 RNU131097 RDY131097 QUC131097 QKG131097 QAK131097 PQO131097 PGS131097 OWW131097 ONA131097 ODE131097 NTI131097 NJM131097 MZQ131097 MPU131097 MFY131097 LWC131097 LMG131097 LCK131097 KSO131097 KIS131097 JYW131097 JPA131097 JFE131097 IVI131097 ILM131097 IBQ131097 HRU131097 HHY131097 GYC131097 GOG131097 GEK131097 FUO131097 FKS131097 FAW131097 ERA131097 EHE131097 DXI131097 DNM131097 DDQ131097 CTU131097 CJY131097 CAC131097 BQG131097 BGK131097 AWO131097 AMS131097 ACW131097 TA131097 JE131097 I131097 WVQ65561 WLU65561 WBY65561 VSC65561 VIG65561 UYK65561 UOO65561 UES65561 TUW65561 TLA65561 TBE65561 SRI65561 SHM65561 RXQ65561 RNU65561 RDY65561 QUC65561 QKG65561 QAK65561 PQO65561 PGS65561 OWW65561 ONA65561 ODE65561 NTI65561 NJM65561 MZQ65561 MPU65561 MFY65561 LWC65561 LMG65561 LCK65561 KSO65561 KIS65561 JYW65561 JPA65561 JFE65561 IVI65561 ILM65561 IBQ65561 HRU65561 HHY65561 GYC65561 GOG65561 GEK65561 FUO65561 FKS65561 FAW65561 ERA65561 EHE65561 DXI65561 DNM65561 DDQ65561 CTU65561 CJY65561 CAC65561 BQG65561 BGK65561 AWO65561 AMS65561 ACW65561 TA65561 JE65561 I65561 WVQ24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I24 WVO983065 WLS983065 WBW983065 VSA983065 VIE983065 UYI983065 UOM983065 UEQ983065 TUU983065 TKY983065 TBC983065 SRG983065 SHK983065 RXO983065 RNS983065 RDW983065 QUA983065 QKE983065 QAI983065 PQM983065 PGQ983065 OWU983065 OMY983065 ODC983065 NTG983065 NJK983065 MZO983065 MPS983065 MFW983065 LWA983065 LME983065 LCI983065 KSM983065 KIQ983065 JYU983065 JOY983065 JFC983065 IVG983065 ILK983065 IBO983065 HRS983065 HHW983065 GYA983065 GOE983065 GEI983065 FUM983065 FKQ983065 FAU983065 EQY983065 EHC983065 DXG983065 DNK983065 DDO983065 CTS983065 CJW983065 CAA983065 BQE983065 BGI983065 AWM983065 AMQ983065 ACU983065 SY983065 JC983065 G983065 WVO917529 WLS917529 WBW917529 VSA917529 VIE917529 UYI917529 UOM917529 UEQ917529 TUU917529 TKY917529 TBC917529 SRG917529 SHK917529 RXO917529 RNS917529 RDW917529 QUA917529 QKE917529 QAI917529 PQM917529 PGQ917529 OWU917529 OMY917529 ODC917529 NTG917529 NJK917529 MZO917529 MPS917529 MFW917529 LWA917529 LME917529 LCI917529 KSM917529 KIQ917529 JYU917529 JOY917529 JFC917529 IVG917529 ILK917529 IBO917529 HRS917529 HHW917529 GYA917529 GOE917529 GEI917529 FUM917529 FKQ917529 FAU917529 EQY917529 EHC917529 DXG917529 DNK917529 DDO917529 CTS917529 CJW917529 CAA917529 BQE917529 BGI917529 AWM917529 AMQ917529 ACU917529 SY917529 JC917529 G917529 WVO851993 WLS851993 WBW851993 VSA851993 VIE851993 UYI851993 UOM851993 UEQ851993 TUU851993 TKY851993 TBC851993 SRG851993 SHK851993 RXO851993 RNS851993 RDW851993 QUA851993 QKE851993 QAI851993 PQM851993 PGQ851993 OWU851993 OMY851993 ODC851993 NTG851993 NJK851993 MZO851993 MPS851993 MFW851993 LWA851993 LME851993 LCI851993 KSM851993 KIQ851993 JYU851993 JOY851993 JFC851993 IVG851993 ILK851993 IBO851993 HRS851993 HHW851993 GYA851993 GOE851993 GEI851993 FUM851993 FKQ851993 FAU851993 EQY851993 EHC851993 DXG851993 DNK851993 DDO851993 CTS851993 CJW851993 CAA851993 BQE851993 BGI851993 AWM851993 AMQ851993 ACU851993 SY851993 JC851993 G851993 WVO786457 WLS786457 WBW786457 VSA786457 VIE786457 UYI786457 UOM786457 UEQ786457 TUU786457 TKY786457 TBC786457 SRG786457 SHK786457 RXO786457 RNS786457 RDW786457 QUA786457 QKE786457 QAI786457 PQM786457 PGQ786457 OWU786457 OMY786457 ODC786457 NTG786457 NJK786457 MZO786457 MPS786457 MFW786457 LWA786457 LME786457 LCI786457 KSM786457 KIQ786457 JYU786457 JOY786457 JFC786457 IVG786457 ILK786457 IBO786457 HRS786457 HHW786457 GYA786457 GOE786457 GEI786457 FUM786457 FKQ786457 FAU786457 EQY786457 EHC786457 DXG786457 DNK786457 DDO786457 CTS786457 CJW786457 CAA786457 BQE786457 BGI786457 AWM786457 AMQ786457 ACU786457 SY786457 JC786457 G786457 WVO720921 WLS720921 WBW720921 VSA720921 VIE720921 UYI720921 UOM720921 UEQ720921 TUU720921 TKY720921 TBC720921 SRG720921 SHK720921 RXO720921 RNS720921 RDW720921 QUA720921 QKE720921 QAI720921 PQM720921 PGQ720921 OWU720921 OMY720921 ODC720921 NTG720921 NJK720921 MZO720921 MPS720921 MFW720921 LWA720921 LME720921 LCI720921 KSM720921 KIQ720921 JYU720921 JOY720921 JFC720921 IVG720921 ILK720921 IBO720921 HRS720921 HHW720921 GYA720921 GOE720921 GEI720921 FUM720921 FKQ720921 FAU720921 EQY720921 EHC720921 DXG720921 DNK720921 DDO720921 CTS720921 CJW720921 CAA720921 BQE720921 BGI720921 AWM720921 AMQ720921 ACU720921 SY720921 JC720921 G720921 WVO655385 WLS655385 WBW655385 VSA655385 VIE655385 UYI655385 UOM655385 UEQ655385 TUU655385 TKY655385 TBC655385 SRG655385 SHK655385 RXO655385 RNS655385 RDW655385 QUA655385 QKE655385 QAI655385 PQM655385 PGQ655385 OWU655385 OMY655385 ODC655385 NTG655385 NJK655385 MZO655385 MPS655385 MFW655385 LWA655385 LME655385 LCI655385 KSM655385 KIQ655385 JYU655385 JOY655385 JFC655385 IVG655385 ILK655385 IBO655385 HRS655385 HHW655385 GYA655385 GOE655385 GEI655385 FUM655385 FKQ655385 FAU655385 EQY655385 EHC655385 DXG655385 DNK655385 DDO655385 CTS655385 CJW655385 CAA655385 BQE655385 BGI655385 AWM655385 AMQ655385 ACU655385 SY655385 JC655385 G655385 WVO589849 WLS589849 WBW589849 VSA589849 VIE589849 UYI589849 UOM589849 UEQ589849 TUU589849 TKY589849 TBC589849 SRG589849 SHK589849 RXO589849 RNS589849 RDW589849 QUA589849 QKE589849 QAI589849 PQM589849 PGQ589849 OWU589849 OMY589849 ODC589849 NTG589849 NJK589849 MZO589849 MPS589849 MFW589849 LWA589849 LME589849 LCI589849 KSM589849 KIQ589849 JYU589849 JOY589849 JFC589849 IVG589849 ILK589849 IBO589849 HRS589849 HHW589849 GYA589849 GOE589849 GEI589849 FUM589849 FKQ589849 FAU589849 EQY589849 EHC589849 DXG589849 DNK589849 DDO589849 CTS589849 CJW589849 CAA589849 BQE589849 BGI589849 AWM589849 AMQ589849 ACU589849 SY589849 JC589849 G589849 WVO524313 WLS524313 WBW524313 VSA524313 VIE524313 UYI524313 UOM524313 UEQ524313 TUU524313 TKY524313 TBC524313 SRG524313 SHK524313 RXO524313 RNS524313 RDW524313 QUA524313 QKE524313 QAI524313 PQM524313 PGQ524313 OWU524313 OMY524313 ODC524313 NTG524313 NJK524313 MZO524313 MPS524313 MFW524313 LWA524313 LME524313 LCI524313 KSM524313 KIQ524313 JYU524313 JOY524313 JFC524313 IVG524313 ILK524313 IBO524313 HRS524313 HHW524313 GYA524313 GOE524313 GEI524313 FUM524313 FKQ524313 FAU524313 EQY524313 EHC524313 DXG524313 DNK524313 DDO524313 CTS524313 CJW524313 CAA524313 BQE524313 BGI524313 AWM524313 AMQ524313 ACU524313 SY524313 JC524313 G524313 WVO458777 WLS458777 WBW458777 VSA458777 VIE458777 UYI458777 UOM458777 UEQ458777 TUU458777 TKY458777 TBC458777 SRG458777 SHK458777 RXO458777 RNS458777 RDW458777 QUA458777 QKE458777 QAI458777 PQM458777 PGQ458777 OWU458777 OMY458777 ODC458777 NTG458777 NJK458777 MZO458777 MPS458777 MFW458777 LWA458777 LME458777 LCI458777 KSM458777 KIQ458777 JYU458777 JOY458777 JFC458777 IVG458777 ILK458777 IBO458777 HRS458777 HHW458777 GYA458777 GOE458777 GEI458777 FUM458777 FKQ458777 FAU458777 EQY458777 EHC458777 DXG458777 DNK458777 DDO458777 CTS458777 CJW458777 CAA458777 BQE458777 BGI458777 AWM458777 AMQ458777 ACU458777 SY458777 JC458777 G458777 WVO393241 WLS393241 WBW393241 VSA393241 VIE393241 UYI393241 UOM393241 UEQ393241 TUU393241 TKY393241 TBC393241 SRG393241 SHK393241 RXO393241 RNS393241 RDW393241 QUA393241 QKE393241 QAI393241 PQM393241 PGQ393241 OWU393241 OMY393241 ODC393241 NTG393241 NJK393241 MZO393241 MPS393241 MFW393241 LWA393241 LME393241 LCI393241 KSM393241 KIQ393241 JYU393241 JOY393241 JFC393241 IVG393241 ILK393241 IBO393241 HRS393241 HHW393241 GYA393241 GOE393241 GEI393241 FUM393241 FKQ393241 FAU393241 EQY393241 EHC393241 DXG393241 DNK393241 DDO393241 CTS393241 CJW393241 CAA393241 BQE393241 BGI393241 AWM393241 AMQ393241 ACU393241 SY393241 JC393241 G393241 WVO327705 WLS327705 WBW327705 VSA327705 VIE327705 UYI327705 UOM327705 UEQ327705 TUU327705 TKY327705 TBC327705 SRG327705 SHK327705 RXO327705 RNS327705 RDW327705 QUA327705 QKE327705 QAI327705 PQM327705 PGQ327705 OWU327705 OMY327705 ODC327705 NTG327705 NJK327705 MZO327705 MPS327705 MFW327705 LWA327705 LME327705 LCI327705 KSM327705 KIQ327705 JYU327705 JOY327705 JFC327705 IVG327705 ILK327705 IBO327705 HRS327705 HHW327705 GYA327705 GOE327705 GEI327705 FUM327705 FKQ327705 FAU327705 EQY327705 EHC327705 DXG327705 DNK327705 DDO327705 CTS327705 CJW327705 CAA327705 BQE327705 BGI327705 AWM327705 AMQ327705 ACU327705 SY327705 JC327705 G327705 WVO262169 WLS262169 WBW262169 VSA262169 VIE262169 UYI262169 UOM262169 UEQ262169 TUU262169 TKY262169 TBC262169 SRG262169 SHK262169 RXO262169 RNS262169 RDW262169 QUA262169 QKE262169 QAI262169 PQM262169 PGQ262169 OWU262169 OMY262169 ODC262169 NTG262169 NJK262169 MZO262169 MPS262169 MFW262169 LWA262169 LME262169 LCI262169 KSM262169 KIQ262169 JYU262169 JOY262169 JFC262169 IVG262169 ILK262169 IBO262169 HRS262169 HHW262169 GYA262169 GOE262169 GEI262169 FUM262169 FKQ262169 FAU262169 EQY262169 EHC262169 DXG262169 DNK262169 DDO262169 CTS262169 CJW262169 CAA262169 BQE262169 BGI262169 AWM262169 AMQ262169 ACU262169 SY262169 JC262169 G262169 WVO196633 WLS196633 WBW196633 VSA196633 VIE196633 UYI196633 UOM196633 UEQ196633 TUU196633 TKY196633 TBC196633 SRG196633 SHK196633 RXO196633 RNS196633 RDW196633 QUA196633 QKE196633 QAI196633 PQM196633 PGQ196633 OWU196633 OMY196633 ODC196633 NTG196633 NJK196633 MZO196633 MPS196633 MFW196633 LWA196633 LME196633 LCI196633 KSM196633 KIQ196633 JYU196633 JOY196633 JFC196633 IVG196633 ILK196633 IBO196633 HRS196633 HHW196633 GYA196633 GOE196633 GEI196633 FUM196633 FKQ196633 FAU196633 EQY196633 EHC196633 DXG196633 DNK196633 DDO196633 CTS196633 CJW196633 CAA196633 BQE196633 BGI196633 AWM196633 AMQ196633 ACU196633 SY196633 JC196633 G196633 WVO131097 WLS131097 WBW131097 VSA131097 VIE131097 UYI131097 UOM131097 UEQ131097 TUU131097 TKY131097 TBC131097 SRG131097 SHK131097 RXO131097 RNS131097 RDW131097 QUA131097 QKE131097 QAI131097 PQM131097 PGQ131097 OWU131097 OMY131097 ODC131097 NTG131097 NJK131097 MZO131097 MPS131097 MFW131097 LWA131097 LME131097 LCI131097 KSM131097 KIQ131097 JYU131097 JOY131097 JFC131097 IVG131097 ILK131097 IBO131097 HRS131097 HHW131097 GYA131097 GOE131097 GEI131097 FUM131097 FKQ131097 FAU131097 EQY131097 EHC131097 DXG131097 DNK131097 DDO131097 CTS131097 CJW131097 CAA131097 BQE131097 BGI131097 AWM131097 AMQ131097 ACU131097 SY131097 JC131097 G131097 WVO65561 WLS65561 WBW65561 VSA65561 VIE65561 UYI65561 UOM65561 UEQ65561 TUU65561 TKY65561 TBC65561 SRG65561 SHK65561 RXO65561 RNS65561 RDW65561 QUA65561 QKE65561 QAI65561 PQM65561 PGQ65561 OWU65561 OMY65561 ODC65561 NTG65561 NJK65561 MZO65561 MPS65561 MFW65561 LWA65561 LME65561 LCI65561 KSM65561 KIQ65561 JYU65561 JOY65561 JFC65561 IVG65561 ILK65561 IBO65561 HRS65561 HHW65561 GYA65561 GOE65561 GEI65561 FUM65561 FKQ65561 FAU65561 EQY65561 EHC65561 DXG65561 DNK65561 DDO65561 CTS65561 CJW65561 CAA65561 BQE65561 BGI65561 AWM65561 AMQ65561 ACU65561 SY65561 JC65561 G65561 WVO24 WLS24 WBW24 VSA24 VIE24 UYI24 UOM24 UEQ24 TUU24 TKY24 TBC24 SRG24 SHK24 RXO24 RNS24 RDW24 QUA24 QKE24 QAI24 PQM24 PGQ24 OWU24 OMY24 ODC24 NTG24 NJK24 MZO24 MPS24 MFW24 LWA24 LME24 LCI24 KSM24 KIQ24 JYU24 JOY24 JFC24 IVG24 ILK24 IBO24 HRS24 HHW24 GYA24 GOE24 GEI24 FUM24 FKQ24 FAU24 EQY24 EHC24 DXG24 DNK24 DDO24 CTS24 CJW24 CAA24 BQE24 BGI24 AWM24 AMQ24 ACU24 SY24 JC24 G24 WVO983067 WLS983067 WBW983067 VSA983067 VIE983067 UYI983067 UOM983067 UEQ983067 TUU983067 TKY983067 TBC983067 SRG983067 SHK983067 RXO983067 RNS983067 RDW983067 QUA983067 QKE983067 QAI983067 PQM983067 PGQ983067 OWU983067 OMY983067 ODC983067 NTG983067 NJK983067 MZO983067 MPS983067 MFW983067 LWA983067 LME983067 LCI983067 KSM983067 KIQ983067 JYU983067 JOY983067 JFC983067 IVG983067 ILK983067 IBO983067 HRS983067 HHW983067 GYA983067 GOE983067 GEI983067 FUM983067 FKQ983067 FAU983067 EQY983067 EHC983067 DXG983067 DNK983067 DDO983067 CTS983067 CJW983067 CAA983067 BQE983067 BGI983067 AWM983067 AMQ983067 ACU983067 SY983067 JC983067 G983067 WVO917531 WLS917531 WBW917531 VSA917531 VIE917531 UYI917531 UOM917531 UEQ917531 TUU917531 TKY917531 TBC917531 SRG917531 SHK917531 RXO917531 RNS917531 RDW917531 QUA917531 QKE917531 QAI917531 PQM917531 PGQ917531 OWU917531 OMY917531 ODC917531 NTG917531 NJK917531 MZO917531 MPS917531 MFW917531 LWA917531 LME917531 LCI917531 KSM917531 KIQ917531 JYU917531 JOY917531 JFC917531 IVG917531 ILK917531 IBO917531 HRS917531 HHW917531 GYA917531 GOE917531 GEI917531 FUM917531 FKQ917531 FAU917531 EQY917531 EHC917531 DXG917531 DNK917531 DDO917531 CTS917531 CJW917531 CAA917531 BQE917531 BGI917531 AWM917531 AMQ917531 ACU917531 SY917531 JC917531 G917531 WVO851995 WLS851995 WBW851995 VSA851995 VIE851995 UYI851995 UOM851995 UEQ851995 TUU851995 TKY851995 TBC851995 SRG851995 SHK851995 RXO851995 RNS851995 RDW851995 QUA851995 QKE851995 QAI851995 PQM851995 PGQ851995 OWU851995 OMY851995 ODC851995 NTG851995 NJK851995 MZO851995 MPS851995 MFW851995 LWA851995 LME851995 LCI851995 KSM851995 KIQ851995 JYU851995 JOY851995 JFC851995 IVG851995 ILK851995 IBO851995 HRS851995 HHW851995 GYA851995 GOE851995 GEI851995 FUM851995 FKQ851995 FAU851995 EQY851995 EHC851995 DXG851995 DNK851995 DDO851995 CTS851995 CJW851995 CAA851995 BQE851995 BGI851995 AWM851995 AMQ851995 ACU851995 SY851995 JC851995 G851995 WVO786459 WLS786459 WBW786459 VSA786459 VIE786459 UYI786459 UOM786459 UEQ786459 TUU786459 TKY786459 TBC786459 SRG786459 SHK786459 RXO786459 RNS786459 RDW786459 QUA786459 QKE786459 QAI786459 PQM786459 PGQ786459 OWU786459 OMY786459 ODC786459 NTG786459 NJK786459 MZO786459 MPS786459 MFW786459 LWA786459 LME786459 LCI786459 KSM786459 KIQ786459 JYU786459 JOY786459 JFC786459 IVG786459 ILK786459 IBO786459 HRS786459 HHW786459 GYA786459 GOE786459 GEI786459 FUM786459 FKQ786459 FAU786459 EQY786459 EHC786459 DXG786459 DNK786459 DDO786459 CTS786459 CJW786459 CAA786459 BQE786459 BGI786459 AWM786459 AMQ786459 ACU786459 SY786459 JC786459 G786459 WVO720923 WLS720923 WBW720923 VSA720923 VIE720923 UYI720923 UOM720923 UEQ720923 TUU720923 TKY720923 TBC720923 SRG720923 SHK720923 RXO720923 RNS720923 RDW720923 QUA720923 QKE720923 QAI720923 PQM720923 PGQ720923 OWU720923 OMY720923 ODC720923 NTG720923 NJK720923 MZO720923 MPS720923 MFW720923 LWA720923 LME720923 LCI720923 KSM720923 KIQ720923 JYU720923 JOY720923 JFC720923 IVG720923 ILK720923 IBO720923 HRS720923 HHW720923 GYA720923 GOE720923 GEI720923 FUM720923 FKQ720923 FAU720923 EQY720923 EHC720923 DXG720923 DNK720923 DDO720923 CTS720923 CJW720923 CAA720923 BQE720923 BGI720923 AWM720923 AMQ720923 ACU720923 SY720923 JC720923 G720923 WVO655387 WLS655387 WBW655387 VSA655387 VIE655387 UYI655387 UOM655387 UEQ655387 TUU655387 TKY655387 TBC655387 SRG655387 SHK655387 RXO655387 RNS655387 RDW655387 QUA655387 QKE655387 QAI655387 PQM655387 PGQ655387 OWU655387 OMY655387 ODC655387 NTG655387 NJK655387 MZO655387 MPS655387 MFW655387 LWA655387 LME655387 LCI655387 KSM655387 KIQ655387 JYU655387 JOY655387 JFC655387 IVG655387 ILK655387 IBO655387 HRS655387 HHW655387 GYA655387 GOE655387 GEI655387 FUM655387 FKQ655387 FAU655387 EQY655387 EHC655387 DXG655387 DNK655387 DDO655387 CTS655387 CJW655387 CAA655387 BQE655387 BGI655387 AWM655387 AMQ655387 ACU655387 SY655387 JC655387 G655387 WVO589851 WLS589851 WBW589851 VSA589851 VIE589851 UYI589851 UOM589851 UEQ589851 TUU589851 TKY589851 TBC589851 SRG589851 SHK589851 RXO589851 RNS589851 RDW589851 QUA589851 QKE589851 QAI589851 PQM589851 PGQ589851 OWU589851 OMY589851 ODC589851 NTG589851 NJK589851 MZO589851 MPS589851 MFW589851 LWA589851 LME589851 LCI589851 KSM589851 KIQ589851 JYU589851 JOY589851 JFC589851 IVG589851 ILK589851 IBO589851 HRS589851 HHW589851 GYA589851 GOE589851 GEI589851 FUM589851 FKQ589851 FAU589851 EQY589851 EHC589851 DXG589851 DNK589851 DDO589851 CTS589851 CJW589851 CAA589851 BQE589851 BGI589851 AWM589851 AMQ589851 ACU589851 SY589851 JC589851 G589851 WVO524315 WLS524315 WBW524315 VSA524315 VIE524315 UYI524315 UOM524315 UEQ524315 TUU524315 TKY524315 TBC524315 SRG524315 SHK524315 RXO524315 RNS524315 RDW524315 QUA524315 QKE524315 QAI524315 PQM524315 PGQ524315 OWU524315 OMY524315 ODC524315 NTG524315 NJK524315 MZO524315 MPS524315 MFW524315 LWA524315 LME524315 LCI524315 KSM524315 KIQ524315 JYU524315 JOY524315 JFC524315 IVG524315 ILK524315 IBO524315 HRS524315 HHW524315 GYA524315 GOE524315 GEI524315 FUM524315 FKQ524315 FAU524315 EQY524315 EHC524315 DXG524315 DNK524315 DDO524315 CTS524315 CJW524315 CAA524315 BQE524315 BGI524315 AWM524315 AMQ524315 ACU524315 SY524315 JC524315 G524315 WVO458779 WLS458779 WBW458779 VSA458779 VIE458779 UYI458779 UOM458779 UEQ458779 TUU458779 TKY458779 TBC458779 SRG458779 SHK458779 RXO458779 RNS458779 RDW458779 QUA458779 QKE458779 QAI458779 PQM458779 PGQ458779 OWU458779 OMY458779 ODC458779 NTG458779 NJK458779 MZO458779 MPS458779 MFW458779 LWA458779 LME458779 LCI458779 KSM458779 KIQ458779 JYU458779 JOY458779 JFC458779 IVG458779 ILK458779 IBO458779 HRS458779 HHW458779 GYA458779 GOE458779 GEI458779 FUM458779 FKQ458779 FAU458779 EQY458779 EHC458779 DXG458779 DNK458779 DDO458779 CTS458779 CJW458779 CAA458779 BQE458779 BGI458779 AWM458779 AMQ458779 ACU458779 SY458779 JC458779 G458779 WVO393243 WLS393243 WBW393243 VSA393243 VIE393243 UYI393243 UOM393243 UEQ393243 TUU393243 TKY393243 TBC393243 SRG393243 SHK393243 RXO393243 RNS393243 RDW393243 QUA393243 QKE393243 QAI393243 PQM393243 PGQ393243 OWU393243 OMY393243 ODC393243 NTG393243 NJK393243 MZO393243 MPS393243 MFW393243 LWA393243 LME393243 LCI393243 KSM393243 KIQ393243 JYU393243 JOY393243 JFC393243 IVG393243 ILK393243 IBO393243 HRS393243 HHW393243 GYA393243 GOE393243 GEI393243 FUM393243 FKQ393243 FAU393243 EQY393243 EHC393243 DXG393243 DNK393243 DDO393243 CTS393243 CJW393243 CAA393243 BQE393243 BGI393243 AWM393243 AMQ393243 ACU393243 SY393243 JC393243 G393243 WVO327707 WLS327707 WBW327707 VSA327707 VIE327707 UYI327707 UOM327707 UEQ327707 TUU327707 TKY327707 TBC327707 SRG327707 SHK327707 RXO327707 RNS327707 RDW327707 QUA327707 QKE327707 QAI327707 PQM327707 PGQ327707 OWU327707 OMY327707 ODC327707 NTG327707 NJK327707 MZO327707 MPS327707 MFW327707 LWA327707 LME327707 LCI327707 KSM327707 KIQ327707 JYU327707 JOY327707 JFC327707 IVG327707 ILK327707 IBO327707 HRS327707 HHW327707 GYA327707 GOE327707 GEI327707 FUM327707 FKQ327707 FAU327707 EQY327707 EHC327707 DXG327707 DNK327707 DDO327707 CTS327707 CJW327707 CAA327707 BQE327707 BGI327707 AWM327707 AMQ327707 ACU327707 SY327707 JC327707 G327707 WVO262171 WLS262171 WBW262171 VSA262171 VIE262171 UYI262171 UOM262171 UEQ262171 TUU262171 TKY262171 TBC262171 SRG262171 SHK262171 RXO262171 RNS262171 RDW262171 QUA262171 QKE262171 QAI262171 PQM262171 PGQ262171 OWU262171 OMY262171 ODC262171 NTG262171 NJK262171 MZO262171 MPS262171 MFW262171 LWA262171 LME262171 LCI262171 KSM262171 KIQ262171 JYU262171 JOY262171 JFC262171 IVG262171 ILK262171 IBO262171 HRS262171 HHW262171 GYA262171 GOE262171 GEI262171 FUM262171 FKQ262171 FAU262171 EQY262171 EHC262171 DXG262171 DNK262171 DDO262171 CTS262171 CJW262171 CAA262171 BQE262171 BGI262171 AWM262171 AMQ262171 ACU262171 SY262171 JC262171 G262171 WVO196635 WLS196635 WBW196635 VSA196635 VIE196635 UYI196635 UOM196635 UEQ196635 TUU196635 TKY196635 TBC196635 SRG196635 SHK196635 RXO196635 RNS196635 RDW196635 QUA196635 QKE196635 QAI196635 PQM196635 PGQ196635 OWU196635 OMY196635 ODC196635 NTG196635 NJK196635 MZO196635 MPS196635 MFW196635 LWA196635 LME196635 LCI196635 KSM196635 KIQ196635 JYU196635 JOY196635 JFC196635 IVG196635 ILK196635 IBO196635 HRS196635 HHW196635 GYA196635 GOE196635 GEI196635 FUM196635 FKQ196635 FAU196635 EQY196635 EHC196635 DXG196635 DNK196635 DDO196635 CTS196635 CJW196635 CAA196635 BQE196635 BGI196635 AWM196635 AMQ196635 ACU196635 SY196635 JC196635 G196635 WVO131099 WLS131099 WBW131099 VSA131099 VIE131099 UYI131099 UOM131099 UEQ131099 TUU131099 TKY131099 TBC131099 SRG131099 SHK131099 RXO131099 RNS131099 RDW131099 QUA131099 QKE131099 QAI131099 PQM131099 PGQ131099 OWU131099 OMY131099 ODC131099 NTG131099 NJK131099 MZO131099 MPS131099 MFW131099 LWA131099 LME131099 LCI131099 KSM131099 KIQ131099 JYU131099 JOY131099 JFC131099 IVG131099 ILK131099 IBO131099 HRS131099 HHW131099 GYA131099 GOE131099 GEI131099 FUM131099 FKQ131099 FAU131099 EQY131099 EHC131099 DXG131099 DNK131099 DDO131099 CTS131099 CJW131099 CAA131099 BQE131099 BGI131099 AWM131099 AMQ131099 ACU131099 SY131099 JC131099 G131099 WVO65563 WLS65563 WBW65563 VSA65563 VIE65563 UYI65563 UOM65563 UEQ65563 TUU65563 TKY65563 TBC65563 SRG65563 SHK65563 RXO65563 RNS65563 RDW65563 QUA65563 QKE65563 QAI65563 PQM65563 PGQ65563 OWU65563 OMY65563 ODC65563 NTG65563 NJK65563 MZO65563 MPS65563 MFW65563 LWA65563 LME65563 LCI65563 KSM65563 KIQ65563 JYU65563 JOY65563 JFC65563 IVG65563 ILK65563 IBO65563 HRS65563 HHW65563 GYA65563 GOE65563 GEI65563 FUM65563 FKQ65563 FAU65563 EQY65563 EHC65563 DXG65563 DNK65563 DDO65563 CTS65563 CJW65563 CAA65563 BQE65563 BGI65563 AWM65563 AMQ65563 ACU65563 SY65563 JC65563 G65563 WVO26 WLS26 WBW26 VSA26 VIE26 UYI26 UOM26 UEQ26 TUU26 TKY26 TBC26 SRG26 SHK26 RXO26 RNS26 RDW26 QUA26 QKE26 QAI26 PQM26 PGQ26 OWU26 OMY26 ODC26 NTG26 NJK26 MZO26 MPS26 MFW26 LWA26 LME26 LCI26 KSM26 KIQ26 JYU26 JOY26 JFC26 IVG26 ILK26 IBO26 HRS26 HHW26 GYA26 GOE26 GEI26 FUM26 FKQ26 FAU26 EQY26 EHC26 DXG26 DNK26 DDO26 CTS26 CJW26 CAA26 BQE26 BGI26 AWM26 AMQ26 ACU26 SY26 JC26 G26 WVQ983067 WLU983067 WBY983067 VSC983067 VIG983067 UYK983067 UOO983067 UES983067 TUW983067 TLA983067 TBE983067 SRI983067 SHM983067 RXQ983067 RNU983067 RDY983067 QUC983067 QKG983067 QAK983067 PQO983067 PGS983067 OWW983067 ONA983067 ODE983067 NTI983067 NJM983067 MZQ983067 MPU983067 MFY983067 LWC983067 LMG983067 LCK983067 KSO983067 KIS983067 JYW983067 JPA983067 JFE983067 IVI983067 ILM983067 IBQ983067 HRU983067 HHY983067 GYC983067 GOG983067 GEK983067 FUO983067 FKS983067 FAW983067 ERA983067 EHE983067 DXI983067 DNM983067 DDQ983067 CTU983067 CJY983067 CAC983067 BQG983067 BGK983067 AWO983067 AMS983067 ACW983067 TA983067 JE983067 I983067 WVQ917531 WLU917531 WBY917531 VSC917531 VIG917531 UYK917531 UOO917531 UES917531 TUW917531 TLA917531 TBE917531 SRI917531 SHM917531 RXQ917531 RNU917531 RDY917531 QUC917531 QKG917531 QAK917531 PQO917531 PGS917531 OWW917531 ONA917531 ODE917531 NTI917531 NJM917531 MZQ917531 MPU917531 MFY917531 LWC917531 LMG917531 LCK917531 KSO917531 KIS917531 JYW917531 JPA917531 JFE917531 IVI917531 ILM917531 IBQ917531 HRU917531 HHY917531 GYC917531 GOG917531 GEK917531 FUO917531 FKS917531 FAW917531 ERA917531 EHE917531 DXI917531 DNM917531 DDQ917531 CTU917531 CJY917531 CAC917531 BQG917531 BGK917531 AWO917531 AMS917531 ACW917531 TA917531 JE917531 I917531 WVQ851995 WLU851995 WBY851995 VSC851995 VIG851995 UYK851995 UOO851995 UES851995 TUW851995 TLA851995 TBE851995 SRI851995 SHM851995 RXQ851995 RNU851995 RDY851995 QUC851995 QKG851995 QAK851995 PQO851995 PGS851995 OWW851995 ONA851995 ODE851995 NTI851995 NJM851995 MZQ851995 MPU851995 MFY851995 LWC851995 LMG851995 LCK851995 KSO851995 KIS851995 JYW851995 JPA851995 JFE851995 IVI851995 ILM851995 IBQ851995 HRU851995 HHY851995 GYC851995 GOG851995 GEK851995 FUO851995 FKS851995 FAW851995 ERA851995 EHE851995 DXI851995 DNM851995 DDQ851995 CTU851995 CJY851995 CAC851995 BQG851995 BGK851995 AWO851995 AMS851995 ACW851995 TA851995 JE851995 I851995 WVQ786459 WLU786459 WBY786459 VSC786459 VIG786459 UYK786459 UOO786459 UES786459 TUW786459 TLA786459 TBE786459 SRI786459 SHM786459 RXQ786459 RNU786459 RDY786459 QUC786459 QKG786459 QAK786459 PQO786459 PGS786459 OWW786459 ONA786459 ODE786459 NTI786459 NJM786459 MZQ786459 MPU786459 MFY786459 LWC786459 LMG786459 LCK786459 KSO786459 KIS786459 JYW786459 JPA786459 JFE786459 IVI786459 ILM786459 IBQ786459 HRU786459 HHY786459 GYC786459 GOG786459 GEK786459 FUO786459 FKS786459 FAW786459 ERA786459 EHE786459 DXI786459 DNM786459 DDQ786459 CTU786459 CJY786459 CAC786459 BQG786459 BGK786459 AWO786459 AMS786459 ACW786459 TA786459 JE786459 I786459 WVQ720923 WLU720923 WBY720923 VSC720923 VIG720923 UYK720923 UOO720923 UES720923 TUW720923 TLA720923 TBE720923 SRI720923 SHM720923 RXQ720923 RNU720923 RDY720923 QUC720923 QKG720923 QAK720923 PQO720923 PGS720923 OWW720923 ONA720923 ODE720923 NTI720923 NJM720923 MZQ720923 MPU720923 MFY720923 LWC720923 LMG720923 LCK720923 KSO720923 KIS720923 JYW720923 JPA720923 JFE720923 IVI720923 ILM720923 IBQ720923 HRU720923 HHY720923 GYC720923 GOG720923 GEK720923 FUO720923 FKS720923 FAW720923 ERA720923 EHE720923 DXI720923 DNM720923 DDQ720923 CTU720923 CJY720923 CAC720923 BQG720923 BGK720923 AWO720923 AMS720923 ACW720923 TA720923 JE720923 I720923 WVQ655387 WLU655387 WBY655387 VSC655387 VIG655387 UYK655387 UOO655387 UES655387 TUW655387 TLA655387 TBE655387 SRI655387 SHM655387 RXQ655387 RNU655387 RDY655387 QUC655387 QKG655387 QAK655387 PQO655387 PGS655387 OWW655387 ONA655387 ODE655387 NTI655387 NJM655387 MZQ655387 MPU655387 MFY655387 LWC655387 LMG655387 LCK655387 KSO655387 KIS655387 JYW655387 JPA655387 JFE655387 IVI655387 ILM655387 IBQ655387 HRU655387 HHY655387 GYC655387 GOG655387 GEK655387 FUO655387 FKS655387 FAW655387 ERA655387 EHE655387 DXI655387 DNM655387 DDQ655387 CTU655387 CJY655387 CAC655387 BQG655387 BGK655387 AWO655387 AMS655387 ACW655387 TA655387 JE655387 I655387 WVQ589851 WLU589851 WBY589851 VSC589851 VIG589851 UYK589851 UOO589851 UES589851 TUW589851 TLA589851 TBE589851 SRI589851 SHM589851 RXQ589851 RNU589851 RDY589851 QUC589851 QKG589851 QAK589851 PQO589851 PGS589851 OWW589851 ONA589851 ODE589851 NTI589851 NJM589851 MZQ589851 MPU589851 MFY589851 LWC589851 LMG589851 LCK589851 KSO589851 KIS589851 JYW589851 JPA589851 JFE589851 IVI589851 ILM589851 IBQ589851 HRU589851 HHY589851 GYC589851 GOG589851 GEK589851 FUO589851 FKS589851 FAW589851 ERA589851 EHE589851 DXI589851 DNM589851 DDQ589851 CTU589851 CJY589851 CAC589851 BQG589851 BGK589851 AWO589851 AMS589851 ACW589851 TA589851 JE589851 I589851 WVQ524315 WLU524315 WBY524315 VSC524315 VIG524315 UYK524315 UOO524315 UES524315 TUW524315 TLA524315 TBE524315 SRI524315 SHM524315 RXQ524315 RNU524315 RDY524315 QUC524315 QKG524315 QAK524315 PQO524315 PGS524315 OWW524315 ONA524315 ODE524315 NTI524315 NJM524315 MZQ524315 MPU524315 MFY524315 LWC524315 LMG524315 LCK524315 KSO524315 KIS524315 JYW524315 JPA524315 JFE524315 IVI524315 ILM524315 IBQ524315 HRU524315 HHY524315 GYC524315 GOG524315 GEK524315 FUO524315 FKS524315 FAW524315 ERA524315 EHE524315 DXI524315 DNM524315 DDQ524315 CTU524315 CJY524315 CAC524315 BQG524315 BGK524315 AWO524315 AMS524315 ACW524315 TA524315 JE524315 I524315 WVQ458779 WLU458779 WBY458779 VSC458779 VIG458779 UYK458779 UOO458779 UES458779 TUW458779 TLA458779 TBE458779 SRI458779 SHM458779 RXQ458779 RNU458779 RDY458779 QUC458779 QKG458779 QAK458779 PQO458779 PGS458779 OWW458779 ONA458779 ODE458779 NTI458779 NJM458779 MZQ458779 MPU458779 MFY458779 LWC458779 LMG458779 LCK458779 KSO458779 KIS458779 JYW458779 JPA458779 JFE458779 IVI458779 ILM458779 IBQ458779 HRU458779 HHY458779 GYC458779 GOG458779 GEK458779 FUO458779 FKS458779 FAW458779 ERA458779 EHE458779 DXI458779 DNM458779 DDQ458779 CTU458779 CJY458779 CAC458779 BQG458779 BGK458779 AWO458779 AMS458779 ACW458779 TA458779 JE458779 I458779 WVQ393243 WLU393243 WBY393243 VSC393243 VIG393243 UYK393243 UOO393243 UES393243 TUW393243 TLA393243 TBE393243 SRI393243 SHM393243 RXQ393243 RNU393243 RDY393243 QUC393243 QKG393243 QAK393243 PQO393243 PGS393243 OWW393243 ONA393243 ODE393243 NTI393243 NJM393243 MZQ393243 MPU393243 MFY393243 LWC393243 LMG393243 LCK393243 KSO393243 KIS393243 JYW393243 JPA393243 JFE393243 IVI393243 ILM393243 IBQ393243 HRU393243 HHY393243 GYC393243 GOG393243 GEK393243 FUO393243 FKS393243 FAW393243 ERA393243 EHE393243 DXI393243 DNM393243 DDQ393243 CTU393243 CJY393243 CAC393243 BQG393243 BGK393243 AWO393243 AMS393243 ACW393243 TA393243 JE393243 I393243 WVQ327707 WLU327707 WBY327707 VSC327707 VIG327707 UYK327707 UOO327707 UES327707 TUW327707 TLA327707 TBE327707 SRI327707 SHM327707 RXQ327707 RNU327707 RDY327707 QUC327707 QKG327707 QAK327707 PQO327707 PGS327707 OWW327707 ONA327707 ODE327707 NTI327707 NJM327707 MZQ327707 MPU327707 MFY327707 LWC327707 LMG327707 LCK327707 KSO327707 KIS327707 JYW327707 JPA327707 JFE327707 IVI327707 ILM327707 IBQ327707 HRU327707 HHY327707 GYC327707 GOG327707 GEK327707 FUO327707 FKS327707 FAW327707 ERA327707 EHE327707 DXI327707 DNM327707 DDQ327707 CTU327707 CJY327707 CAC327707 BQG327707 BGK327707 AWO327707 AMS327707 ACW327707 TA327707 JE327707 I327707 WVQ262171 WLU262171 WBY262171 VSC262171 VIG262171 UYK262171 UOO262171 UES262171 TUW262171 TLA262171 TBE262171 SRI262171 SHM262171 RXQ262171 RNU262171 RDY262171 QUC262171 QKG262171 QAK262171 PQO262171 PGS262171 OWW262171 ONA262171 ODE262171 NTI262171 NJM262171 MZQ262171 MPU262171 MFY262171 LWC262171 LMG262171 LCK262171 KSO262171 KIS262171 JYW262171 JPA262171 JFE262171 IVI262171 ILM262171 IBQ262171 HRU262171 HHY262171 GYC262171 GOG262171 GEK262171 FUO262171 FKS262171 FAW262171 ERA262171 EHE262171 DXI262171 DNM262171 DDQ262171 CTU262171 CJY262171 CAC262171 BQG262171 BGK262171 AWO262171 AMS262171 ACW262171 TA262171 JE262171 I262171 WVQ196635 WLU196635 WBY196635 VSC196635 VIG196635 UYK196635 UOO196635 UES196635 TUW196635 TLA196635 TBE196635 SRI196635 SHM196635 RXQ196635 RNU196635 RDY196635 QUC196635 QKG196635 QAK196635 PQO196635 PGS196635 OWW196635 ONA196635 ODE196635 NTI196635 NJM196635 MZQ196635 MPU196635 MFY196635 LWC196635 LMG196635 LCK196635 KSO196635 KIS196635 JYW196635 JPA196635 JFE196635 IVI196635 ILM196635 IBQ196635 HRU196635 HHY196635 GYC196635 GOG196635 GEK196635 FUO196635 FKS196635 FAW196635 ERA196635 EHE196635 DXI196635 DNM196635 DDQ196635 CTU196635 CJY196635 CAC196635 BQG196635 BGK196635 AWO196635 AMS196635 ACW196635 TA196635 JE196635 I196635 WVQ131099 WLU131099 WBY131099 VSC131099 VIG131099 UYK131099 UOO131099 UES131099 TUW131099 TLA131099 TBE131099 SRI131099 SHM131099 RXQ131099 RNU131099 RDY131099 QUC131099 QKG131099 QAK131099 PQO131099 PGS131099 OWW131099 ONA131099 ODE131099 NTI131099 NJM131099 MZQ131099 MPU131099 MFY131099 LWC131099 LMG131099 LCK131099 KSO131099 KIS131099 JYW131099 JPA131099 JFE131099 IVI131099 ILM131099 IBQ131099 HRU131099 HHY131099 GYC131099 GOG131099 GEK131099 FUO131099 FKS131099 FAW131099 ERA131099 EHE131099 DXI131099 DNM131099 DDQ131099 CTU131099 CJY131099 CAC131099 BQG131099 BGK131099 AWO131099 AMS131099 ACW131099 TA131099 JE131099 I131099 WVQ65563 WLU65563 WBY65563 VSC65563 VIG65563 UYK65563 UOO65563 UES65563 TUW65563 TLA65563 TBE65563 SRI65563 SHM65563 RXQ65563 RNU65563 RDY65563 QUC65563 QKG65563 QAK65563 PQO65563 PGS65563 OWW65563 ONA65563 ODE65563 NTI65563 NJM65563 MZQ65563 MPU65563 MFY65563 LWC65563 LMG65563 LCK65563 KSO65563 KIS65563 JYW65563 JPA65563 JFE65563 IVI65563 ILM65563 IBQ65563 HRU65563 HHY65563 GYC65563 GOG65563 GEK65563 FUO65563 FKS65563 FAW65563 ERA65563 EHE65563 DXI65563 DNM65563 DDQ65563 CTU65563 CJY65563 CAC65563 BQG65563 BGK65563 AWO65563 AMS65563 ACW65563 TA65563 JE65563 I65563 WVQ26 WLU26 WBY26 VSC26 VIG26 UYK26 UOO26 UES26 TUW26 TLA26 TBE26 SRI26 SHM26 RXQ26 RNU26 RDY26 QUC26 QKG26 QAK26 PQO26 PGS26 OWW26 ONA26 ODE26 NTI26 NJM26 MZQ26 MPU26 MFY26 LWC26 LMG26 LCK26 KSO26 KIS26 JYW26 JPA26 JFE26 IVI26 ILM26 IBQ26 HRU26 HHY26 GYC26 GOG26 GEK26 FUO26 FKS26 FAW26 ERA26 EHE26 DXI26 DNM26 DDQ26 CTU26 CJY26 CAC26 BQG26 BGK26 AWO26 AMS26 ACW26 TA26 JE26 I26 WVQ983069 WLU983069 WBY983069 VSC983069 VIG983069 UYK983069 UOO983069 UES983069 TUW983069 TLA983069 TBE983069 SRI983069 SHM983069 RXQ983069 RNU983069 RDY983069 QUC983069 QKG983069 QAK983069 PQO983069 PGS983069 OWW983069 ONA983069 ODE983069 NTI983069 NJM983069 MZQ983069 MPU983069 MFY983069 LWC983069 LMG983069 LCK983069 KSO983069 KIS983069 JYW983069 JPA983069 JFE983069 IVI983069 ILM983069 IBQ983069 HRU983069 HHY983069 GYC983069 GOG983069 GEK983069 FUO983069 FKS983069 FAW983069 ERA983069 EHE983069 DXI983069 DNM983069 DDQ983069 CTU983069 CJY983069 CAC983069 BQG983069 BGK983069 AWO983069 AMS983069 ACW983069 TA983069 JE983069 I983069 WVQ917533 WLU917533 WBY917533 VSC917533 VIG917533 UYK917533 UOO917533 UES917533 TUW917533 TLA917533 TBE917533 SRI917533 SHM917533 RXQ917533 RNU917533 RDY917533 QUC917533 QKG917533 QAK917533 PQO917533 PGS917533 OWW917533 ONA917533 ODE917533 NTI917533 NJM917533 MZQ917533 MPU917533 MFY917533 LWC917533 LMG917533 LCK917533 KSO917533 KIS917533 JYW917533 JPA917533 JFE917533 IVI917533 ILM917533 IBQ917533 HRU917533 HHY917533 GYC917533 GOG917533 GEK917533 FUO917533 FKS917533 FAW917533 ERA917533 EHE917533 DXI917533 DNM917533 DDQ917533 CTU917533 CJY917533 CAC917533 BQG917533 BGK917533 AWO917533 AMS917533 ACW917533 TA917533 JE917533 I917533 WVQ851997 WLU851997 WBY851997 VSC851997 VIG851997 UYK851997 UOO851997 UES851997 TUW851997 TLA851997 TBE851997 SRI851997 SHM851997 RXQ851997 RNU851997 RDY851997 QUC851997 QKG851997 QAK851997 PQO851997 PGS851997 OWW851997 ONA851997 ODE851997 NTI851997 NJM851997 MZQ851997 MPU851997 MFY851997 LWC851997 LMG851997 LCK851997 KSO851997 KIS851997 JYW851997 JPA851997 JFE851997 IVI851997 ILM851997 IBQ851997 HRU851997 HHY851997 GYC851997 GOG851997 GEK851997 FUO851997 FKS851997 FAW851997 ERA851997 EHE851997 DXI851997 DNM851997 DDQ851997 CTU851997 CJY851997 CAC851997 BQG851997 BGK851997 AWO851997 AMS851997 ACW851997 TA851997 JE851997 I851997 WVQ786461 WLU786461 WBY786461 VSC786461 VIG786461 UYK786461 UOO786461 UES786461 TUW786461 TLA786461 TBE786461 SRI786461 SHM786461 RXQ786461 RNU786461 RDY786461 QUC786461 QKG786461 QAK786461 PQO786461 PGS786461 OWW786461 ONA786461 ODE786461 NTI786461 NJM786461 MZQ786461 MPU786461 MFY786461 LWC786461 LMG786461 LCK786461 KSO786461 KIS786461 JYW786461 JPA786461 JFE786461 IVI786461 ILM786461 IBQ786461 HRU786461 HHY786461 GYC786461 GOG786461 GEK786461 FUO786461 FKS786461 FAW786461 ERA786461 EHE786461 DXI786461 DNM786461 DDQ786461 CTU786461 CJY786461 CAC786461 BQG786461 BGK786461 AWO786461 AMS786461 ACW786461 TA786461 JE786461 I786461 WVQ720925 WLU720925 WBY720925 VSC720925 VIG720925 UYK720925 UOO720925 UES720925 TUW720925 TLA720925 TBE720925 SRI720925 SHM720925 RXQ720925 RNU720925 RDY720925 QUC720925 QKG720925 QAK720925 PQO720925 PGS720925 OWW720925 ONA720925 ODE720925 NTI720925 NJM720925 MZQ720925 MPU720925 MFY720925 LWC720925 LMG720925 LCK720925 KSO720925 KIS720925 JYW720925 JPA720925 JFE720925 IVI720925 ILM720925 IBQ720925 HRU720925 HHY720925 GYC720925 GOG720925 GEK720925 FUO720925 FKS720925 FAW720925 ERA720925 EHE720925 DXI720925 DNM720925 DDQ720925 CTU720925 CJY720925 CAC720925 BQG720925 BGK720925 AWO720925 AMS720925 ACW720925 TA720925 JE720925 I720925 WVQ655389 WLU655389 WBY655389 VSC655389 VIG655389 UYK655389 UOO655389 UES655389 TUW655389 TLA655389 TBE655389 SRI655389 SHM655389 RXQ655389 RNU655389 RDY655389 QUC655389 QKG655389 QAK655389 PQO655389 PGS655389 OWW655389 ONA655389 ODE655389 NTI655389 NJM655389 MZQ655389 MPU655389 MFY655389 LWC655389 LMG655389 LCK655389 KSO655389 KIS655389 JYW655389 JPA655389 JFE655389 IVI655389 ILM655389 IBQ655389 HRU655389 HHY655389 GYC655389 GOG655389 GEK655389 FUO655389 FKS655389 FAW655389 ERA655389 EHE655389 DXI655389 DNM655389 DDQ655389 CTU655389 CJY655389 CAC655389 BQG655389 BGK655389 AWO655389 AMS655389 ACW655389 TA655389 JE655389 I655389 WVQ589853 WLU589853 WBY589853 VSC589853 VIG589853 UYK589853 UOO589853 UES589853 TUW589853 TLA589853 TBE589853 SRI589853 SHM589853 RXQ589853 RNU589853 RDY589853 QUC589853 QKG589853 QAK589853 PQO589853 PGS589853 OWW589853 ONA589853 ODE589853 NTI589853 NJM589853 MZQ589853 MPU589853 MFY589853 LWC589853 LMG589853 LCK589853 KSO589853 KIS589853 JYW589853 JPA589853 JFE589853 IVI589853 ILM589853 IBQ589853 HRU589853 HHY589853 GYC589853 GOG589853 GEK589853 FUO589853 FKS589853 FAW589853 ERA589853 EHE589853 DXI589853 DNM589853 DDQ589853 CTU589853 CJY589853 CAC589853 BQG589853 BGK589853 AWO589853 AMS589853 ACW589853 TA589853 JE589853 I589853 WVQ524317 WLU524317 WBY524317 VSC524317 VIG524317 UYK524317 UOO524317 UES524317 TUW524317 TLA524317 TBE524317 SRI524317 SHM524317 RXQ524317 RNU524317 RDY524317 QUC524317 QKG524317 QAK524317 PQO524317 PGS524317 OWW524317 ONA524317 ODE524317 NTI524317 NJM524317 MZQ524317 MPU524317 MFY524317 LWC524317 LMG524317 LCK524317 KSO524317 KIS524317 JYW524317 JPA524317 JFE524317 IVI524317 ILM524317 IBQ524317 HRU524317 HHY524317 GYC524317 GOG524317 GEK524317 FUO524317 FKS524317 FAW524317 ERA524317 EHE524317 DXI524317 DNM524317 DDQ524317 CTU524317 CJY524317 CAC524317 BQG524317 BGK524317 AWO524317 AMS524317 ACW524317 TA524317 JE524317 I524317 WVQ458781 WLU458781 WBY458781 VSC458781 VIG458781 UYK458781 UOO458781 UES458781 TUW458781 TLA458781 TBE458781 SRI458781 SHM458781 RXQ458781 RNU458781 RDY458781 QUC458781 QKG458781 QAK458781 PQO458781 PGS458781 OWW458781 ONA458781 ODE458781 NTI458781 NJM458781 MZQ458781 MPU458781 MFY458781 LWC458781 LMG458781 LCK458781 KSO458781 KIS458781 JYW458781 JPA458781 JFE458781 IVI458781 ILM458781 IBQ458781 HRU458781 HHY458781 GYC458781 GOG458781 GEK458781 FUO458781 FKS458781 FAW458781 ERA458781 EHE458781 DXI458781 DNM458781 DDQ458781 CTU458781 CJY458781 CAC458781 BQG458781 BGK458781 AWO458781 AMS458781 ACW458781 TA458781 JE458781 I458781 WVQ393245 WLU393245 WBY393245 VSC393245 VIG393245 UYK393245 UOO393245 UES393245 TUW393245 TLA393245 TBE393245 SRI393245 SHM393245 RXQ393245 RNU393245 RDY393245 QUC393245 QKG393245 QAK393245 PQO393245 PGS393245 OWW393245 ONA393245 ODE393245 NTI393245 NJM393245 MZQ393245 MPU393245 MFY393245 LWC393245 LMG393245 LCK393245 KSO393245 KIS393245 JYW393245 JPA393245 JFE393245 IVI393245 ILM393245 IBQ393245 HRU393245 HHY393245 GYC393245 GOG393245 GEK393245 FUO393245 FKS393245 FAW393245 ERA393245 EHE393245 DXI393245 DNM393245 DDQ393245 CTU393245 CJY393245 CAC393245 BQG393245 BGK393245 AWO393245 AMS393245 ACW393245 TA393245 JE393245 I393245 WVQ327709 WLU327709 WBY327709 VSC327709 VIG327709 UYK327709 UOO327709 UES327709 TUW327709 TLA327709 TBE327709 SRI327709 SHM327709 RXQ327709 RNU327709 RDY327709 QUC327709 QKG327709 QAK327709 PQO327709 PGS327709 OWW327709 ONA327709 ODE327709 NTI327709 NJM327709 MZQ327709 MPU327709 MFY327709 LWC327709 LMG327709 LCK327709 KSO327709 KIS327709 JYW327709 JPA327709 JFE327709 IVI327709 ILM327709 IBQ327709 HRU327709 HHY327709 GYC327709 GOG327709 GEK327709 FUO327709 FKS327709 FAW327709 ERA327709 EHE327709 DXI327709 DNM327709 DDQ327709 CTU327709 CJY327709 CAC327709 BQG327709 BGK327709 AWO327709 AMS327709 ACW327709 TA327709 JE327709 I327709 WVQ262173 WLU262173 WBY262173 VSC262173 VIG262173 UYK262173 UOO262173 UES262173 TUW262173 TLA262173 TBE262173 SRI262173 SHM262173 RXQ262173 RNU262173 RDY262173 QUC262173 QKG262173 QAK262173 PQO262173 PGS262173 OWW262173 ONA262173 ODE262173 NTI262173 NJM262173 MZQ262173 MPU262173 MFY262173 LWC262173 LMG262173 LCK262173 KSO262173 KIS262173 JYW262173 JPA262173 JFE262173 IVI262173 ILM262173 IBQ262173 HRU262173 HHY262173 GYC262173 GOG262173 GEK262173 FUO262173 FKS262173 FAW262173 ERA262173 EHE262173 DXI262173 DNM262173 DDQ262173 CTU262173 CJY262173 CAC262173 BQG262173 BGK262173 AWO262173 AMS262173 ACW262173 TA262173 JE262173 I262173 WVQ196637 WLU196637 WBY196637 VSC196637 VIG196637 UYK196637 UOO196637 UES196637 TUW196637 TLA196637 TBE196637 SRI196637 SHM196637 RXQ196637 RNU196637 RDY196637 QUC196637 QKG196637 QAK196637 PQO196637 PGS196637 OWW196637 ONA196637 ODE196637 NTI196637 NJM196637 MZQ196637 MPU196637 MFY196637 LWC196637 LMG196637 LCK196637 KSO196637 KIS196637 JYW196637 JPA196637 JFE196637 IVI196637 ILM196637 IBQ196637 HRU196637 HHY196637 GYC196637 GOG196637 GEK196637 FUO196637 FKS196637 FAW196637 ERA196637 EHE196637 DXI196637 DNM196637 DDQ196637 CTU196637 CJY196637 CAC196637 BQG196637 BGK196637 AWO196637 AMS196637 ACW196637 TA196637 JE196637 I196637 WVQ131101 WLU131101 WBY131101 VSC131101 VIG131101 UYK131101 UOO131101 UES131101 TUW131101 TLA131101 TBE131101 SRI131101 SHM131101 RXQ131101 RNU131101 RDY131101 QUC131101 QKG131101 QAK131101 PQO131101 PGS131101 OWW131101 ONA131101 ODE131101 NTI131101 NJM131101 MZQ131101 MPU131101 MFY131101 LWC131101 LMG131101 LCK131101 KSO131101 KIS131101 JYW131101 JPA131101 JFE131101 IVI131101 ILM131101 IBQ131101 HRU131101 HHY131101 GYC131101 GOG131101 GEK131101 FUO131101 FKS131101 FAW131101 ERA131101 EHE131101 DXI131101 DNM131101 DDQ131101 CTU131101 CJY131101 CAC131101 BQG131101 BGK131101 AWO131101 AMS131101 ACW131101 TA131101 JE131101 I131101 WVQ65565 WLU65565 WBY65565 VSC65565 VIG65565 UYK65565 UOO65565 UES65565 TUW65565 TLA65565 TBE65565 SRI65565 SHM65565 RXQ65565 RNU65565 RDY65565 QUC65565 QKG65565 QAK65565 PQO65565 PGS65565 OWW65565 ONA65565 ODE65565 NTI65565 NJM65565 MZQ65565 MPU65565 MFY65565 LWC65565 LMG65565 LCK65565 KSO65565 KIS65565 JYW65565 JPA65565 JFE65565 IVI65565 ILM65565 IBQ65565 HRU65565 HHY65565 GYC65565 GOG65565 GEK65565 FUO65565 FKS65565 FAW65565 ERA65565 EHE65565 DXI65565 DNM65565 DDQ65565 CTU65565 CJY65565 CAC65565 BQG65565 BGK65565 AWO65565 AMS65565 ACW65565 TA65565 JE65565 I65565 WVQ28 WLU28 WBY28 VSC28 VIG28 UYK28 UOO28 UES28 TUW28 TLA28 TBE28 SRI28 SHM28 RXQ28 RNU28 RDY28 QUC28 QKG28 QAK28 PQO28 PGS28 OWW28 ONA28 ODE28 NTI28 NJM28 MZQ28 MPU28 MFY28 LWC28 LMG28 LCK28 KSO28 KIS28 JYW28 JPA28 JFE28 IVI28 ILM28 IBQ28 HRU28 HHY28 GYC28 GOG28 GEK28 FUO28 FKS28 FAW28 ERA28 EHE28 DXI28 DNM28 DDQ28 CTU28 CJY28 CAC28 BQG28 BGK28 AWO28 AMS28 ACW28 TA28 JE28 I28 WVO983069 WLS983069 WBW983069 VSA983069 VIE983069 UYI983069 UOM983069 UEQ983069 TUU983069 TKY983069 TBC983069 SRG983069 SHK983069 RXO983069 RNS983069 RDW983069 QUA983069 QKE983069 QAI983069 PQM983069 PGQ983069 OWU983069 OMY983069 ODC983069 NTG983069 NJK983069 MZO983069 MPS983069 MFW983069 LWA983069 LME983069 LCI983069 KSM983069 KIQ983069 JYU983069 JOY983069 JFC983069 IVG983069 ILK983069 IBO983069 HRS983069 HHW983069 GYA983069 GOE983069 GEI983069 FUM983069 FKQ983069 FAU983069 EQY983069 EHC983069 DXG983069 DNK983069 DDO983069 CTS983069 CJW983069 CAA983069 BQE983069 BGI983069 AWM983069 AMQ983069 ACU983069 SY983069 JC983069 G983069 WVO917533 WLS917533 WBW917533 VSA917533 VIE917533 UYI917533 UOM917533 UEQ917533 TUU917533 TKY917533 TBC917533 SRG917533 SHK917533 RXO917533 RNS917533 RDW917533 QUA917533 QKE917533 QAI917533 PQM917533 PGQ917533 OWU917533 OMY917533 ODC917533 NTG917533 NJK917533 MZO917533 MPS917533 MFW917533 LWA917533 LME917533 LCI917533 KSM917533 KIQ917533 JYU917533 JOY917533 JFC917533 IVG917533 ILK917533 IBO917533 HRS917533 HHW917533 GYA917533 GOE917533 GEI917533 FUM917533 FKQ917533 FAU917533 EQY917533 EHC917533 DXG917533 DNK917533 DDO917533 CTS917533 CJW917533 CAA917533 BQE917533 BGI917533 AWM917533 AMQ917533 ACU917533 SY917533 JC917533 G917533 WVO851997 WLS851997 WBW851997 VSA851997 VIE851997 UYI851997 UOM851997 UEQ851997 TUU851997 TKY851997 TBC851997 SRG851997 SHK851997 RXO851997 RNS851997 RDW851997 QUA851997 QKE851997 QAI851997 PQM851997 PGQ851997 OWU851997 OMY851997 ODC851997 NTG851997 NJK851997 MZO851997 MPS851997 MFW851997 LWA851997 LME851997 LCI851997 KSM851997 KIQ851997 JYU851997 JOY851997 JFC851997 IVG851997 ILK851997 IBO851997 HRS851997 HHW851997 GYA851997 GOE851997 GEI851997 FUM851997 FKQ851997 FAU851997 EQY851997 EHC851997 DXG851997 DNK851997 DDO851997 CTS851997 CJW851997 CAA851997 BQE851997 BGI851997 AWM851997 AMQ851997 ACU851997 SY851997 JC851997 G851997 WVO786461 WLS786461 WBW786461 VSA786461 VIE786461 UYI786461 UOM786461 UEQ786461 TUU786461 TKY786461 TBC786461 SRG786461 SHK786461 RXO786461 RNS786461 RDW786461 QUA786461 QKE786461 QAI786461 PQM786461 PGQ786461 OWU786461 OMY786461 ODC786461 NTG786461 NJK786461 MZO786461 MPS786461 MFW786461 LWA786461 LME786461 LCI786461 KSM786461 KIQ786461 JYU786461 JOY786461 JFC786461 IVG786461 ILK786461 IBO786461 HRS786461 HHW786461 GYA786461 GOE786461 GEI786461 FUM786461 FKQ786461 FAU786461 EQY786461 EHC786461 DXG786461 DNK786461 DDO786461 CTS786461 CJW786461 CAA786461 BQE786461 BGI786461 AWM786461 AMQ786461 ACU786461 SY786461 JC786461 G786461 WVO720925 WLS720925 WBW720925 VSA720925 VIE720925 UYI720925 UOM720925 UEQ720925 TUU720925 TKY720925 TBC720925 SRG720925 SHK720925 RXO720925 RNS720925 RDW720925 QUA720925 QKE720925 QAI720925 PQM720925 PGQ720925 OWU720925 OMY720925 ODC720925 NTG720925 NJK720925 MZO720925 MPS720925 MFW720925 LWA720925 LME720925 LCI720925 KSM720925 KIQ720925 JYU720925 JOY720925 JFC720925 IVG720925 ILK720925 IBO720925 HRS720925 HHW720925 GYA720925 GOE720925 GEI720925 FUM720925 FKQ720925 FAU720925 EQY720925 EHC720925 DXG720925 DNK720925 DDO720925 CTS720925 CJW720925 CAA720925 BQE720925 BGI720925 AWM720925 AMQ720925 ACU720925 SY720925 JC720925 G720925 WVO655389 WLS655389 WBW655389 VSA655389 VIE655389 UYI655389 UOM655389 UEQ655389 TUU655389 TKY655389 TBC655389 SRG655389 SHK655389 RXO655389 RNS655389 RDW655389 QUA655389 QKE655389 QAI655389 PQM655389 PGQ655389 OWU655389 OMY655389 ODC655389 NTG655389 NJK655389 MZO655389 MPS655389 MFW655389 LWA655389 LME655389 LCI655389 KSM655389 KIQ655389 JYU655389 JOY655389 JFC655389 IVG655389 ILK655389 IBO655389 HRS655389 HHW655389 GYA655389 GOE655389 GEI655389 FUM655389 FKQ655389 FAU655389 EQY655389 EHC655389 DXG655389 DNK655389 DDO655389 CTS655389 CJW655389 CAA655389 BQE655389 BGI655389 AWM655389 AMQ655389 ACU655389 SY655389 JC655389 G655389 WVO589853 WLS589853 WBW589853 VSA589853 VIE589853 UYI589853 UOM589853 UEQ589853 TUU589853 TKY589853 TBC589853 SRG589853 SHK589853 RXO589853 RNS589853 RDW589853 QUA589853 QKE589853 QAI589853 PQM589853 PGQ589853 OWU589853 OMY589853 ODC589853 NTG589853 NJK589853 MZO589853 MPS589853 MFW589853 LWA589853 LME589853 LCI589853 KSM589853 KIQ589853 JYU589853 JOY589853 JFC589853 IVG589853 ILK589853 IBO589853 HRS589853 HHW589853 GYA589853 GOE589853 GEI589853 FUM589853 FKQ589853 FAU589853 EQY589853 EHC589853 DXG589853 DNK589853 DDO589853 CTS589853 CJW589853 CAA589853 BQE589853 BGI589853 AWM589853 AMQ589853 ACU589853 SY589853 JC589853 G589853 WVO524317 WLS524317 WBW524317 VSA524317 VIE524317 UYI524317 UOM524317 UEQ524317 TUU524317 TKY524317 TBC524317 SRG524317 SHK524317 RXO524317 RNS524317 RDW524317 QUA524317 QKE524317 QAI524317 PQM524317 PGQ524317 OWU524317 OMY524317 ODC524317 NTG524317 NJK524317 MZO524317 MPS524317 MFW524317 LWA524317 LME524317 LCI524317 KSM524317 KIQ524317 JYU524317 JOY524317 JFC524317 IVG524317 ILK524317 IBO524317 HRS524317 HHW524317 GYA524317 GOE524317 GEI524317 FUM524317 FKQ524317 FAU524317 EQY524317 EHC524317 DXG524317 DNK524317 DDO524317 CTS524317 CJW524317 CAA524317 BQE524317 BGI524317 AWM524317 AMQ524317 ACU524317 SY524317 JC524317 G524317 WVO458781 WLS458781 WBW458781 VSA458781 VIE458781 UYI458781 UOM458781 UEQ458781 TUU458781 TKY458781 TBC458781 SRG458781 SHK458781 RXO458781 RNS458781 RDW458781 QUA458781 QKE458781 QAI458781 PQM458781 PGQ458781 OWU458781 OMY458781 ODC458781 NTG458781 NJK458781 MZO458781 MPS458781 MFW458781 LWA458781 LME458781 LCI458781 KSM458781 KIQ458781 JYU458781 JOY458781 JFC458781 IVG458781 ILK458781 IBO458781 HRS458781 HHW458781 GYA458781 GOE458781 GEI458781 FUM458781 FKQ458781 FAU458781 EQY458781 EHC458781 DXG458781 DNK458781 DDO458781 CTS458781 CJW458781 CAA458781 BQE458781 BGI458781 AWM458781 AMQ458781 ACU458781 SY458781 JC458781 G458781 WVO393245 WLS393245 WBW393245 VSA393245 VIE393245 UYI393245 UOM393245 UEQ393245 TUU393245 TKY393245 TBC393245 SRG393245 SHK393245 RXO393245 RNS393245 RDW393245 QUA393245 QKE393245 QAI393245 PQM393245 PGQ393245 OWU393245 OMY393245 ODC393245 NTG393245 NJK393245 MZO393245 MPS393245 MFW393245 LWA393245 LME393245 LCI393245 KSM393245 KIQ393245 JYU393245 JOY393245 JFC393245 IVG393245 ILK393245 IBO393245 HRS393245 HHW393245 GYA393245 GOE393245 GEI393245 FUM393245 FKQ393245 FAU393245 EQY393245 EHC393245 DXG393245 DNK393245 DDO393245 CTS393245 CJW393245 CAA393245 BQE393245 BGI393245 AWM393245 AMQ393245 ACU393245 SY393245 JC393245 G393245 WVO327709 WLS327709 WBW327709 VSA327709 VIE327709 UYI327709 UOM327709 UEQ327709 TUU327709 TKY327709 TBC327709 SRG327709 SHK327709 RXO327709 RNS327709 RDW327709 QUA327709 QKE327709 QAI327709 PQM327709 PGQ327709 OWU327709 OMY327709 ODC327709 NTG327709 NJK327709 MZO327709 MPS327709 MFW327709 LWA327709 LME327709 LCI327709 KSM327709 KIQ327709 JYU327709 JOY327709 JFC327709 IVG327709 ILK327709 IBO327709 HRS327709 HHW327709 GYA327709 GOE327709 GEI327709 FUM327709 FKQ327709 FAU327709 EQY327709 EHC327709 DXG327709 DNK327709 DDO327709 CTS327709 CJW327709 CAA327709 BQE327709 BGI327709 AWM327709 AMQ327709 ACU327709 SY327709 JC327709 G327709 WVO262173 WLS262173 WBW262173 VSA262173 VIE262173 UYI262173 UOM262173 UEQ262173 TUU262173 TKY262173 TBC262173 SRG262173 SHK262173 RXO262173 RNS262173 RDW262173 QUA262173 QKE262173 QAI262173 PQM262173 PGQ262173 OWU262173 OMY262173 ODC262173 NTG262173 NJK262173 MZO262173 MPS262173 MFW262173 LWA262173 LME262173 LCI262173 KSM262173 KIQ262173 JYU262173 JOY262173 JFC262173 IVG262173 ILK262173 IBO262173 HRS262173 HHW262173 GYA262173 GOE262173 GEI262173 FUM262173 FKQ262173 FAU262173 EQY262173 EHC262173 DXG262173 DNK262173 DDO262173 CTS262173 CJW262173 CAA262173 BQE262173 BGI262173 AWM262173 AMQ262173 ACU262173 SY262173 JC262173 G262173 WVO196637 WLS196637 WBW196637 VSA196637 VIE196637 UYI196637 UOM196637 UEQ196637 TUU196637 TKY196637 TBC196637 SRG196637 SHK196637 RXO196637 RNS196637 RDW196637 QUA196637 QKE196637 QAI196637 PQM196637 PGQ196637 OWU196637 OMY196637 ODC196637 NTG196637 NJK196637 MZO196637 MPS196637 MFW196637 LWA196637 LME196637 LCI196637 KSM196637 KIQ196637 JYU196637 JOY196637 JFC196637 IVG196637 ILK196637 IBO196637 HRS196637 HHW196637 GYA196637 GOE196637 GEI196637 FUM196637 FKQ196637 FAU196637 EQY196637 EHC196637 DXG196637 DNK196637 DDO196637 CTS196637 CJW196637 CAA196637 BQE196637 BGI196637 AWM196637 AMQ196637 ACU196637 SY196637 JC196637 G196637 WVO131101 WLS131101 WBW131101 VSA131101 VIE131101 UYI131101 UOM131101 UEQ131101 TUU131101 TKY131101 TBC131101 SRG131101 SHK131101 RXO131101 RNS131101 RDW131101 QUA131101 QKE131101 QAI131101 PQM131101 PGQ131101 OWU131101 OMY131101 ODC131101 NTG131101 NJK131101 MZO131101 MPS131101 MFW131101 LWA131101 LME131101 LCI131101 KSM131101 KIQ131101 JYU131101 JOY131101 JFC131101 IVG131101 ILK131101 IBO131101 HRS131101 HHW131101 GYA131101 GOE131101 GEI131101 FUM131101 FKQ131101 FAU131101 EQY131101 EHC131101 DXG131101 DNK131101 DDO131101 CTS131101 CJW131101 CAA131101 BQE131101 BGI131101 AWM131101 AMQ131101 ACU131101 SY131101 JC131101 G131101 WVO65565 WLS65565 WBW65565 VSA65565 VIE65565 UYI65565 UOM65565 UEQ65565 TUU65565 TKY65565 TBC65565 SRG65565 SHK65565 RXO65565 RNS65565 RDW65565 QUA65565 QKE65565 QAI65565 PQM65565 PGQ65565 OWU65565 OMY65565 ODC65565 NTG65565 NJK65565 MZO65565 MPS65565 MFW65565 LWA65565 LME65565 LCI65565 KSM65565 KIQ65565 JYU65565 JOY65565 JFC65565 IVG65565 ILK65565 IBO65565 HRS65565 HHW65565 GYA65565 GOE65565 GEI65565 FUM65565 FKQ65565 FAU65565 EQY65565 EHC65565 DXG65565 DNK65565 DDO65565 CTS65565 CJW65565 CAA65565 BQE65565 BGI65565 AWM65565 AMQ65565 ACU65565 SY65565 JC65565 G65565 WVO28 WLS28 WBW28 VSA28 VIE28 UYI28 UOM28 UEQ28 TUU28 TKY28 TBC28 SRG28 SHK28 RXO28 RNS28 RDW28 QUA28 QKE28 QAI28 PQM28 PGQ28 OWU28 OMY28 ODC28 NTG28 NJK28 MZO28 MPS28 MFW28 LWA28 LME28 LCI28 KSM28 KIQ28 JYU28 JOY28 JFC28 IVG28 ILK28 IBO28 HRS28 HHW28 GYA28 GOE28 GEI28 FUM28 FKQ28 FAU28 EQY28 EHC28 DXG28 DNK28 DDO28 CTS28 CJW28 CAA28 BQE28 BGI28 AWM28 AMQ28 ACU28 SY28 JC28 G28 WVO983071 WLS983071 WBW983071 VSA983071 VIE983071 UYI983071 UOM983071 UEQ983071 TUU983071 TKY983071 TBC983071 SRG983071 SHK983071 RXO983071 RNS983071 RDW983071 QUA983071 QKE983071 QAI983071 PQM983071 PGQ983071 OWU983071 OMY983071 ODC983071 NTG983071 NJK983071 MZO983071 MPS983071 MFW983071 LWA983071 LME983071 LCI983071 KSM983071 KIQ983071 JYU983071 JOY983071 JFC983071 IVG983071 ILK983071 IBO983071 HRS983071 HHW983071 GYA983071 GOE983071 GEI983071 FUM983071 FKQ983071 FAU983071 EQY983071 EHC983071 DXG983071 DNK983071 DDO983071 CTS983071 CJW983071 CAA983071 BQE983071 BGI983071 AWM983071 AMQ983071 ACU983071 SY983071 JC983071 G983071 WVO917535 WLS917535 WBW917535 VSA917535 VIE917535 UYI917535 UOM917535 UEQ917535 TUU917535 TKY917535 TBC917535 SRG917535 SHK917535 RXO917535 RNS917535 RDW917535 QUA917535 QKE917535 QAI917535 PQM917535 PGQ917535 OWU917535 OMY917535 ODC917535 NTG917535 NJK917535 MZO917535 MPS917535 MFW917535 LWA917535 LME917535 LCI917535 KSM917535 KIQ917535 JYU917535 JOY917535 JFC917535 IVG917535 ILK917535 IBO917535 HRS917535 HHW917535 GYA917535 GOE917535 GEI917535 FUM917535 FKQ917535 FAU917535 EQY917535 EHC917535 DXG917535 DNK917535 DDO917535 CTS917535 CJW917535 CAA917535 BQE917535 BGI917535 AWM917535 AMQ917535 ACU917535 SY917535 JC917535 G917535 WVO851999 WLS851999 WBW851999 VSA851999 VIE851999 UYI851999 UOM851999 UEQ851999 TUU851999 TKY851999 TBC851999 SRG851999 SHK851999 RXO851999 RNS851999 RDW851999 QUA851999 QKE851999 QAI851999 PQM851999 PGQ851999 OWU851999 OMY851999 ODC851999 NTG851999 NJK851999 MZO851999 MPS851999 MFW851999 LWA851999 LME851999 LCI851999 KSM851999 KIQ851999 JYU851999 JOY851999 JFC851999 IVG851999 ILK851999 IBO851999 HRS851999 HHW851999 GYA851999 GOE851999 GEI851999 FUM851999 FKQ851999 FAU851999 EQY851999 EHC851999 DXG851999 DNK851999 DDO851999 CTS851999 CJW851999 CAA851999 BQE851999 BGI851999 AWM851999 AMQ851999 ACU851999 SY851999 JC851999 G851999 WVO786463 WLS786463 WBW786463 VSA786463 VIE786463 UYI786463 UOM786463 UEQ786463 TUU786463 TKY786463 TBC786463 SRG786463 SHK786463 RXO786463 RNS786463 RDW786463 QUA786463 QKE786463 QAI786463 PQM786463 PGQ786463 OWU786463 OMY786463 ODC786463 NTG786463 NJK786463 MZO786463 MPS786463 MFW786463 LWA786463 LME786463 LCI786463 KSM786463 KIQ786463 JYU786463 JOY786463 JFC786463 IVG786463 ILK786463 IBO786463 HRS786463 HHW786463 GYA786463 GOE786463 GEI786463 FUM786463 FKQ786463 FAU786463 EQY786463 EHC786463 DXG786463 DNK786463 DDO786463 CTS786463 CJW786463 CAA786463 BQE786463 BGI786463 AWM786463 AMQ786463 ACU786463 SY786463 JC786463 G786463 WVO720927 WLS720927 WBW720927 VSA720927 VIE720927 UYI720927 UOM720927 UEQ720927 TUU720927 TKY720927 TBC720927 SRG720927 SHK720927 RXO720927 RNS720927 RDW720927 QUA720927 QKE720927 QAI720927 PQM720927 PGQ720927 OWU720927 OMY720927 ODC720927 NTG720927 NJK720927 MZO720927 MPS720927 MFW720927 LWA720927 LME720927 LCI720927 KSM720927 KIQ720927 JYU720927 JOY720927 JFC720927 IVG720927 ILK720927 IBO720927 HRS720927 HHW720927 GYA720927 GOE720927 GEI720927 FUM720927 FKQ720927 FAU720927 EQY720927 EHC720927 DXG720927 DNK720927 DDO720927 CTS720927 CJW720927 CAA720927 BQE720927 BGI720927 AWM720927 AMQ720927 ACU720927 SY720927 JC720927 G720927 WVO655391 WLS655391 WBW655391 VSA655391 VIE655391 UYI655391 UOM655391 UEQ655391 TUU655391 TKY655391 TBC655391 SRG655391 SHK655391 RXO655391 RNS655391 RDW655391 QUA655391 QKE655391 QAI655391 PQM655391 PGQ655391 OWU655391 OMY655391 ODC655391 NTG655391 NJK655391 MZO655391 MPS655391 MFW655391 LWA655391 LME655391 LCI655391 KSM655391 KIQ655391 JYU655391 JOY655391 JFC655391 IVG655391 ILK655391 IBO655391 HRS655391 HHW655391 GYA655391 GOE655391 GEI655391 FUM655391 FKQ655391 FAU655391 EQY655391 EHC655391 DXG655391 DNK655391 DDO655391 CTS655391 CJW655391 CAA655391 BQE655391 BGI655391 AWM655391 AMQ655391 ACU655391 SY655391 JC655391 G655391 WVO589855 WLS589855 WBW589855 VSA589855 VIE589855 UYI589855 UOM589855 UEQ589855 TUU589855 TKY589855 TBC589855 SRG589855 SHK589855 RXO589855 RNS589855 RDW589855 QUA589855 QKE589855 QAI589855 PQM589855 PGQ589855 OWU589855 OMY589855 ODC589855 NTG589855 NJK589855 MZO589855 MPS589855 MFW589855 LWA589855 LME589855 LCI589855 KSM589855 KIQ589855 JYU589855 JOY589855 JFC589855 IVG589855 ILK589855 IBO589855 HRS589855 HHW589855 GYA589855 GOE589855 GEI589855 FUM589855 FKQ589855 FAU589855 EQY589855 EHC589855 DXG589855 DNK589855 DDO589855 CTS589855 CJW589855 CAA589855 BQE589855 BGI589855 AWM589855 AMQ589855 ACU589855 SY589855 JC589855 G589855 WVO524319 WLS524319 WBW524319 VSA524319 VIE524319 UYI524319 UOM524319 UEQ524319 TUU524319 TKY524319 TBC524319 SRG524319 SHK524319 RXO524319 RNS524319 RDW524319 QUA524319 QKE524319 QAI524319 PQM524319 PGQ524319 OWU524319 OMY524319 ODC524319 NTG524319 NJK524319 MZO524319 MPS524319 MFW524319 LWA524319 LME524319 LCI524319 KSM524319 KIQ524319 JYU524319 JOY524319 JFC524319 IVG524319 ILK524319 IBO524319 HRS524319 HHW524319 GYA524319 GOE524319 GEI524319 FUM524319 FKQ524319 FAU524319 EQY524319 EHC524319 DXG524319 DNK524319 DDO524319 CTS524319 CJW524319 CAA524319 BQE524319 BGI524319 AWM524319 AMQ524319 ACU524319 SY524319 JC524319 G524319 WVO458783 WLS458783 WBW458783 VSA458783 VIE458783 UYI458783 UOM458783 UEQ458783 TUU458783 TKY458783 TBC458783 SRG458783 SHK458783 RXO458783 RNS458783 RDW458783 QUA458783 QKE458783 QAI458783 PQM458783 PGQ458783 OWU458783 OMY458783 ODC458783 NTG458783 NJK458783 MZO458783 MPS458783 MFW458783 LWA458783 LME458783 LCI458783 KSM458783 KIQ458783 JYU458783 JOY458783 JFC458783 IVG458783 ILK458783 IBO458783 HRS458783 HHW458783 GYA458783 GOE458783 GEI458783 FUM458783 FKQ458783 FAU458783 EQY458783 EHC458783 DXG458783 DNK458783 DDO458783 CTS458783 CJW458783 CAA458783 BQE458783 BGI458783 AWM458783 AMQ458783 ACU458783 SY458783 JC458783 G458783 WVO393247 WLS393247 WBW393247 VSA393247 VIE393247 UYI393247 UOM393247 UEQ393247 TUU393247 TKY393247 TBC393247 SRG393247 SHK393247 RXO393247 RNS393247 RDW393247 QUA393247 QKE393247 QAI393247 PQM393247 PGQ393247 OWU393247 OMY393247 ODC393247 NTG393247 NJK393247 MZO393247 MPS393247 MFW393247 LWA393247 LME393247 LCI393247 KSM393247 KIQ393247 JYU393247 JOY393247 JFC393247 IVG393247 ILK393247 IBO393247 HRS393247 HHW393247 GYA393247 GOE393247 GEI393247 FUM393247 FKQ393247 FAU393247 EQY393247 EHC393247 DXG393247 DNK393247 DDO393247 CTS393247 CJW393247 CAA393247 BQE393247 BGI393247 AWM393247 AMQ393247 ACU393247 SY393247 JC393247 G393247 WVO327711 WLS327711 WBW327711 VSA327711 VIE327711 UYI327711 UOM327711 UEQ327711 TUU327711 TKY327711 TBC327711 SRG327711 SHK327711 RXO327711 RNS327711 RDW327711 QUA327711 QKE327711 QAI327711 PQM327711 PGQ327711 OWU327711 OMY327711 ODC327711 NTG327711 NJK327711 MZO327711 MPS327711 MFW327711 LWA327711 LME327711 LCI327711 KSM327711 KIQ327711 JYU327711 JOY327711 JFC327711 IVG327711 ILK327711 IBO327711 HRS327711 HHW327711 GYA327711 GOE327711 GEI327711 FUM327711 FKQ327711 FAU327711 EQY327711 EHC327711 DXG327711 DNK327711 DDO327711 CTS327711 CJW327711 CAA327711 BQE327711 BGI327711 AWM327711 AMQ327711 ACU327711 SY327711 JC327711 G327711 WVO262175 WLS262175 WBW262175 VSA262175 VIE262175 UYI262175 UOM262175 UEQ262175 TUU262175 TKY262175 TBC262175 SRG262175 SHK262175 RXO262175 RNS262175 RDW262175 QUA262175 QKE262175 QAI262175 PQM262175 PGQ262175 OWU262175 OMY262175 ODC262175 NTG262175 NJK262175 MZO262175 MPS262175 MFW262175 LWA262175 LME262175 LCI262175 KSM262175 KIQ262175 JYU262175 JOY262175 JFC262175 IVG262175 ILK262175 IBO262175 HRS262175 HHW262175 GYA262175 GOE262175 GEI262175 FUM262175 FKQ262175 FAU262175 EQY262175 EHC262175 DXG262175 DNK262175 DDO262175 CTS262175 CJW262175 CAA262175 BQE262175 BGI262175 AWM262175 AMQ262175 ACU262175 SY262175 JC262175 G262175 WVO196639 WLS196639 WBW196639 VSA196639 VIE196639 UYI196639 UOM196639 UEQ196639 TUU196639 TKY196639 TBC196639 SRG196639 SHK196639 RXO196639 RNS196639 RDW196639 QUA196639 QKE196639 QAI196639 PQM196639 PGQ196639 OWU196639 OMY196639 ODC196639 NTG196639 NJK196639 MZO196639 MPS196639 MFW196639 LWA196639 LME196639 LCI196639 KSM196639 KIQ196639 JYU196639 JOY196639 JFC196639 IVG196639 ILK196639 IBO196639 HRS196639 HHW196639 GYA196639 GOE196639 GEI196639 FUM196639 FKQ196639 FAU196639 EQY196639 EHC196639 DXG196639 DNK196639 DDO196639 CTS196639 CJW196639 CAA196639 BQE196639 BGI196639 AWM196639 AMQ196639 ACU196639 SY196639 JC196639 G196639 WVO131103 WLS131103 WBW131103 VSA131103 VIE131103 UYI131103 UOM131103 UEQ131103 TUU131103 TKY131103 TBC131103 SRG131103 SHK131103 RXO131103 RNS131103 RDW131103 QUA131103 QKE131103 QAI131103 PQM131103 PGQ131103 OWU131103 OMY131103 ODC131103 NTG131103 NJK131103 MZO131103 MPS131103 MFW131103 LWA131103 LME131103 LCI131103 KSM131103 KIQ131103 JYU131103 JOY131103 JFC131103 IVG131103 ILK131103 IBO131103 HRS131103 HHW131103 GYA131103 GOE131103 GEI131103 FUM131103 FKQ131103 FAU131103 EQY131103 EHC131103 DXG131103 DNK131103 DDO131103 CTS131103 CJW131103 CAA131103 BQE131103 BGI131103 AWM131103 AMQ131103 ACU131103 SY131103 JC131103 G131103 WVO65567 WLS65567 WBW65567 VSA65567 VIE65567 UYI65567 UOM65567 UEQ65567 TUU65567 TKY65567 TBC65567 SRG65567 SHK65567 RXO65567 RNS65567 RDW65567 QUA65567 QKE65567 QAI65567 PQM65567 PGQ65567 OWU65567 OMY65567 ODC65567 NTG65567 NJK65567 MZO65567 MPS65567 MFW65567 LWA65567 LME65567 LCI65567 KSM65567 KIQ65567 JYU65567 JOY65567 JFC65567 IVG65567 ILK65567 IBO65567 HRS65567 HHW65567 GYA65567 GOE65567 GEI65567 FUM65567 FKQ65567 FAU65567 EQY65567 EHC65567 DXG65567 DNK65567 DDO65567 CTS65567 CJW65567 CAA65567 BQE65567 BGI65567 AWM65567 AMQ65567 ACU65567 SY65567 JC65567 G65567 WVO31 WLS31 WBW31 VSA31 VIE31 UYI31 UOM31 UEQ31 TUU31 TKY31 TBC31 SRG31 SHK31 RXO31 RNS31 RDW31 QUA31 QKE31 QAI31 PQM31 PGQ31 OWU31 OMY31 ODC31 NTG31 NJK31 MZO31 MPS31 MFW31 LWA31 LME31 LCI31 KSM31 KIQ31 JYU31 JOY31 JFC31 IVG31 ILK31 IBO31 HRS31 HHW31 GYA31 GOE31 GEI31 FUM31 FKQ31 FAU31 EQY31 EHC31 DXG31 DNK31 DDO31 CTS31 CJW31 CAA31 BQE31 BGI31 AWM31 AMQ31 ACU31 SY31 JC31 G31 WVQ983071 WLU983071 WBY983071 VSC983071 VIG983071 UYK983071 UOO983071 UES983071 TUW983071 TLA983071 TBE983071 SRI983071 SHM983071 RXQ983071 RNU983071 RDY983071 QUC983071 QKG983071 QAK983071 PQO983071 PGS983071 OWW983071 ONA983071 ODE983071 NTI983071 NJM983071 MZQ983071 MPU983071 MFY983071 LWC983071 LMG983071 LCK983071 KSO983071 KIS983071 JYW983071 JPA983071 JFE983071 IVI983071 ILM983071 IBQ983071 HRU983071 HHY983071 GYC983071 GOG983071 GEK983071 FUO983071 FKS983071 FAW983071 ERA983071 EHE983071 DXI983071 DNM983071 DDQ983071 CTU983071 CJY983071 CAC983071 BQG983071 BGK983071 AWO983071 AMS983071 ACW983071 TA983071 JE983071 I983071 WVQ917535 WLU917535 WBY917535 VSC917535 VIG917535 UYK917535 UOO917535 UES917535 TUW917535 TLA917535 TBE917535 SRI917535 SHM917535 RXQ917535 RNU917535 RDY917535 QUC917535 QKG917535 QAK917535 PQO917535 PGS917535 OWW917535 ONA917535 ODE917535 NTI917535 NJM917535 MZQ917535 MPU917535 MFY917535 LWC917535 LMG917535 LCK917535 KSO917535 KIS917535 JYW917535 JPA917535 JFE917535 IVI917535 ILM917535 IBQ917535 HRU917535 HHY917535 GYC917535 GOG917535 GEK917535 FUO917535 FKS917535 FAW917535 ERA917535 EHE917535 DXI917535 DNM917535 DDQ917535 CTU917535 CJY917535 CAC917535 BQG917535 BGK917535 AWO917535 AMS917535 ACW917535 TA917535 JE917535 I917535 WVQ851999 WLU851999 WBY851999 VSC851999 VIG851999 UYK851999 UOO851999 UES851999 TUW851999 TLA851999 TBE851999 SRI851999 SHM851999 RXQ851999 RNU851999 RDY851999 QUC851999 QKG851999 QAK851999 PQO851999 PGS851999 OWW851999 ONA851999 ODE851999 NTI851999 NJM851999 MZQ851999 MPU851999 MFY851999 LWC851999 LMG851999 LCK851999 KSO851999 KIS851999 JYW851999 JPA851999 JFE851999 IVI851999 ILM851999 IBQ851999 HRU851999 HHY851999 GYC851999 GOG851999 GEK851999 FUO851999 FKS851999 FAW851999 ERA851999 EHE851999 DXI851999 DNM851999 DDQ851999 CTU851999 CJY851999 CAC851999 BQG851999 BGK851999 AWO851999 AMS851999 ACW851999 TA851999 JE851999 I851999 WVQ786463 WLU786463 WBY786463 VSC786463 VIG786463 UYK786463 UOO786463 UES786463 TUW786463 TLA786463 TBE786463 SRI786463 SHM786463 RXQ786463 RNU786463 RDY786463 QUC786463 QKG786463 QAK786463 PQO786463 PGS786463 OWW786463 ONA786463 ODE786463 NTI786463 NJM786463 MZQ786463 MPU786463 MFY786463 LWC786463 LMG786463 LCK786463 KSO786463 KIS786463 JYW786463 JPA786463 JFE786463 IVI786463 ILM786463 IBQ786463 HRU786463 HHY786463 GYC786463 GOG786463 GEK786463 FUO786463 FKS786463 FAW786463 ERA786463 EHE786463 DXI786463 DNM786463 DDQ786463 CTU786463 CJY786463 CAC786463 BQG786463 BGK786463 AWO786463 AMS786463 ACW786463 TA786463 JE786463 I786463 WVQ720927 WLU720927 WBY720927 VSC720927 VIG720927 UYK720927 UOO720927 UES720927 TUW720927 TLA720927 TBE720927 SRI720927 SHM720927 RXQ720927 RNU720927 RDY720927 QUC720927 QKG720927 QAK720927 PQO720927 PGS720927 OWW720927 ONA720927 ODE720927 NTI720927 NJM720927 MZQ720927 MPU720927 MFY720927 LWC720927 LMG720927 LCK720927 KSO720927 KIS720927 JYW720927 JPA720927 JFE720927 IVI720927 ILM720927 IBQ720927 HRU720927 HHY720927 GYC720927 GOG720927 GEK720927 FUO720927 FKS720927 FAW720927 ERA720927 EHE720927 DXI720927 DNM720927 DDQ720927 CTU720927 CJY720927 CAC720927 BQG720927 BGK720927 AWO720927 AMS720927 ACW720927 TA720927 JE720927 I720927 WVQ655391 WLU655391 WBY655391 VSC655391 VIG655391 UYK655391 UOO655391 UES655391 TUW655391 TLA655391 TBE655391 SRI655391 SHM655391 RXQ655391 RNU655391 RDY655391 QUC655391 QKG655391 QAK655391 PQO655391 PGS655391 OWW655391 ONA655391 ODE655391 NTI655391 NJM655391 MZQ655391 MPU655391 MFY655391 LWC655391 LMG655391 LCK655391 KSO655391 KIS655391 JYW655391 JPA655391 JFE655391 IVI655391 ILM655391 IBQ655391 HRU655391 HHY655391 GYC655391 GOG655391 GEK655391 FUO655391 FKS655391 FAW655391 ERA655391 EHE655391 DXI655391 DNM655391 DDQ655391 CTU655391 CJY655391 CAC655391 BQG655391 BGK655391 AWO655391 AMS655391 ACW655391 TA655391 JE655391 I655391 WVQ589855 WLU589855 WBY589855 VSC589855 VIG589855 UYK589855 UOO589855 UES589855 TUW589855 TLA589855 TBE589855 SRI589855 SHM589855 RXQ589855 RNU589855 RDY589855 QUC589855 QKG589855 QAK589855 PQO589855 PGS589855 OWW589855 ONA589855 ODE589855 NTI589855 NJM589855 MZQ589855 MPU589855 MFY589855 LWC589855 LMG589855 LCK589855 KSO589855 KIS589855 JYW589855 JPA589855 JFE589855 IVI589855 ILM589855 IBQ589855 HRU589855 HHY589855 GYC589855 GOG589855 GEK589855 FUO589855 FKS589855 FAW589855 ERA589855 EHE589855 DXI589855 DNM589855 DDQ589855 CTU589855 CJY589855 CAC589855 BQG589855 BGK589855 AWO589855 AMS589855 ACW589855 TA589855 JE589855 I589855 WVQ524319 WLU524319 WBY524319 VSC524319 VIG524319 UYK524319 UOO524319 UES524319 TUW524319 TLA524319 TBE524319 SRI524319 SHM524319 RXQ524319 RNU524319 RDY524319 QUC524319 QKG524319 QAK524319 PQO524319 PGS524319 OWW524319 ONA524319 ODE524319 NTI524319 NJM524319 MZQ524319 MPU524319 MFY524319 LWC524319 LMG524319 LCK524319 KSO524319 KIS524319 JYW524319 JPA524319 JFE524319 IVI524319 ILM524319 IBQ524319 HRU524319 HHY524319 GYC524319 GOG524319 GEK524319 FUO524319 FKS524319 FAW524319 ERA524319 EHE524319 DXI524319 DNM524319 DDQ524319 CTU524319 CJY524319 CAC524319 BQG524319 BGK524319 AWO524319 AMS524319 ACW524319 TA524319 JE524319 I524319 WVQ458783 WLU458783 WBY458783 VSC458783 VIG458783 UYK458783 UOO458783 UES458783 TUW458783 TLA458783 TBE458783 SRI458783 SHM458783 RXQ458783 RNU458783 RDY458783 QUC458783 QKG458783 QAK458783 PQO458783 PGS458783 OWW458783 ONA458783 ODE458783 NTI458783 NJM458783 MZQ458783 MPU458783 MFY458783 LWC458783 LMG458783 LCK458783 KSO458783 KIS458783 JYW458783 JPA458783 JFE458783 IVI458783 ILM458783 IBQ458783 HRU458783 HHY458783 GYC458783 GOG458783 GEK458783 FUO458783 FKS458783 FAW458783 ERA458783 EHE458783 DXI458783 DNM458783 DDQ458783 CTU458783 CJY458783 CAC458783 BQG458783 BGK458783 AWO458783 AMS458783 ACW458783 TA458783 JE458783 I458783 WVQ393247 WLU393247 WBY393247 VSC393247 VIG393247 UYK393247 UOO393247 UES393247 TUW393247 TLA393247 TBE393247 SRI393247 SHM393247 RXQ393247 RNU393247 RDY393247 QUC393247 QKG393247 QAK393247 PQO393247 PGS393247 OWW393247 ONA393247 ODE393247 NTI393247 NJM393247 MZQ393247 MPU393247 MFY393247 LWC393247 LMG393247 LCK393247 KSO393247 KIS393247 JYW393247 JPA393247 JFE393247 IVI393247 ILM393247 IBQ393247 HRU393247 HHY393247 GYC393247 GOG393247 GEK393247 FUO393247 FKS393247 FAW393247 ERA393247 EHE393247 DXI393247 DNM393247 DDQ393247 CTU393247 CJY393247 CAC393247 BQG393247 BGK393247 AWO393247 AMS393247 ACW393247 TA393247 JE393247 I393247 WVQ327711 WLU327711 WBY327711 VSC327711 VIG327711 UYK327711 UOO327711 UES327711 TUW327711 TLA327711 TBE327711 SRI327711 SHM327711 RXQ327711 RNU327711 RDY327711 QUC327711 QKG327711 QAK327711 PQO327711 PGS327711 OWW327711 ONA327711 ODE327711 NTI327711 NJM327711 MZQ327711 MPU327711 MFY327711 LWC327711 LMG327711 LCK327711 KSO327711 KIS327711 JYW327711 JPA327711 JFE327711 IVI327711 ILM327711 IBQ327711 HRU327711 HHY327711 GYC327711 GOG327711 GEK327711 FUO327711 FKS327711 FAW327711 ERA327711 EHE327711 DXI327711 DNM327711 DDQ327711 CTU327711 CJY327711 CAC327711 BQG327711 BGK327711 AWO327711 AMS327711 ACW327711 TA327711 JE327711 I327711 WVQ262175 WLU262175 WBY262175 VSC262175 VIG262175 UYK262175 UOO262175 UES262175 TUW262175 TLA262175 TBE262175 SRI262175 SHM262175 RXQ262175 RNU262175 RDY262175 QUC262175 QKG262175 QAK262175 PQO262175 PGS262175 OWW262175 ONA262175 ODE262175 NTI262175 NJM262175 MZQ262175 MPU262175 MFY262175 LWC262175 LMG262175 LCK262175 KSO262175 KIS262175 JYW262175 JPA262175 JFE262175 IVI262175 ILM262175 IBQ262175 HRU262175 HHY262175 GYC262175 GOG262175 GEK262175 FUO262175 FKS262175 FAW262175 ERA262175 EHE262175 DXI262175 DNM262175 DDQ262175 CTU262175 CJY262175 CAC262175 BQG262175 BGK262175 AWO262175 AMS262175 ACW262175 TA262175 JE262175 I262175 WVQ196639 WLU196639 WBY196639 VSC196639 VIG196639 UYK196639 UOO196639 UES196639 TUW196639 TLA196639 TBE196639 SRI196639 SHM196639 RXQ196639 RNU196639 RDY196639 QUC196639 QKG196639 QAK196639 PQO196639 PGS196639 OWW196639 ONA196639 ODE196639 NTI196639 NJM196639 MZQ196639 MPU196639 MFY196639 LWC196639 LMG196639 LCK196639 KSO196639 KIS196639 JYW196639 JPA196639 JFE196639 IVI196639 ILM196639 IBQ196639 HRU196639 HHY196639 GYC196639 GOG196639 GEK196639 FUO196639 FKS196639 FAW196639 ERA196639 EHE196639 DXI196639 DNM196639 DDQ196639 CTU196639 CJY196639 CAC196639 BQG196639 BGK196639 AWO196639 AMS196639 ACW196639 TA196639 JE196639 I196639 WVQ131103 WLU131103 WBY131103 VSC131103 VIG131103 UYK131103 UOO131103 UES131103 TUW131103 TLA131103 TBE131103 SRI131103 SHM131103 RXQ131103 RNU131103 RDY131103 QUC131103 QKG131103 QAK131103 PQO131103 PGS131103 OWW131103 ONA131103 ODE131103 NTI131103 NJM131103 MZQ131103 MPU131103 MFY131103 LWC131103 LMG131103 LCK131103 KSO131103 KIS131103 JYW131103 JPA131103 JFE131103 IVI131103 ILM131103 IBQ131103 HRU131103 HHY131103 GYC131103 GOG131103 GEK131103 FUO131103 FKS131103 FAW131103 ERA131103 EHE131103 DXI131103 DNM131103 DDQ131103 CTU131103 CJY131103 CAC131103 BQG131103 BGK131103 AWO131103 AMS131103 ACW131103 TA131103 JE131103 I131103 WVQ65567 WLU65567 WBY65567 VSC65567 VIG65567 UYK65567 UOO65567 UES65567 TUW65567 TLA65567 TBE65567 SRI65567 SHM65567 RXQ65567 RNU65567 RDY65567 QUC65567 QKG65567 QAK65567 PQO65567 PGS65567 OWW65567 ONA65567 ODE65567 NTI65567 NJM65567 MZQ65567 MPU65567 MFY65567 LWC65567 LMG65567 LCK65567 KSO65567 KIS65567 JYW65567 JPA65567 JFE65567 IVI65567 ILM65567 IBQ65567 HRU65567 HHY65567 GYC65567 GOG65567 GEK65567 FUO65567 FKS65567 FAW65567 ERA65567 EHE65567 DXI65567 DNM65567 DDQ65567 CTU65567 CJY65567 CAC65567 BQG65567 BGK65567 AWO65567 AMS65567 ACW65567 TA65567 JE65567 I65567 WVQ31 WLU31 WBY31 VSC31 VIG31 UYK31 UOO31 UES31 TUW31 TLA31 TBE31 SRI31 SHM31 RXQ31 RNU31 RDY31 QUC31 QKG31 QAK31 PQO31 PGS31 OWW31 ONA31 ODE31 NTI31 NJM31 MZQ31 MPU31 MFY31 LWC31 LMG31 LCK31 KSO31 KIS31 JYW31 JPA31 JFE31 IVI31 ILM31 IBQ31 HRU31 HHY31 GYC31 GOG31 GEK31 FUO31 FKS31 FAW31 ERA31 EHE31 DXI31 DNM31 DDQ31 CTU31 CJY31 CAC31 BQG31 BGK31 AWO31 AMS31 ACW31 TA31 JE31 I31 WVO983048 WLS983048 WBW983048 VSA983048 VIE983048 UYI983048 UOM983048 UEQ983048 TUU983048 TKY983048 TBC983048 SRG983048 SHK983048 RXO983048 RNS983048 RDW983048 QUA983048 QKE983048 QAI983048 PQM983048 PGQ983048 OWU983048 OMY983048 ODC983048 NTG983048 NJK983048 MZO983048 MPS983048 MFW983048 LWA983048 LME983048 LCI983048 KSM983048 KIQ983048 JYU983048 JOY983048 JFC983048 IVG983048 ILK983048 IBO983048 HRS983048 HHW983048 GYA983048 GOE983048 GEI983048 FUM983048 FKQ983048 FAU983048 EQY983048 EHC983048 DXG983048 DNK983048 DDO983048 CTS983048 CJW983048 CAA983048 BQE983048 BGI983048 AWM983048 AMQ983048 ACU983048 SY983048 JC983048 G983048 WVO917512 WLS917512 WBW917512 VSA917512 VIE917512 UYI917512 UOM917512 UEQ917512 TUU917512 TKY917512 TBC917512 SRG917512 SHK917512 RXO917512 RNS917512 RDW917512 QUA917512 QKE917512 QAI917512 PQM917512 PGQ917512 OWU917512 OMY917512 ODC917512 NTG917512 NJK917512 MZO917512 MPS917512 MFW917512 LWA917512 LME917512 LCI917512 KSM917512 KIQ917512 JYU917512 JOY917512 JFC917512 IVG917512 ILK917512 IBO917512 HRS917512 HHW917512 GYA917512 GOE917512 GEI917512 FUM917512 FKQ917512 FAU917512 EQY917512 EHC917512 DXG917512 DNK917512 DDO917512 CTS917512 CJW917512 CAA917512 BQE917512 BGI917512 AWM917512 AMQ917512 ACU917512 SY917512 JC917512 G917512 WVO851976 WLS851976 WBW851976 VSA851976 VIE851976 UYI851976 UOM851976 UEQ851976 TUU851976 TKY851976 TBC851976 SRG851976 SHK851976 RXO851976 RNS851976 RDW851976 QUA851976 QKE851976 QAI851976 PQM851976 PGQ851976 OWU851976 OMY851976 ODC851976 NTG851976 NJK851976 MZO851976 MPS851976 MFW851976 LWA851976 LME851976 LCI851976 KSM851976 KIQ851976 JYU851976 JOY851976 JFC851976 IVG851976 ILK851976 IBO851976 HRS851976 HHW851976 GYA851976 GOE851976 GEI851976 FUM851976 FKQ851976 FAU851976 EQY851976 EHC851976 DXG851976 DNK851976 DDO851976 CTS851976 CJW851976 CAA851976 BQE851976 BGI851976 AWM851976 AMQ851976 ACU851976 SY851976 JC851976 G851976 WVO786440 WLS786440 WBW786440 VSA786440 VIE786440 UYI786440 UOM786440 UEQ786440 TUU786440 TKY786440 TBC786440 SRG786440 SHK786440 RXO786440 RNS786440 RDW786440 QUA786440 QKE786440 QAI786440 PQM786440 PGQ786440 OWU786440 OMY786440 ODC786440 NTG786440 NJK786440 MZO786440 MPS786440 MFW786440 LWA786440 LME786440 LCI786440 KSM786440 KIQ786440 JYU786440 JOY786440 JFC786440 IVG786440 ILK786440 IBO786440 HRS786440 HHW786440 GYA786440 GOE786440 GEI786440 FUM786440 FKQ786440 FAU786440 EQY786440 EHC786440 DXG786440 DNK786440 DDO786440 CTS786440 CJW786440 CAA786440 BQE786440 BGI786440 AWM786440 AMQ786440 ACU786440 SY786440 JC786440 G786440 WVO720904 WLS720904 WBW720904 VSA720904 VIE720904 UYI720904 UOM720904 UEQ720904 TUU720904 TKY720904 TBC720904 SRG720904 SHK720904 RXO720904 RNS720904 RDW720904 QUA720904 QKE720904 QAI720904 PQM720904 PGQ720904 OWU720904 OMY720904 ODC720904 NTG720904 NJK720904 MZO720904 MPS720904 MFW720904 LWA720904 LME720904 LCI720904 KSM720904 KIQ720904 JYU720904 JOY720904 JFC720904 IVG720904 ILK720904 IBO720904 HRS720904 HHW720904 GYA720904 GOE720904 GEI720904 FUM720904 FKQ720904 FAU720904 EQY720904 EHC720904 DXG720904 DNK720904 DDO720904 CTS720904 CJW720904 CAA720904 BQE720904 BGI720904 AWM720904 AMQ720904 ACU720904 SY720904 JC720904 G720904 WVO655368 WLS655368 WBW655368 VSA655368 VIE655368 UYI655368 UOM655368 UEQ655368 TUU655368 TKY655368 TBC655368 SRG655368 SHK655368 RXO655368 RNS655368 RDW655368 QUA655368 QKE655368 QAI655368 PQM655368 PGQ655368 OWU655368 OMY655368 ODC655368 NTG655368 NJK655368 MZO655368 MPS655368 MFW655368 LWA655368 LME655368 LCI655368 KSM655368 KIQ655368 JYU655368 JOY655368 JFC655368 IVG655368 ILK655368 IBO655368 HRS655368 HHW655368 GYA655368 GOE655368 GEI655368 FUM655368 FKQ655368 FAU655368 EQY655368 EHC655368 DXG655368 DNK655368 DDO655368 CTS655368 CJW655368 CAA655368 BQE655368 BGI655368 AWM655368 AMQ655368 ACU655368 SY655368 JC655368 G655368 WVO589832 WLS589832 WBW589832 VSA589832 VIE589832 UYI589832 UOM589832 UEQ589832 TUU589832 TKY589832 TBC589832 SRG589832 SHK589832 RXO589832 RNS589832 RDW589832 QUA589832 QKE589832 QAI589832 PQM589832 PGQ589832 OWU589832 OMY589832 ODC589832 NTG589832 NJK589832 MZO589832 MPS589832 MFW589832 LWA589832 LME589832 LCI589832 KSM589832 KIQ589832 JYU589832 JOY589832 JFC589832 IVG589832 ILK589832 IBO589832 HRS589832 HHW589832 GYA589832 GOE589832 GEI589832 FUM589832 FKQ589832 FAU589832 EQY589832 EHC589832 DXG589832 DNK589832 DDO589832 CTS589832 CJW589832 CAA589832 BQE589832 BGI589832 AWM589832 AMQ589832 ACU589832 SY589832 JC589832 G589832 WVO524296 WLS524296 WBW524296 VSA524296 VIE524296 UYI524296 UOM524296 UEQ524296 TUU524296 TKY524296 TBC524296 SRG524296 SHK524296 RXO524296 RNS524296 RDW524296 QUA524296 QKE524296 QAI524296 PQM524296 PGQ524296 OWU524296 OMY524296 ODC524296 NTG524296 NJK524296 MZO524296 MPS524296 MFW524296 LWA524296 LME524296 LCI524296 KSM524296 KIQ524296 JYU524296 JOY524296 JFC524296 IVG524296 ILK524296 IBO524296 HRS524296 HHW524296 GYA524296 GOE524296 GEI524296 FUM524296 FKQ524296 FAU524296 EQY524296 EHC524296 DXG524296 DNK524296 DDO524296 CTS524296 CJW524296 CAA524296 BQE524296 BGI524296 AWM524296 AMQ524296 ACU524296 SY524296 JC524296 G524296 WVO458760 WLS458760 WBW458760 VSA458760 VIE458760 UYI458760 UOM458760 UEQ458760 TUU458760 TKY458760 TBC458760 SRG458760 SHK458760 RXO458760 RNS458760 RDW458760 QUA458760 QKE458760 QAI458760 PQM458760 PGQ458760 OWU458760 OMY458760 ODC458760 NTG458760 NJK458760 MZO458760 MPS458760 MFW458760 LWA458760 LME458760 LCI458760 KSM458760 KIQ458760 JYU458760 JOY458760 JFC458760 IVG458760 ILK458760 IBO458760 HRS458760 HHW458760 GYA458760 GOE458760 GEI458760 FUM458760 FKQ458760 FAU458760 EQY458760 EHC458760 DXG458760 DNK458760 DDO458760 CTS458760 CJW458760 CAA458760 BQE458760 BGI458760 AWM458760 AMQ458760 ACU458760 SY458760 JC458760 G458760 WVO393224 WLS393224 WBW393224 VSA393224 VIE393224 UYI393224 UOM393224 UEQ393224 TUU393224 TKY393224 TBC393224 SRG393224 SHK393224 RXO393224 RNS393224 RDW393224 QUA393224 QKE393224 QAI393224 PQM393224 PGQ393224 OWU393224 OMY393224 ODC393224 NTG393224 NJK393224 MZO393224 MPS393224 MFW393224 LWA393224 LME393224 LCI393224 KSM393224 KIQ393224 JYU393224 JOY393224 JFC393224 IVG393224 ILK393224 IBO393224 HRS393224 HHW393224 GYA393224 GOE393224 GEI393224 FUM393224 FKQ393224 FAU393224 EQY393224 EHC393224 DXG393224 DNK393224 DDO393224 CTS393224 CJW393224 CAA393224 BQE393224 BGI393224 AWM393224 AMQ393224 ACU393224 SY393224 JC393224 G393224 WVO327688 WLS327688 WBW327688 VSA327688 VIE327688 UYI327688 UOM327688 UEQ327688 TUU327688 TKY327688 TBC327688 SRG327688 SHK327688 RXO327688 RNS327688 RDW327688 QUA327688 QKE327688 QAI327688 PQM327688 PGQ327688 OWU327688 OMY327688 ODC327688 NTG327688 NJK327688 MZO327688 MPS327688 MFW327688 LWA327688 LME327688 LCI327688 KSM327688 KIQ327688 JYU327688 JOY327688 JFC327688 IVG327688 ILK327688 IBO327688 HRS327688 HHW327688 GYA327688 GOE327688 GEI327688 FUM327688 FKQ327688 FAU327688 EQY327688 EHC327688 DXG327688 DNK327688 DDO327688 CTS327688 CJW327688 CAA327688 BQE327688 BGI327688 AWM327688 AMQ327688 ACU327688 SY327688 JC327688 G327688 WVO262152 WLS262152 WBW262152 VSA262152 VIE262152 UYI262152 UOM262152 UEQ262152 TUU262152 TKY262152 TBC262152 SRG262152 SHK262152 RXO262152 RNS262152 RDW262152 QUA262152 QKE262152 QAI262152 PQM262152 PGQ262152 OWU262152 OMY262152 ODC262152 NTG262152 NJK262152 MZO262152 MPS262152 MFW262152 LWA262152 LME262152 LCI262152 KSM262152 KIQ262152 JYU262152 JOY262152 JFC262152 IVG262152 ILK262152 IBO262152 HRS262152 HHW262152 GYA262152 GOE262152 GEI262152 FUM262152 FKQ262152 FAU262152 EQY262152 EHC262152 DXG262152 DNK262152 DDO262152 CTS262152 CJW262152 CAA262152 BQE262152 BGI262152 AWM262152 AMQ262152 ACU262152 SY262152 JC262152 G262152 WVO196616 WLS196616 WBW196616 VSA196616 VIE196616 UYI196616 UOM196616 UEQ196616 TUU196616 TKY196616 TBC196616 SRG196616 SHK196616 RXO196616 RNS196616 RDW196616 QUA196616 QKE196616 QAI196616 PQM196616 PGQ196616 OWU196616 OMY196616 ODC196616 NTG196616 NJK196616 MZO196616 MPS196616 MFW196616 LWA196616 LME196616 LCI196616 KSM196616 KIQ196616 JYU196616 JOY196616 JFC196616 IVG196616 ILK196616 IBO196616 HRS196616 HHW196616 GYA196616 GOE196616 GEI196616 FUM196616 FKQ196616 FAU196616 EQY196616 EHC196616 DXG196616 DNK196616 DDO196616 CTS196616 CJW196616 CAA196616 BQE196616 BGI196616 AWM196616 AMQ196616 ACU196616 SY196616 JC196616 G196616 WVO131080 WLS131080 WBW131080 VSA131080 VIE131080 UYI131080 UOM131080 UEQ131080 TUU131080 TKY131080 TBC131080 SRG131080 SHK131080 RXO131080 RNS131080 RDW131080 QUA131080 QKE131080 QAI131080 PQM131080 PGQ131080 OWU131080 OMY131080 ODC131080 NTG131080 NJK131080 MZO131080 MPS131080 MFW131080 LWA131080 LME131080 LCI131080 KSM131080 KIQ131080 JYU131080 JOY131080 JFC131080 IVG131080 ILK131080 IBO131080 HRS131080 HHW131080 GYA131080 GOE131080 GEI131080 FUM131080 FKQ131080 FAU131080 EQY131080 EHC131080 DXG131080 DNK131080 DDO131080 CTS131080 CJW131080 CAA131080 BQE131080 BGI131080 AWM131080 AMQ131080 ACU131080 SY131080 JC131080 G131080 WVO65544 WLS65544 WBW65544 VSA65544 VIE65544 UYI65544 UOM65544 UEQ65544 TUU65544 TKY65544 TBC65544 SRG65544 SHK65544 RXO65544 RNS65544 RDW65544 QUA65544 QKE65544 QAI65544 PQM65544 PGQ65544 OWU65544 OMY65544 ODC65544 NTG65544 NJK65544 MZO65544 MPS65544 MFW65544 LWA65544 LME65544 LCI65544 KSM65544 KIQ65544 JYU65544 JOY65544 JFC65544 IVG65544 ILK65544 IBO65544 HRS65544 HHW65544 GYA65544 GOE65544 GEI65544 FUM65544 FKQ65544 FAU65544 EQY65544 EHC65544 DXG65544 DNK65544 DDO65544 CTS65544 CJW65544 CAA65544 BQE65544 BGI65544 AWM65544 AMQ65544 ACU65544 SY65544 JC65544 G65544 WVO9 WLS9 WBW9 VSA9 VIE9 UYI9 UOM9 UEQ9 TUU9 TKY9 TBC9 SRG9 SHK9 RXO9 RNS9 RDW9 QUA9 QKE9 QAI9 PQM9 PGQ9 OWU9 OMY9 ODC9 NTG9 NJK9 MZO9 MPS9 MFW9 LWA9 LME9 LCI9 KSM9 KIQ9 JYU9 JOY9 JFC9 IVG9 ILK9 IBO9 HRS9 HHW9 GYA9 GOE9 GEI9 FUM9 FKQ9 FAU9 EQY9 EHC9 DXG9 DNK9 DDO9 CTS9 CJW9 CAA9 BQE9 BGI9 AWM9 AMQ9 ACU9 SY9 JC9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99"/>
  <sheetViews>
    <sheetView showGridLines="0" view="pageBreakPreview" zoomScaleNormal="100" zoomScaleSheetLayoutView="100" workbookViewId="0">
      <selection activeCell="M24" sqref="M24"/>
    </sheetView>
  </sheetViews>
  <sheetFormatPr defaultColWidth="9" defaultRowHeight="13.2"/>
  <cols>
    <col min="1" max="1" width="2.109375" style="36" customWidth="1"/>
    <col min="2" max="3" width="5.109375" style="36" customWidth="1"/>
    <col min="4" max="4" width="14.109375" style="36" customWidth="1"/>
    <col min="5" max="10" width="10.6640625" style="36" customWidth="1"/>
    <col min="11" max="11" width="5.44140625" style="36" customWidth="1"/>
    <col min="12" max="256" width="9" style="36"/>
    <col min="257" max="257" width="2.109375" style="36" customWidth="1"/>
    <col min="258" max="259" width="5.109375" style="36" customWidth="1"/>
    <col min="260" max="266" width="10.6640625" style="36" customWidth="1"/>
    <col min="267" max="267" width="5.44140625" style="36" customWidth="1"/>
    <col min="268" max="512" width="9" style="36"/>
    <col min="513" max="513" width="2.109375" style="36" customWidth="1"/>
    <col min="514" max="515" width="5.109375" style="36" customWidth="1"/>
    <col min="516" max="522" width="10.6640625" style="36" customWidth="1"/>
    <col min="523" max="523" width="5.44140625" style="36" customWidth="1"/>
    <col min="524" max="768" width="9" style="36"/>
    <col min="769" max="769" width="2.109375" style="36" customWidth="1"/>
    <col min="770" max="771" width="5.109375" style="36" customWidth="1"/>
    <col min="772" max="778" width="10.6640625" style="36" customWidth="1"/>
    <col min="779" max="779" width="5.44140625" style="36" customWidth="1"/>
    <col min="780" max="1024" width="9" style="36"/>
    <col min="1025" max="1025" width="2.109375" style="36" customWidth="1"/>
    <col min="1026" max="1027" width="5.109375" style="36" customWidth="1"/>
    <col min="1028" max="1034" width="10.6640625" style="36" customWidth="1"/>
    <col min="1035" max="1035" width="5.44140625" style="36" customWidth="1"/>
    <col min="1036" max="1280" width="9" style="36"/>
    <col min="1281" max="1281" width="2.109375" style="36" customWidth="1"/>
    <col min="1282" max="1283" width="5.109375" style="36" customWidth="1"/>
    <col min="1284" max="1290" width="10.6640625" style="36" customWidth="1"/>
    <col min="1291" max="1291" width="5.44140625" style="36" customWidth="1"/>
    <col min="1292" max="1536" width="9" style="36"/>
    <col min="1537" max="1537" width="2.109375" style="36" customWidth="1"/>
    <col min="1538" max="1539" width="5.109375" style="36" customWidth="1"/>
    <col min="1540" max="1546" width="10.6640625" style="36" customWidth="1"/>
    <col min="1547" max="1547" width="5.44140625" style="36" customWidth="1"/>
    <col min="1548" max="1792" width="9" style="36"/>
    <col min="1793" max="1793" width="2.109375" style="36" customWidth="1"/>
    <col min="1794" max="1795" width="5.109375" style="36" customWidth="1"/>
    <col min="1796" max="1802" width="10.6640625" style="36" customWidth="1"/>
    <col min="1803" max="1803" width="5.44140625" style="36" customWidth="1"/>
    <col min="1804" max="2048" width="9" style="36"/>
    <col min="2049" max="2049" width="2.109375" style="36" customWidth="1"/>
    <col min="2050" max="2051" width="5.109375" style="36" customWidth="1"/>
    <col min="2052" max="2058" width="10.6640625" style="36" customWidth="1"/>
    <col min="2059" max="2059" width="5.44140625" style="36" customWidth="1"/>
    <col min="2060" max="2304" width="9" style="36"/>
    <col min="2305" max="2305" width="2.109375" style="36" customWidth="1"/>
    <col min="2306" max="2307" width="5.109375" style="36" customWidth="1"/>
    <col min="2308" max="2314" width="10.6640625" style="36" customWidth="1"/>
    <col min="2315" max="2315" width="5.44140625" style="36" customWidth="1"/>
    <col min="2316" max="2560" width="9" style="36"/>
    <col min="2561" max="2561" width="2.109375" style="36" customWidth="1"/>
    <col min="2562" max="2563" width="5.109375" style="36" customWidth="1"/>
    <col min="2564" max="2570" width="10.6640625" style="36" customWidth="1"/>
    <col min="2571" max="2571" width="5.44140625" style="36" customWidth="1"/>
    <col min="2572" max="2816" width="9" style="36"/>
    <col min="2817" max="2817" width="2.109375" style="36" customWidth="1"/>
    <col min="2818" max="2819" width="5.109375" style="36" customWidth="1"/>
    <col min="2820" max="2826" width="10.6640625" style="36" customWidth="1"/>
    <col min="2827" max="2827" width="5.44140625" style="36" customWidth="1"/>
    <col min="2828" max="3072" width="9" style="36"/>
    <col min="3073" max="3073" width="2.109375" style="36" customWidth="1"/>
    <col min="3074" max="3075" width="5.109375" style="36" customWidth="1"/>
    <col min="3076" max="3082" width="10.6640625" style="36" customWidth="1"/>
    <col min="3083" max="3083" width="5.44140625" style="36" customWidth="1"/>
    <col min="3084" max="3328" width="9" style="36"/>
    <col min="3329" max="3329" width="2.109375" style="36" customWidth="1"/>
    <col min="3330" max="3331" width="5.109375" style="36" customWidth="1"/>
    <col min="3332" max="3338" width="10.6640625" style="36" customWidth="1"/>
    <col min="3339" max="3339" width="5.44140625" style="36" customWidth="1"/>
    <col min="3340" max="3584" width="9" style="36"/>
    <col min="3585" max="3585" width="2.109375" style="36" customWidth="1"/>
    <col min="3586" max="3587" width="5.109375" style="36" customWidth="1"/>
    <col min="3588" max="3594" width="10.6640625" style="36" customWidth="1"/>
    <col min="3595" max="3595" width="5.44140625" style="36" customWidth="1"/>
    <col min="3596" max="3840" width="9" style="36"/>
    <col min="3841" max="3841" width="2.109375" style="36" customWidth="1"/>
    <col min="3842" max="3843" width="5.109375" style="36" customWidth="1"/>
    <col min="3844" max="3850" width="10.6640625" style="36" customWidth="1"/>
    <col min="3851" max="3851" width="5.44140625" style="36" customWidth="1"/>
    <col min="3852" max="4096" width="9" style="36"/>
    <col min="4097" max="4097" width="2.109375" style="36" customWidth="1"/>
    <col min="4098" max="4099" width="5.109375" style="36" customWidth="1"/>
    <col min="4100" max="4106" width="10.6640625" style="36" customWidth="1"/>
    <col min="4107" max="4107" width="5.44140625" style="36" customWidth="1"/>
    <col min="4108" max="4352" width="9" style="36"/>
    <col min="4353" max="4353" width="2.109375" style="36" customWidth="1"/>
    <col min="4354" max="4355" width="5.109375" style="36" customWidth="1"/>
    <col min="4356" max="4362" width="10.6640625" style="36" customWidth="1"/>
    <col min="4363" max="4363" width="5.44140625" style="36" customWidth="1"/>
    <col min="4364" max="4608" width="9" style="36"/>
    <col min="4609" max="4609" width="2.109375" style="36" customWidth="1"/>
    <col min="4610" max="4611" width="5.109375" style="36" customWidth="1"/>
    <col min="4612" max="4618" width="10.6640625" style="36" customWidth="1"/>
    <col min="4619" max="4619" width="5.44140625" style="36" customWidth="1"/>
    <col min="4620" max="4864" width="9" style="36"/>
    <col min="4865" max="4865" width="2.109375" style="36" customWidth="1"/>
    <col min="4866" max="4867" width="5.109375" style="36" customWidth="1"/>
    <col min="4868" max="4874" width="10.6640625" style="36" customWidth="1"/>
    <col min="4875" max="4875" width="5.44140625" style="36" customWidth="1"/>
    <col min="4876" max="5120" width="9" style="36"/>
    <col min="5121" max="5121" width="2.109375" style="36" customWidth="1"/>
    <col min="5122" max="5123" width="5.109375" style="36" customWidth="1"/>
    <col min="5124" max="5130" width="10.6640625" style="36" customWidth="1"/>
    <col min="5131" max="5131" width="5.44140625" style="36" customWidth="1"/>
    <col min="5132" max="5376" width="9" style="36"/>
    <col min="5377" max="5377" width="2.109375" style="36" customWidth="1"/>
    <col min="5378" max="5379" width="5.109375" style="36" customWidth="1"/>
    <col min="5380" max="5386" width="10.6640625" style="36" customWidth="1"/>
    <col min="5387" max="5387" width="5.44140625" style="36" customWidth="1"/>
    <col min="5388" max="5632" width="9" style="36"/>
    <col min="5633" max="5633" width="2.109375" style="36" customWidth="1"/>
    <col min="5634" max="5635" width="5.109375" style="36" customWidth="1"/>
    <col min="5636" max="5642" width="10.6640625" style="36" customWidth="1"/>
    <col min="5643" max="5643" width="5.44140625" style="36" customWidth="1"/>
    <col min="5644" max="5888" width="9" style="36"/>
    <col min="5889" max="5889" width="2.109375" style="36" customWidth="1"/>
    <col min="5890" max="5891" width="5.109375" style="36" customWidth="1"/>
    <col min="5892" max="5898" width="10.6640625" style="36" customWidth="1"/>
    <col min="5899" max="5899" width="5.44140625" style="36" customWidth="1"/>
    <col min="5900" max="6144" width="9" style="36"/>
    <col min="6145" max="6145" width="2.109375" style="36" customWidth="1"/>
    <col min="6146" max="6147" width="5.109375" style="36" customWidth="1"/>
    <col min="6148" max="6154" width="10.6640625" style="36" customWidth="1"/>
    <col min="6155" max="6155" width="5.44140625" style="36" customWidth="1"/>
    <col min="6156" max="6400" width="9" style="36"/>
    <col min="6401" max="6401" width="2.109375" style="36" customWidth="1"/>
    <col min="6402" max="6403" width="5.109375" style="36" customWidth="1"/>
    <col min="6404" max="6410" width="10.6640625" style="36" customWidth="1"/>
    <col min="6411" max="6411" width="5.44140625" style="36" customWidth="1"/>
    <col min="6412" max="6656" width="9" style="36"/>
    <col min="6657" max="6657" width="2.109375" style="36" customWidth="1"/>
    <col min="6658" max="6659" width="5.109375" style="36" customWidth="1"/>
    <col min="6660" max="6666" width="10.6640625" style="36" customWidth="1"/>
    <col min="6667" max="6667" width="5.44140625" style="36" customWidth="1"/>
    <col min="6668" max="6912" width="9" style="36"/>
    <col min="6913" max="6913" width="2.109375" style="36" customWidth="1"/>
    <col min="6914" max="6915" width="5.109375" style="36" customWidth="1"/>
    <col min="6916" max="6922" width="10.6640625" style="36" customWidth="1"/>
    <col min="6923" max="6923" width="5.44140625" style="36" customWidth="1"/>
    <col min="6924" max="7168" width="9" style="36"/>
    <col min="7169" max="7169" width="2.109375" style="36" customWidth="1"/>
    <col min="7170" max="7171" width="5.109375" style="36" customWidth="1"/>
    <col min="7172" max="7178" width="10.6640625" style="36" customWidth="1"/>
    <col min="7179" max="7179" width="5.44140625" style="36" customWidth="1"/>
    <col min="7180" max="7424" width="9" style="36"/>
    <col min="7425" max="7425" width="2.109375" style="36" customWidth="1"/>
    <col min="7426" max="7427" width="5.109375" style="36" customWidth="1"/>
    <col min="7428" max="7434" width="10.6640625" style="36" customWidth="1"/>
    <col min="7435" max="7435" width="5.44140625" style="36" customWidth="1"/>
    <col min="7436" max="7680" width="9" style="36"/>
    <col min="7681" max="7681" width="2.109375" style="36" customWidth="1"/>
    <col min="7682" max="7683" width="5.109375" style="36" customWidth="1"/>
    <col min="7684" max="7690" width="10.6640625" style="36" customWidth="1"/>
    <col min="7691" max="7691" width="5.44140625" style="36" customWidth="1"/>
    <col min="7692" max="7936" width="9" style="36"/>
    <col min="7937" max="7937" width="2.109375" style="36" customWidth="1"/>
    <col min="7938" max="7939" width="5.109375" style="36" customWidth="1"/>
    <col min="7940" max="7946" width="10.6640625" style="36" customWidth="1"/>
    <col min="7947" max="7947" width="5.44140625" style="36" customWidth="1"/>
    <col min="7948" max="8192" width="9" style="36"/>
    <col min="8193" max="8193" width="2.109375" style="36" customWidth="1"/>
    <col min="8194" max="8195" width="5.109375" style="36" customWidth="1"/>
    <col min="8196" max="8202" width="10.6640625" style="36" customWidth="1"/>
    <col min="8203" max="8203" width="5.44140625" style="36" customWidth="1"/>
    <col min="8204" max="8448" width="9" style="36"/>
    <col min="8449" max="8449" width="2.109375" style="36" customWidth="1"/>
    <col min="8450" max="8451" width="5.109375" style="36" customWidth="1"/>
    <col min="8452" max="8458" width="10.6640625" style="36" customWidth="1"/>
    <col min="8459" max="8459" width="5.44140625" style="36" customWidth="1"/>
    <col min="8460" max="8704" width="9" style="36"/>
    <col min="8705" max="8705" width="2.109375" style="36" customWidth="1"/>
    <col min="8706" max="8707" width="5.109375" style="36" customWidth="1"/>
    <col min="8708" max="8714" width="10.6640625" style="36" customWidth="1"/>
    <col min="8715" max="8715" width="5.44140625" style="36" customWidth="1"/>
    <col min="8716" max="8960" width="9" style="36"/>
    <col min="8961" max="8961" width="2.109375" style="36" customWidth="1"/>
    <col min="8962" max="8963" width="5.109375" style="36" customWidth="1"/>
    <col min="8964" max="8970" width="10.6640625" style="36" customWidth="1"/>
    <col min="8971" max="8971" width="5.44140625" style="36" customWidth="1"/>
    <col min="8972" max="9216" width="9" style="36"/>
    <col min="9217" max="9217" width="2.109375" style="36" customWidth="1"/>
    <col min="9218" max="9219" width="5.109375" style="36" customWidth="1"/>
    <col min="9220" max="9226" width="10.6640625" style="36" customWidth="1"/>
    <col min="9227" max="9227" width="5.44140625" style="36" customWidth="1"/>
    <col min="9228" max="9472" width="9" style="36"/>
    <col min="9473" max="9473" width="2.109375" style="36" customWidth="1"/>
    <col min="9474" max="9475" width="5.109375" style="36" customWidth="1"/>
    <col min="9476" max="9482" width="10.6640625" style="36" customWidth="1"/>
    <col min="9483" max="9483" width="5.44140625" style="36" customWidth="1"/>
    <col min="9484" max="9728" width="9" style="36"/>
    <col min="9729" max="9729" width="2.109375" style="36" customWidth="1"/>
    <col min="9730" max="9731" width="5.109375" style="36" customWidth="1"/>
    <col min="9732" max="9738" width="10.6640625" style="36" customWidth="1"/>
    <col min="9739" max="9739" width="5.44140625" style="36" customWidth="1"/>
    <col min="9740" max="9984" width="9" style="36"/>
    <col min="9985" max="9985" width="2.109375" style="36" customWidth="1"/>
    <col min="9986" max="9987" width="5.109375" style="36" customWidth="1"/>
    <col min="9988" max="9994" width="10.6640625" style="36" customWidth="1"/>
    <col min="9995" max="9995" width="5.44140625" style="36" customWidth="1"/>
    <col min="9996" max="10240" width="9" style="36"/>
    <col min="10241" max="10241" width="2.109375" style="36" customWidth="1"/>
    <col min="10242" max="10243" width="5.109375" style="36" customWidth="1"/>
    <col min="10244" max="10250" width="10.6640625" style="36" customWidth="1"/>
    <col min="10251" max="10251" width="5.44140625" style="36" customWidth="1"/>
    <col min="10252" max="10496" width="9" style="36"/>
    <col min="10497" max="10497" width="2.109375" style="36" customWidth="1"/>
    <col min="10498" max="10499" width="5.109375" style="36" customWidth="1"/>
    <col min="10500" max="10506" width="10.6640625" style="36" customWidth="1"/>
    <col min="10507" max="10507" width="5.44140625" style="36" customWidth="1"/>
    <col min="10508" max="10752" width="9" style="36"/>
    <col min="10753" max="10753" width="2.109375" style="36" customWidth="1"/>
    <col min="10754" max="10755" width="5.109375" style="36" customWidth="1"/>
    <col min="10756" max="10762" width="10.6640625" style="36" customWidth="1"/>
    <col min="10763" max="10763" width="5.44140625" style="36" customWidth="1"/>
    <col min="10764" max="11008" width="9" style="36"/>
    <col min="11009" max="11009" width="2.109375" style="36" customWidth="1"/>
    <col min="11010" max="11011" width="5.109375" style="36" customWidth="1"/>
    <col min="11012" max="11018" width="10.6640625" style="36" customWidth="1"/>
    <col min="11019" max="11019" width="5.44140625" style="36" customWidth="1"/>
    <col min="11020" max="11264" width="9" style="36"/>
    <col min="11265" max="11265" width="2.109375" style="36" customWidth="1"/>
    <col min="11266" max="11267" width="5.109375" style="36" customWidth="1"/>
    <col min="11268" max="11274" width="10.6640625" style="36" customWidth="1"/>
    <col min="11275" max="11275" width="5.44140625" style="36" customWidth="1"/>
    <col min="11276" max="11520" width="9" style="36"/>
    <col min="11521" max="11521" width="2.109375" style="36" customWidth="1"/>
    <col min="11522" max="11523" width="5.109375" style="36" customWidth="1"/>
    <col min="11524" max="11530" width="10.6640625" style="36" customWidth="1"/>
    <col min="11531" max="11531" width="5.44140625" style="36" customWidth="1"/>
    <col min="11532" max="11776" width="9" style="36"/>
    <col min="11777" max="11777" width="2.109375" style="36" customWidth="1"/>
    <col min="11778" max="11779" width="5.109375" style="36" customWidth="1"/>
    <col min="11780" max="11786" width="10.6640625" style="36" customWidth="1"/>
    <col min="11787" max="11787" width="5.44140625" style="36" customWidth="1"/>
    <col min="11788" max="12032" width="9" style="36"/>
    <col min="12033" max="12033" width="2.109375" style="36" customWidth="1"/>
    <col min="12034" max="12035" width="5.109375" style="36" customWidth="1"/>
    <col min="12036" max="12042" width="10.6640625" style="36" customWidth="1"/>
    <col min="12043" max="12043" width="5.44140625" style="36" customWidth="1"/>
    <col min="12044" max="12288" width="9" style="36"/>
    <col min="12289" max="12289" width="2.109375" style="36" customWidth="1"/>
    <col min="12290" max="12291" width="5.109375" style="36" customWidth="1"/>
    <col min="12292" max="12298" width="10.6640625" style="36" customWidth="1"/>
    <col min="12299" max="12299" width="5.44140625" style="36" customWidth="1"/>
    <col min="12300" max="12544" width="9" style="36"/>
    <col min="12545" max="12545" width="2.109375" style="36" customWidth="1"/>
    <col min="12546" max="12547" width="5.109375" style="36" customWidth="1"/>
    <col min="12548" max="12554" width="10.6640625" style="36" customWidth="1"/>
    <col min="12555" max="12555" width="5.44140625" style="36" customWidth="1"/>
    <col min="12556" max="12800" width="9" style="36"/>
    <col min="12801" max="12801" width="2.109375" style="36" customWidth="1"/>
    <col min="12802" max="12803" width="5.109375" style="36" customWidth="1"/>
    <col min="12804" max="12810" width="10.6640625" style="36" customWidth="1"/>
    <col min="12811" max="12811" width="5.44140625" style="36" customWidth="1"/>
    <col min="12812" max="13056" width="9" style="36"/>
    <col min="13057" max="13057" width="2.109375" style="36" customWidth="1"/>
    <col min="13058" max="13059" width="5.109375" style="36" customWidth="1"/>
    <col min="13060" max="13066" width="10.6640625" style="36" customWidth="1"/>
    <col min="13067" max="13067" width="5.44140625" style="36" customWidth="1"/>
    <col min="13068" max="13312" width="9" style="36"/>
    <col min="13313" max="13313" width="2.109375" style="36" customWidth="1"/>
    <col min="13314" max="13315" width="5.109375" style="36" customWidth="1"/>
    <col min="13316" max="13322" width="10.6640625" style="36" customWidth="1"/>
    <col min="13323" max="13323" width="5.44140625" style="36" customWidth="1"/>
    <col min="13324" max="13568" width="9" style="36"/>
    <col min="13569" max="13569" width="2.109375" style="36" customWidth="1"/>
    <col min="13570" max="13571" width="5.109375" style="36" customWidth="1"/>
    <col min="13572" max="13578" width="10.6640625" style="36" customWidth="1"/>
    <col min="13579" max="13579" width="5.44140625" style="36" customWidth="1"/>
    <col min="13580" max="13824" width="9" style="36"/>
    <col min="13825" max="13825" width="2.109375" style="36" customWidth="1"/>
    <col min="13826" max="13827" width="5.109375" style="36" customWidth="1"/>
    <col min="13828" max="13834" width="10.6640625" style="36" customWidth="1"/>
    <col min="13835" max="13835" width="5.44140625" style="36" customWidth="1"/>
    <col min="13836" max="14080" width="9" style="36"/>
    <col min="14081" max="14081" width="2.109375" style="36" customWidth="1"/>
    <col min="14082" max="14083" width="5.109375" style="36" customWidth="1"/>
    <col min="14084" max="14090" width="10.6640625" style="36" customWidth="1"/>
    <col min="14091" max="14091" width="5.44140625" style="36" customWidth="1"/>
    <col min="14092" max="14336" width="9" style="36"/>
    <col min="14337" max="14337" width="2.109375" style="36" customWidth="1"/>
    <col min="14338" max="14339" width="5.109375" style="36" customWidth="1"/>
    <col min="14340" max="14346" width="10.6640625" style="36" customWidth="1"/>
    <col min="14347" max="14347" width="5.44140625" style="36" customWidth="1"/>
    <col min="14348" max="14592" width="9" style="36"/>
    <col min="14593" max="14593" width="2.109375" style="36" customWidth="1"/>
    <col min="14594" max="14595" width="5.109375" style="36" customWidth="1"/>
    <col min="14596" max="14602" width="10.6640625" style="36" customWidth="1"/>
    <col min="14603" max="14603" width="5.44140625" style="36" customWidth="1"/>
    <col min="14604" max="14848" width="9" style="36"/>
    <col min="14849" max="14849" width="2.109375" style="36" customWidth="1"/>
    <col min="14850" max="14851" width="5.109375" style="36" customWidth="1"/>
    <col min="14852" max="14858" width="10.6640625" style="36" customWidth="1"/>
    <col min="14859" max="14859" width="5.44140625" style="36" customWidth="1"/>
    <col min="14860" max="15104" width="9" style="36"/>
    <col min="15105" max="15105" width="2.109375" style="36" customWidth="1"/>
    <col min="15106" max="15107" width="5.109375" style="36" customWidth="1"/>
    <col min="15108" max="15114" width="10.6640625" style="36" customWidth="1"/>
    <col min="15115" max="15115" width="5.44140625" style="36" customWidth="1"/>
    <col min="15116" max="15360" width="9" style="36"/>
    <col min="15361" max="15361" width="2.109375" style="36" customWidth="1"/>
    <col min="15362" max="15363" width="5.109375" style="36" customWidth="1"/>
    <col min="15364" max="15370" width="10.6640625" style="36" customWidth="1"/>
    <col min="15371" max="15371" width="5.44140625" style="36" customWidth="1"/>
    <col min="15372" max="15616" width="9" style="36"/>
    <col min="15617" max="15617" width="2.109375" style="36" customWidth="1"/>
    <col min="15618" max="15619" width="5.109375" style="36" customWidth="1"/>
    <col min="15620" max="15626" width="10.6640625" style="36" customWidth="1"/>
    <col min="15627" max="15627" width="5.44140625" style="36" customWidth="1"/>
    <col min="15628" max="15872" width="9" style="36"/>
    <col min="15873" max="15873" width="2.109375" style="36" customWidth="1"/>
    <col min="15874" max="15875" width="5.109375" style="36" customWidth="1"/>
    <col min="15876" max="15882" width="10.6640625" style="36" customWidth="1"/>
    <col min="15883" max="15883" width="5.44140625" style="36" customWidth="1"/>
    <col min="15884" max="16128" width="9" style="36"/>
    <col min="16129" max="16129" width="2.109375" style="36" customWidth="1"/>
    <col min="16130" max="16131" width="5.109375" style="36" customWidth="1"/>
    <col min="16132" max="16138" width="10.6640625" style="36" customWidth="1"/>
    <col min="16139" max="16139" width="5.44140625" style="36" customWidth="1"/>
    <col min="16140" max="16384" width="9" style="36"/>
  </cols>
  <sheetData>
    <row r="1" spans="1:10" s="28" customFormat="1" ht="14.4">
      <c r="J1" s="29"/>
    </row>
    <row r="2" spans="1:10" s="28" customFormat="1" ht="21" customHeight="1">
      <c r="B2" s="293" t="s">
        <v>51</v>
      </c>
      <c r="C2" s="293"/>
      <c r="D2" s="293"/>
      <c r="E2" s="293"/>
      <c r="F2" s="293"/>
      <c r="G2" s="293"/>
      <c r="H2" s="293"/>
      <c r="I2" s="293"/>
      <c r="J2" s="293"/>
    </row>
    <row r="3" spans="1:10" s="28" customFormat="1"/>
    <row r="4" spans="1:10" s="28" customFormat="1" ht="28.5" customHeight="1">
      <c r="B4" s="294" t="s">
        <v>52</v>
      </c>
      <c r="C4" s="294"/>
      <c r="D4" s="294"/>
      <c r="E4" s="294"/>
      <c r="F4" s="294"/>
      <c r="G4" s="294"/>
      <c r="H4" s="294"/>
      <c r="I4" s="294"/>
      <c r="J4" s="294"/>
    </row>
    <row r="5" spans="1:10" s="28" customFormat="1" ht="28.5" customHeight="1">
      <c r="B5" s="30"/>
      <c r="C5" s="30"/>
      <c r="D5" s="30"/>
      <c r="E5" s="30"/>
      <c r="F5" s="30"/>
      <c r="G5" s="30"/>
      <c r="H5" s="295" t="s">
        <v>53</v>
      </c>
      <c r="I5" s="295"/>
      <c r="J5" s="295"/>
    </row>
    <row r="6" spans="1:10" s="28" customFormat="1" ht="5.25" customHeight="1"/>
    <row r="7" spans="1:10" s="28" customFormat="1" ht="14.25" customHeight="1">
      <c r="A7" s="28" t="s">
        <v>54</v>
      </c>
    </row>
    <row r="8" spans="1:10" s="28" customFormat="1">
      <c r="A8" s="28" t="s">
        <v>55</v>
      </c>
    </row>
    <row r="9" spans="1:10" s="28" customFormat="1" ht="3.75" customHeight="1"/>
    <row r="10" spans="1:10" s="28" customFormat="1">
      <c r="A10" s="28" t="s">
        <v>55</v>
      </c>
      <c r="B10" s="28" t="s">
        <v>56</v>
      </c>
    </row>
    <row r="11" spans="1:10" s="28" customFormat="1" ht="3.75" customHeight="1"/>
    <row r="12" spans="1:10" s="28" customFormat="1" ht="20.100000000000001" customHeight="1">
      <c r="B12" s="288" t="s">
        <v>57</v>
      </c>
      <c r="C12" s="289"/>
      <c r="D12" s="31"/>
      <c r="E12" s="32" t="s">
        <v>58</v>
      </c>
      <c r="F12" s="31"/>
      <c r="G12" s="290" t="s">
        <v>59</v>
      </c>
      <c r="H12" s="291"/>
      <c r="I12" s="291"/>
      <c r="J12" s="292"/>
    </row>
    <row r="13" spans="1:10" s="28" customFormat="1" ht="12.75" customHeight="1">
      <c r="B13" s="33"/>
      <c r="C13" s="33"/>
      <c r="E13" s="33"/>
      <c r="G13" s="34"/>
      <c r="H13" s="34"/>
      <c r="I13" s="34"/>
      <c r="J13" s="34"/>
    </row>
    <row r="14" spans="1:10" s="28" customFormat="1" ht="12.75" customHeight="1">
      <c r="A14" s="28" t="s">
        <v>55</v>
      </c>
      <c r="B14" s="28" t="s">
        <v>60</v>
      </c>
    </row>
    <row r="15" spans="1:10" s="28" customFormat="1" ht="3.75" customHeight="1"/>
    <row r="16" spans="1:10" s="28" customFormat="1" ht="70.5" customHeight="1">
      <c r="B16" s="285"/>
      <c r="C16" s="286"/>
      <c r="D16" s="286"/>
      <c r="E16" s="286"/>
      <c r="F16" s="286"/>
      <c r="G16" s="286"/>
      <c r="H16" s="286"/>
      <c r="I16" s="286"/>
      <c r="J16" s="287"/>
    </row>
    <row r="17" spans="1:10" s="28" customFormat="1"/>
    <row r="18" spans="1:10" s="28" customFormat="1"/>
    <row r="19" spans="1:10" s="28" customFormat="1">
      <c r="A19" s="28" t="s">
        <v>61</v>
      </c>
    </row>
    <row r="20" spans="1:10" s="28" customFormat="1" ht="3.75" customHeight="1"/>
    <row r="21" spans="1:10" s="28" customFormat="1">
      <c r="A21" s="28" t="s">
        <v>55</v>
      </c>
      <c r="B21" s="28" t="s">
        <v>56</v>
      </c>
    </row>
    <row r="22" spans="1:10" s="28" customFormat="1" ht="3.75" customHeight="1"/>
    <row r="23" spans="1:10" s="28" customFormat="1" ht="20.100000000000001" customHeight="1">
      <c r="B23" s="288" t="s">
        <v>57</v>
      </c>
      <c r="C23" s="289"/>
      <c r="D23" s="31"/>
      <c r="E23" s="32" t="s">
        <v>58</v>
      </c>
      <c r="F23" s="31"/>
      <c r="G23" s="290" t="s">
        <v>59</v>
      </c>
      <c r="H23" s="291"/>
      <c r="I23" s="291"/>
      <c r="J23" s="292"/>
    </row>
    <row r="24" spans="1:10" s="28" customFormat="1" ht="12.75" customHeight="1">
      <c r="B24" s="33"/>
      <c r="C24" s="33"/>
      <c r="E24" s="33"/>
      <c r="G24" s="34"/>
      <c r="H24" s="34"/>
      <c r="I24" s="34"/>
      <c r="J24" s="34"/>
    </row>
    <row r="25" spans="1:10" s="28" customFormat="1" ht="12.75" customHeight="1">
      <c r="A25" s="28" t="s">
        <v>55</v>
      </c>
      <c r="B25" s="28" t="s">
        <v>60</v>
      </c>
    </row>
    <row r="26" spans="1:10" s="28" customFormat="1" ht="3.75" customHeight="1"/>
    <row r="27" spans="1:10" s="28" customFormat="1" ht="70.5" customHeight="1">
      <c r="B27" s="285"/>
      <c r="C27" s="286"/>
      <c r="D27" s="286"/>
      <c r="E27" s="286"/>
      <c r="F27" s="286"/>
      <c r="G27" s="286"/>
      <c r="H27" s="286"/>
      <c r="I27" s="286"/>
      <c r="J27" s="287"/>
    </row>
    <row r="28" spans="1:10" s="28" customFormat="1"/>
    <row r="29" spans="1:10" s="28" customFormat="1"/>
    <row r="30" spans="1:10" s="28" customFormat="1">
      <c r="A30" s="28" t="s">
        <v>62</v>
      </c>
    </row>
    <row r="31" spans="1:10" s="28" customFormat="1" ht="3.75" customHeight="1"/>
    <row r="32" spans="1:10" s="28" customFormat="1">
      <c r="A32" s="28" t="s">
        <v>55</v>
      </c>
      <c r="B32" s="28" t="s">
        <v>56</v>
      </c>
    </row>
    <row r="33" spans="1:10" s="28" customFormat="1" ht="3.75" customHeight="1"/>
    <row r="34" spans="1:10" s="28" customFormat="1" ht="20.100000000000001" customHeight="1">
      <c r="B34" s="288" t="s">
        <v>57</v>
      </c>
      <c r="C34" s="289"/>
      <c r="D34" s="31"/>
      <c r="E34" s="32" t="s">
        <v>58</v>
      </c>
      <c r="F34" s="31"/>
      <c r="G34" s="290" t="s">
        <v>59</v>
      </c>
      <c r="H34" s="291"/>
      <c r="I34" s="291"/>
      <c r="J34" s="292"/>
    </row>
    <row r="35" spans="1:10" s="28" customFormat="1" ht="12.75" customHeight="1">
      <c r="B35" s="33"/>
      <c r="C35" s="33"/>
      <c r="E35" s="33"/>
      <c r="G35" s="34"/>
      <c r="H35" s="34"/>
      <c r="I35" s="34"/>
      <c r="J35" s="34"/>
    </row>
    <row r="36" spans="1:10" s="28" customFormat="1" ht="12.75" customHeight="1">
      <c r="A36" s="28" t="s">
        <v>55</v>
      </c>
      <c r="B36" s="28" t="s">
        <v>60</v>
      </c>
    </row>
    <row r="37" spans="1:10" s="28" customFormat="1" ht="3.75" customHeight="1"/>
    <row r="38" spans="1:10" s="28" customFormat="1" ht="70.5" customHeight="1">
      <c r="B38" s="285"/>
      <c r="C38" s="286"/>
      <c r="D38" s="286"/>
      <c r="E38" s="286"/>
      <c r="F38" s="286"/>
      <c r="G38" s="286"/>
      <c r="H38" s="286"/>
      <c r="I38" s="286"/>
      <c r="J38" s="287"/>
    </row>
    <row r="39" spans="1:10" s="28" customFormat="1"/>
    <row r="40" spans="1:10" s="28" customFormat="1"/>
    <row r="41" spans="1:10" s="28" customFormat="1">
      <c r="A41" s="28" t="s">
        <v>63</v>
      </c>
    </row>
    <row r="42" spans="1:10" s="28" customFormat="1" ht="3.75" customHeight="1"/>
    <row r="43" spans="1:10" s="28" customFormat="1">
      <c r="A43" s="28" t="s">
        <v>55</v>
      </c>
      <c r="B43" s="28" t="s">
        <v>56</v>
      </c>
    </row>
    <row r="44" spans="1:10" s="28" customFormat="1" ht="3.75" customHeight="1"/>
    <row r="45" spans="1:10" s="28" customFormat="1" ht="20.100000000000001" customHeight="1">
      <c r="B45" s="288" t="s">
        <v>57</v>
      </c>
      <c r="C45" s="289"/>
      <c r="D45" s="31"/>
      <c r="E45" s="32" t="s">
        <v>58</v>
      </c>
      <c r="F45" s="31"/>
      <c r="G45" s="290" t="s">
        <v>59</v>
      </c>
      <c r="H45" s="291"/>
      <c r="I45" s="291"/>
      <c r="J45" s="292"/>
    </row>
    <row r="46" spans="1:10" s="28" customFormat="1" ht="12.75" customHeight="1">
      <c r="B46" s="33"/>
      <c r="C46" s="33"/>
      <c r="E46" s="33"/>
      <c r="G46" s="34"/>
      <c r="H46" s="34"/>
      <c r="I46" s="34"/>
      <c r="J46" s="34"/>
    </row>
    <row r="47" spans="1:10" s="28" customFormat="1" ht="12.75" customHeight="1">
      <c r="A47" s="28" t="s">
        <v>55</v>
      </c>
      <c r="B47" s="28" t="s">
        <v>60</v>
      </c>
    </row>
    <row r="48" spans="1:10" s="28" customFormat="1" ht="3.75" customHeight="1"/>
    <row r="49" spans="1:10" s="28" customFormat="1" ht="70.5" customHeight="1">
      <c r="B49" s="285"/>
      <c r="C49" s="286"/>
      <c r="D49" s="286"/>
      <c r="E49" s="286"/>
      <c r="F49" s="286"/>
      <c r="G49" s="286"/>
      <c r="H49" s="286"/>
      <c r="I49" s="286"/>
      <c r="J49" s="287"/>
    </row>
    <row r="50" spans="1:10" s="28" customFormat="1"/>
    <row r="51" spans="1:10" s="28" customFormat="1">
      <c r="A51" s="28" t="s">
        <v>64</v>
      </c>
    </row>
    <row r="52" spans="1:10" s="28" customFormat="1" ht="3.75" customHeight="1"/>
    <row r="53" spans="1:10" s="28" customFormat="1">
      <c r="A53" s="28" t="s">
        <v>55</v>
      </c>
      <c r="B53" s="28" t="s">
        <v>56</v>
      </c>
    </row>
    <row r="54" spans="1:10" s="28" customFormat="1" ht="3.75" customHeight="1"/>
    <row r="55" spans="1:10" s="28" customFormat="1" ht="20.100000000000001" customHeight="1">
      <c r="B55" s="288" t="s">
        <v>57</v>
      </c>
      <c r="C55" s="289"/>
      <c r="D55" s="31"/>
      <c r="E55" s="32" t="s">
        <v>58</v>
      </c>
      <c r="F55" s="31"/>
      <c r="G55" s="290" t="s">
        <v>59</v>
      </c>
      <c r="H55" s="291"/>
      <c r="I55" s="291"/>
      <c r="J55" s="292"/>
    </row>
    <row r="56" spans="1:10" s="28" customFormat="1" ht="12.75" customHeight="1">
      <c r="B56" s="33"/>
      <c r="C56" s="33"/>
      <c r="E56" s="33"/>
      <c r="G56" s="34"/>
      <c r="H56" s="34"/>
      <c r="I56" s="34"/>
      <c r="J56" s="34"/>
    </row>
    <row r="57" spans="1:10" s="28" customFormat="1" ht="12.75" customHeight="1">
      <c r="A57" s="28" t="s">
        <v>55</v>
      </c>
      <c r="B57" s="28" t="s">
        <v>60</v>
      </c>
    </row>
    <row r="58" spans="1:10" s="28" customFormat="1" ht="3.75" customHeight="1"/>
    <row r="59" spans="1:10" s="28" customFormat="1" ht="70.5" customHeight="1">
      <c r="B59" s="285"/>
      <c r="C59" s="286"/>
      <c r="D59" s="286"/>
      <c r="E59" s="286"/>
      <c r="F59" s="286"/>
      <c r="G59" s="286"/>
      <c r="H59" s="286"/>
      <c r="I59" s="286"/>
      <c r="J59" s="287"/>
    </row>
    <row r="60" spans="1:10" s="28" customFormat="1"/>
    <row r="61" spans="1:10" s="28" customFormat="1"/>
    <row r="62" spans="1:10" s="28" customFormat="1">
      <c r="A62" s="28" t="s">
        <v>65</v>
      </c>
    </row>
    <row r="63" spans="1:10" s="28" customFormat="1" ht="3.75" customHeight="1"/>
    <row r="64" spans="1:10" s="28" customFormat="1">
      <c r="A64" s="28" t="s">
        <v>55</v>
      </c>
      <c r="B64" s="28" t="s">
        <v>56</v>
      </c>
    </row>
    <row r="65" spans="1:10" s="28" customFormat="1" ht="3.75" customHeight="1"/>
    <row r="66" spans="1:10" s="28" customFormat="1" ht="20.100000000000001" customHeight="1">
      <c r="B66" s="288" t="s">
        <v>57</v>
      </c>
      <c r="C66" s="289"/>
      <c r="D66" s="31"/>
      <c r="E66" s="32" t="s">
        <v>58</v>
      </c>
      <c r="F66" s="31"/>
      <c r="G66" s="290" t="s">
        <v>59</v>
      </c>
      <c r="H66" s="291"/>
      <c r="I66" s="291"/>
      <c r="J66" s="292"/>
    </row>
    <row r="67" spans="1:10" s="28" customFormat="1" ht="12.75" customHeight="1">
      <c r="B67" s="33"/>
      <c r="C67" s="33"/>
      <c r="E67" s="33"/>
      <c r="G67" s="34"/>
      <c r="H67" s="34"/>
      <c r="I67" s="34"/>
      <c r="J67" s="34"/>
    </row>
    <row r="68" spans="1:10" s="28" customFormat="1" ht="12.75" customHeight="1">
      <c r="B68" s="296" t="s">
        <v>66</v>
      </c>
      <c r="C68" s="297"/>
      <c r="D68" s="297"/>
      <c r="E68" s="298"/>
      <c r="F68" s="299" t="s">
        <v>67</v>
      </c>
      <c r="G68" s="299"/>
      <c r="H68" s="299"/>
      <c r="I68" s="34"/>
      <c r="J68" s="34"/>
    </row>
    <row r="69" spans="1:10" s="28" customFormat="1" ht="12.75" customHeight="1">
      <c r="B69" s="33"/>
      <c r="C69" s="33"/>
      <c r="E69" s="33"/>
      <c r="G69" s="34"/>
      <c r="H69" s="34"/>
      <c r="I69" s="34"/>
      <c r="J69" s="34"/>
    </row>
    <row r="70" spans="1:10" s="28" customFormat="1" ht="12.75" customHeight="1">
      <c r="A70" s="28" t="s">
        <v>55</v>
      </c>
      <c r="B70" s="28" t="s">
        <v>60</v>
      </c>
    </row>
    <row r="71" spans="1:10" s="28" customFormat="1" ht="3.75" customHeight="1"/>
    <row r="72" spans="1:10" s="28" customFormat="1" ht="70.5" customHeight="1">
      <c r="B72" s="285"/>
      <c r="C72" s="286"/>
      <c r="D72" s="286"/>
      <c r="E72" s="286"/>
      <c r="F72" s="286"/>
      <c r="G72" s="286"/>
      <c r="H72" s="286"/>
      <c r="I72" s="286"/>
      <c r="J72" s="287"/>
    </row>
    <row r="73" spans="1:10" s="28" customFormat="1"/>
    <row r="74" spans="1:10" s="28" customFormat="1">
      <c r="A74" s="28" t="s">
        <v>70</v>
      </c>
    </row>
    <row r="75" spans="1:10" s="28" customFormat="1" ht="3.75" customHeight="1"/>
    <row r="76" spans="1:10" s="28" customFormat="1">
      <c r="A76" s="28" t="s">
        <v>55</v>
      </c>
      <c r="B76" s="28" t="s">
        <v>56</v>
      </c>
    </row>
    <row r="77" spans="1:10" s="28" customFormat="1" ht="3.75" customHeight="1"/>
    <row r="78" spans="1:10" s="28" customFormat="1" ht="20.100000000000001" customHeight="1">
      <c r="B78" s="288" t="s">
        <v>71</v>
      </c>
      <c r="C78" s="289"/>
      <c r="D78" s="37"/>
      <c r="E78" s="32" t="s">
        <v>58</v>
      </c>
      <c r="F78" s="31"/>
      <c r="G78" s="290" t="s">
        <v>73</v>
      </c>
      <c r="H78" s="291"/>
      <c r="I78" s="291"/>
      <c r="J78" s="292"/>
    </row>
    <row r="79" spans="1:10" s="28" customFormat="1" ht="12.75" customHeight="1">
      <c r="B79" s="33"/>
      <c r="C79" s="33"/>
      <c r="E79" s="34" t="s">
        <v>72</v>
      </c>
      <c r="G79" s="34"/>
      <c r="H79" s="34"/>
      <c r="I79" s="34"/>
      <c r="J79" s="34"/>
    </row>
    <row r="80" spans="1:10" s="28" customFormat="1" ht="12.75" customHeight="1">
      <c r="B80" s="33"/>
      <c r="C80" s="33"/>
      <c r="E80" s="33"/>
      <c r="G80" s="34"/>
      <c r="H80" s="34"/>
      <c r="I80" s="34"/>
      <c r="J80" s="34"/>
    </row>
    <row r="81" spans="1:10" s="28" customFormat="1" ht="12.75" customHeight="1">
      <c r="A81" s="28" t="s">
        <v>55</v>
      </c>
      <c r="B81" s="28" t="s">
        <v>60</v>
      </c>
    </row>
    <row r="82" spans="1:10" s="28" customFormat="1" ht="3.75" customHeight="1"/>
    <row r="83" spans="1:10" s="28" customFormat="1" ht="70.5" customHeight="1">
      <c r="B83" s="285" t="s">
        <v>109</v>
      </c>
      <c r="C83" s="286"/>
      <c r="D83" s="286"/>
      <c r="E83" s="286"/>
      <c r="F83" s="286"/>
      <c r="G83" s="286"/>
      <c r="H83" s="286"/>
      <c r="I83" s="286"/>
      <c r="J83" s="287"/>
    </row>
    <row r="84" spans="1:10" s="28" customFormat="1"/>
    <row r="85" spans="1:10" s="28" customFormat="1" ht="18.75" customHeight="1">
      <c r="A85" s="28" t="s">
        <v>23</v>
      </c>
    </row>
    <row r="86" spans="1:10" s="28" customFormat="1">
      <c r="A86" s="28" t="s">
        <v>68</v>
      </c>
    </row>
    <row r="87" spans="1:10" s="28" customFormat="1" ht="3.75" customHeight="1"/>
    <row r="88" spans="1:10" s="28" customFormat="1">
      <c r="A88" s="28" t="s">
        <v>55</v>
      </c>
      <c r="B88" s="28" t="s">
        <v>56</v>
      </c>
    </row>
    <row r="89" spans="1:10" s="28" customFormat="1" ht="3.75" customHeight="1"/>
    <row r="90" spans="1:10" s="28" customFormat="1" ht="20.100000000000001" customHeight="1">
      <c r="B90" s="288" t="s">
        <v>57</v>
      </c>
      <c r="C90" s="289"/>
      <c r="D90" s="31"/>
      <c r="E90" s="32" t="s">
        <v>58</v>
      </c>
      <c r="F90" s="31"/>
      <c r="G90" s="290" t="s">
        <v>59</v>
      </c>
      <c r="H90" s="291"/>
      <c r="I90" s="291"/>
      <c r="J90" s="292"/>
    </row>
    <row r="91" spans="1:10" s="28" customFormat="1" ht="12.75" customHeight="1">
      <c r="B91" s="33"/>
      <c r="C91" s="33"/>
      <c r="E91" s="33"/>
      <c r="G91" s="34"/>
      <c r="H91" s="34"/>
      <c r="I91" s="34"/>
      <c r="J91" s="34"/>
    </row>
    <row r="92" spans="1:10" s="28" customFormat="1" ht="12.75" customHeight="1">
      <c r="A92" s="28" t="s">
        <v>55</v>
      </c>
      <c r="B92" s="28" t="s">
        <v>60</v>
      </c>
    </row>
    <row r="93" spans="1:10" s="28" customFormat="1" ht="3.75" customHeight="1"/>
    <row r="94" spans="1:10" s="28" customFormat="1" ht="70.5" customHeight="1">
      <c r="B94" s="285"/>
      <c r="C94" s="286"/>
      <c r="D94" s="286"/>
      <c r="E94" s="286"/>
      <c r="F94" s="286"/>
      <c r="G94" s="286"/>
      <c r="H94" s="286"/>
      <c r="I94" s="286"/>
      <c r="J94" s="287"/>
    </row>
    <row r="95" spans="1:10" s="28" customFormat="1"/>
    <row r="96" spans="1:10" s="28" customFormat="1"/>
    <row r="97" spans="1:1" s="28" customFormat="1"/>
    <row r="98" spans="1:1" s="28" customFormat="1">
      <c r="A98" s="35"/>
    </row>
    <row r="99" spans="1:1" s="28" customFormat="1"/>
  </sheetData>
  <mergeCells count="29">
    <mergeCell ref="G45:J45"/>
    <mergeCell ref="B49:J49"/>
    <mergeCell ref="B55:C55"/>
    <mergeCell ref="G55:J55"/>
    <mergeCell ref="B94:J94"/>
    <mergeCell ref="B66:C66"/>
    <mergeCell ref="G66:J66"/>
    <mergeCell ref="B68:E68"/>
    <mergeCell ref="F68:H68"/>
    <mergeCell ref="B72:J72"/>
    <mergeCell ref="B90:C90"/>
    <mergeCell ref="G90:J90"/>
    <mergeCell ref="B83:J83"/>
    <mergeCell ref="B16:J16"/>
    <mergeCell ref="B78:C78"/>
    <mergeCell ref="G78:J78"/>
    <mergeCell ref="B2:J2"/>
    <mergeCell ref="B4:J4"/>
    <mergeCell ref="H5:J5"/>
    <mergeCell ref="B12:C12"/>
    <mergeCell ref="G12:J12"/>
    <mergeCell ref="B59:J59"/>
    <mergeCell ref="B23:C23"/>
    <mergeCell ref="G23:J23"/>
    <mergeCell ref="B27:J27"/>
    <mergeCell ref="B34:C34"/>
    <mergeCell ref="G34:J34"/>
    <mergeCell ref="B38:J38"/>
    <mergeCell ref="B45:C45"/>
  </mergeCells>
  <phoneticPr fontId="6"/>
  <dataValidations count="1">
    <dataValidation type="list" allowBlank="1" showInputMessage="1" showErrorMessage="1" sqref="D78" xr:uid="{00000000-0002-0000-0400-000000000000}">
      <formula1>"リテラシーレベルのみ認定,応用基礎レベルのみ認定,両方認定"</formula1>
    </dataValidation>
  </dataValidations>
  <printOptions horizontalCentered="1"/>
  <pageMargins left="0.78740157480314965" right="0.78740157480314965" top="0.78740157480314965" bottom="0.78740157480314965" header="0.51181102362204722" footer="0.51181102362204722"/>
  <pageSetup paperSize="9" scale="96" firstPageNumber="10" fitToHeight="0" orientation="portrait" cellComments="asDisplayed" r:id="rId1"/>
  <headerFooter alignWithMargins="0">
    <oddFooter xml:space="preserve">&amp;C &amp;P </oddFooter>
  </headerFooter>
  <rowBreaks count="2" manualBreakCount="2">
    <brk id="40" max="16383" man="1"/>
    <brk id="7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xm:f>
          </x14:formula1>
          <xm: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D65581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D131117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D196653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D262189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D327725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D393261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D458797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D524333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D589869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D655405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D720941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D786477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D852013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D917549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D983085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WVL983085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D65602 IZ65602 SV65602 ACR65602 AMN65602 AWJ65602 BGF65602 BQB65602 BZX65602 CJT65602 CTP65602 DDL65602 DNH65602 DXD65602 EGZ65602 EQV65602 FAR65602 FKN65602 FUJ65602 GEF65602 GOB65602 GXX65602 HHT65602 HRP65602 IBL65602 ILH65602 IVD65602 JEZ65602 JOV65602 JYR65602 KIN65602 KSJ65602 LCF65602 LMB65602 LVX65602 MFT65602 MPP65602 MZL65602 NJH65602 NTD65602 OCZ65602 OMV65602 OWR65602 PGN65602 PQJ65602 QAF65602 QKB65602 QTX65602 RDT65602 RNP65602 RXL65602 SHH65602 SRD65602 TAZ65602 TKV65602 TUR65602 UEN65602 UOJ65602 UYF65602 VIB65602 VRX65602 WBT65602 WLP65602 WVL65602 D131138 IZ131138 SV131138 ACR131138 AMN131138 AWJ131138 BGF131138 BQB131138 BZX131138 CJT131138 CTP131138 DDL131138 DNH131138 DXD131138 EGZ131138 EQV131138 FAR131138 FKN131138 FUJ131138 GEF131138 GOB131138 GXX131138 HHT131138 HRP131138 IBL131138 ILH131138 IVD131138 JEZ131138 JOV131138 JYR131138 KIN131138 KSJ131138 LCF131138 LMB131138 LVX131138 MFT131138 MPP131138 MZL131138 NJH131138 NTD131138 OCZ131138 OMV131138 OWR131138 PGN131138 PQJ131138 QAF131138 QKB131138 QTX131138 RDT131138 RNP131138 RXL131138 SHH131138 SRD131138 TAZ131138 TKV131138 TUR131138 UEN131138 UOJ131138 UYF131138 VIB131138 VRX131138 WBT131138 WLP131138 WVL131138 D196674 IZ196674 SV196674 ACR196674 AMN196674 AWJ196674 BGF196674 BQB196674 BZX196674 CJT196674 CTP196674 DDL196674 DNH196674 DXD196674 EGZ196674 EQV196674 FAR196674 FKN196674 FUJ196674 GEF196674 GOB196674 GXX196674 HHT196674 HRP196674 IBL196674 ILH196674 IVD196674 JEZ196674 JOV196674 JYR196674 KIN196674 KSJ196674 LCF196674 LMB196674 LVX196674 MFT196674 MPP196674 MZL196674 NJH196674 NTD196674 OCZ196674 OMV196674 OWR196674 PGN196674 PQJ196674 QAF196674 QKB196674 QTX196674 RDT196674 RNP196674 RXL196674 SHH196674 SRD196674 TAZ196674 TKV196674 TUR196674 UEN196674 UOJ196674 UYF196674 VIB196674 VRX196674 WBT196674 WLP196674 WVL196674 D262210 IZ262210 SV262210 ACR262210 AMN262210 AWJ262210 BGF262210 BQB262210 BZX262210 CJT262210 CTP262210 DDL262210 DNH262210 DXD262210 EGZ262210 EQV262210 FAR262210 FKN262210 FUJ262210 GEF262210 GOB262210 GXX262210 HHT262210 HRP262210 IBL262210 ILH262210 IVD262210 JEZ262210 JOV262210 JYR262210 KIN262210 KSJ262210 LCF262210 LMB262210 LVX262210 MFT262210 MPP262210 MZL262210 NJH262210 NTD262210 OCZ262210 OMV262210 OWR262210 PGN262210 PQJ262210 QAF262210 QKB262210 QTX262210 RDT262210 RNP262210 RXL262210 SHH262210 SRD262210 TAZ262210 TKV262210 TUR262210 UEN262210 UOJ262210 UYF262210 VIB262210 VRX262210 WBT262210 WLP262210 WVL262210 D327746 IZ327746 SV327746 ACR327746 AMN327746 AWJ327746 BGF327746 BQB327746 BZX327746 CJT327746 CTP327746 DDL327746 DNH327746 DXD327746 EGZ327746 EQV327746 FAR327746 FKN327746 FUJ327746 GEF327746 GOB327746 GXX327746 HHT327746 HRP327746 IBL327746 ILH327746 IVD327746 JEZ327746 JOV327746 JYR327746 KIN327746 KSJ327746 LCF327746 LMB327746 LVX327746 MFT327746 MPP327746 MZL327746 NJH327746 NTD327746 OCZ327746 OMV327746 OWR327746 PGN327746 PQJ327746 QAF327746 QKB327746 QTX327746 RDT327746 RNP327746 RXL327746 SHH327746 SRD327746 TAZ327746 TKV327746 TUR327746 UEN327746 UOJ327746 UYF327746 VIB327746 VRX327746 WBT327746 WLP327746 WVL327746 D393282 IZ393282 SV393282 ACR393282 AMN393282 AWJ393282 BGF393282 BQB393282 BZX393282 CJT393282 CTP393282 DDL393282 DNH393282 DXD393282 EGZ393282 EQV393282 FAR393282 FKN393282 FUJ393282 GEF393282 GOB393282 GXX393282 HHT393282 HRP393282 IBL393282 ILH393282 IVD393282 JEZ393282 JOV393282 JYR393282 KIN393282 KSJ393282 LCF393282 LMB393282 LVX393282 MFT393282 MPP393282 MZL393282 NJH393282 NTD393282 OCZ393282 OMV393282 OWR393282 PGN393282 PQJ393282 QAF393282 QKB393282 QTX393282 RDT393282 RNP393282 RXL393282 SHH393282 SRD393282 TAZ393282 TKV393282 TUR393282 UEN393282 UOJ393282 UYF393282 VIB393282 VRX393282 WBT393282 WLP393282 WVL393282 D458818 IZ458818 SV458818 ACR458818 AMN458818 AWJ458818 BGF458818 BQB458818 BZX458818 CJT458818 CTP458818 DDL458818 DNH458818 DXD458818 EGZ458818 EQV458818 FAR458818 FKN458818 FUJ458818 GEF458818 GOB458818 GXX458818 HHT458818 HRP458818 IBL458818 ILH458818 IVD458818 JEZ458818 JOV458818 JYR458818 KIN458818 KSJ458818 LCF458818 LMB458818 LVX458818 MFT458818 MPP458818 MZL458818 NJH458818 NTD458818 OCZ458818 OMV458818 OWR458818 PGN458818 PQJ458818 QAF458818 QKB458818 QTX458818 RDT458818 RNP458818 RXL458818 SHH458818 SRD458818 TAZ458818 TKV458818 TUR458818 UEN458818 UOJ458818 UYF458818 VIB458818 VRX458818 WBT458818 WLP458818 WVL458818 D524354 IZ524354 SV524354 ACR524354 AMN524354 AWJ524354 BGF524354 BQB524354 BZX524354 CJT524354 CTP524354 DDL524354 DNH524354 DXD524354 EGZ524354 EQV524354 FAR524354 FKN524354 FUJ524354 GEF524354 GOB524354 GXX524354 HHT524354 HRP524354 IBL524354 ILH524354 IVD524354 JEZ524354 JOV524354 JYR524354 KIN524354 KSJ524354 LCF524354 LMB524354 LVX524354 MFT524354 MPP524354 MZL524354 NJH524354 NTD524354 OCZ524354 OMV524354 OWR524354 PGN524354 PQJ524354 QAF524354 QKB524354 QTX524354 RDT524354 RNP524354 RXL524354 SHH524354 SRD524354 TAZ524354 TKV524354 TUR524354 UEN524354 UOJ524354 UYF524354 VIB524354 VRX524354 WBT524354 WLP524354 WVL524354 D589890 IZ589890 SV589890 ACR589890 AMN589890 AWJ589890 BGF589890 BQB589890 BZX589890 CJT589890 CTP589890 DDL589890 DNH589890 DXD589890 EGZ589890 EQV589890 FAR589890 FKN589890 FUJ589890 GEF589890 GOB589890 GXX589890 HHT589890 HRP589890 IBL589890 ILH589890 IVD589890 JEZ589890 JOV589890 JYR589890 KIN589890 KSJ589890 LCF589890 LMB589890 LVX589890 MFT589890 MPP589890 MZL589890 NJH589890 NTD589890 OCZ589890 OMV589890 OWR589890 PGN589890 PQJ589890 QAF589890 QKB589890 QTX589890 RDT589890 RNP589890 RXL589890 SHH589890 SRD589890 TAZ589890 TKV589890 TUR589890 UEN589890 UOJ589890 UYF589890 VIB589890 VRX589890 WBT589890 WLP589890 WVL589890 D655426 IZ655426 SV655426 ACR655426 AMN655426 AWJ655426 BGF655426 BQB655426 BZX655426 CJT655426 CTP655426 DDL655426 DNH655426 DXD655426 EGZ655426 EQV655426 FAR655426 FKN655426 FUJ655426 GEF655426 GOB655426 GXX655426 HHT655426 HRP655426 IBL655426 ILH655426 IVD655426 JEZ655426 JOV655426 JYR655426 KIN655426 KSJ655426 LCF655426 LMB655426 LVX655426 MFT655426 MPP655426 MZL655426 NJH655426 NTD655426 OCZ655426 OMV655426 OWR655426 PGN655426 PQJ655426 QAF655426 QKB655426 QTX655426 RDT655426 RNP655426 RXL655426 SHH655426 SRD655426 TAZ655426 TKV655426 TUR655426 UEN655426 UOJ655426 UYF655426 VIB655426 VRX655426 WBT655426 WLP655426 WVL655426 D720962 IZ720962 SV720962 ACR720962 AMN720962 AWJ720962 BGF720962 BQB720962 BZX720962 CJT720962 CTP720962 DDL720962 DNH720962 DXD720962 EGZ720962 EQV720962 FAR720962 FKN720962 FUJ720962 GEF720962 GOB720962 GXX720962 HHT720962 HRP720962 IBL720962 ILH720962 IVD720962 JEZ720962 JOV720962 JYR720962 KIN720962 KSJ720962 LCF720962 LMB720962 LVX720962 MFT720962 MPP720962 MZL720962 NJH720962 NTD720962 OCZ720962 OMV720962 OWR720962 PGN720962 PQJ720962 QAF720962 QKB720962 QTX720962 RDT720962 RNP720962 RXL720962 SHH720962 SRD720962 TAZ720962 TKV720962 TUR720962 UEN720962 UOJ720962 UYF720962 VIB720962 VRX720962 WBT720962 WLP720962 WVL720962 D786498 IZ786498 SV786498 ACR786498 AMN786498 AWJ786498 BGF786498 BQB786498 BZX786498 CJT786498 CTP786498 DDL786498 DNH786498 DXD786498 EGZ786498 EQV786498 FAR786498 FKN786498 FUJ786498 GEF786498 GOB786498 GXX786498 HHT786498 HRP786498 IBL786498 ILH786498 IVD786498 JEZ786498 JOV786498 JYR786498 KIN786498 KSJ786498 LCF786498 LMB786498 LVX786498 MFT786498 MPP786498 MZL786498 NJH786498 NTD786498 OCZ786498 OMV786498 OWR786498 PGN786498 PQJ786498 QAF786498 QKB786498 QTX786498 RDT786498 RNP786498 RXL786498 SHH786498 SRD786498 TAZ786498 TKV786498 TUR786498 UEN786498 UOJ786498 UYF786498 VIB786498 VRX786498 WBT786498 WLP786498 WVL786498 D852034 IZ852034 SV852034 ACR852034 AMN852034 AWJ852034 BGF852034 BQB852034 BZX852034 CJT852034 CTP852034 DDL852034 DNH852034 DXD852034 EGZ852034 EQV852034 FAR852034 FKN852034 FUJ852034 GEF852034 GOB852034 GXX852034 HHT852034 HRP852034 IBL852034 ILH852034 IVD852034 JEZ852034 JOV852034 JYR852034 KIN852034 KSJ852034 LCF852034 LMB852034 LVX852034 MFT852034 MPP852034 MZL852034 NJH852034 NTD852034 OCZ852034 OMV852034 OWR852034 PGN852034 PQJ852034 QAF852034 QKB852034 QTX852034 RDT852034 RNP852034 RXL852034 SHH852034 SRD852034 TAZ852034 TKV852034 TUR852034 UEN852034 UOJ852034 UYF852034 VIB852034 VRX852034 WBT852034 WLP852034 WVL852034 D917570 IZ917570 SV917570 ACR917570 AMN917570 AWJ917570 BGF917570 BQB917570 BZX917570 CJT917570 CTP917570 DDL917570 DNH917570 DXD917570 EGZ917570 EQV917570 FAR917570 FKN917570 FUJ917570 GEF917570 GOB917570 GXX917570 HHT917570 HRP917570 IBL917570 ILH917570 IVD917570 JEZ917570 JOV917570 JYR917570 KIN917570 KSJ917570 LCF917570 LMB917570 LVX917570 MFT917570 MPP917570 MZL917570 NJH917570 NTD917570 OCZ917570 OMV917570 OWR917570 PGN917570 PQJ917570 QAF917570 QKB917570 QTX917570 RDT917570 RNP917570 RXL917570 SHH917570 SRD917570 TAZ917570 TKV917570 TUR917570 UEN917570 UOJ917570 UYF917570 VIB917570 VRX917570 WBT917570 WLP917570 WVL917570 D983106 IZ983106 SV983106 ACR983106 AMN983106 AWJ983106 BGF983106 BQB983106 BZX983106 CJT983106 CTP983106 DDL983106 DNH983106 DXD983106 EGZ983106 EQV983106 FAR983106 FKN983106 FUJ983106 GEF983106 GOB983106 GXX983106 HHT983106 HRP983106 IBL983106 ILH983106 IVD983106 JEZ983106 JOV983106 JYR983106 KIN983106 KSJ983106 LCF983106 LMB983106 LVX983106 MFT983106 MPP983106 MZL983106 NJH983106 NTD983106 OCZ983106 OMV983106 OWR983106 PGN983106 PQJ983106 QAF983106 QKB983106 QTX983106 RDT983106 RNP983106 RXL983106 SHH983106 SRD983106 TAZ983106 TKV983106 TUR983106 UEN983106 UOJ983106 UYF983106 VIB983106 VRX983106 WBT983106 WLP983106 WVL983106 F55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F65602 JB65602 SX65602 ACT65602 AMP65602 AWL65602 BGH65602 BQD65602 BZZ65602 CJV65602 CTR65602 DDN65602 DNJ65602 DXF65602 EHB65602 EQX65602 FAT65602 FKP65602 FUL65602 GEH65602 GOD65602 GXZ65602 HHV65602 HRR65602 IBN65602 ILJ65602 IVF65602 JFB65602 JOX65602 JYT65602 KIP65602 KSL65602 LCH65602 LMD65602 LVZ65602 MFV65602 MPR65602 MZN65602 NJJ65602 NTF65602 ODB65602 OMX65602 OWT65602 PGP65602 PQL65602 QAH65602 QKD65602 QTZ65602 RDV65602 RNR65602 RXN65602 SHJ65602 SRF65602 TBB65602 TKX65602 TUT65602 UEP65602 UOL65602 UYH65602 VID65602 VRZ65602 WBV65602 WLR65602 WVN65602 F131138 JB131138 SX131138 ACT131138 AMP131138 AWL131138 BGH131138 BQD131138 BZZ131138 CJV131138 CTR131138 DDN131138 DNJ131138 DXF131138 EHB131138 EQX131138 FAT131138 FKP131138 FUL131138 GEH131138 GOD131138 GXZ131138 HHV131138 HRR131138 IBN131138 ILJ131138 IVF131138 JFB131138 JOX131138 JYT131138 KIP131138 KSL131138 LCH131138 LMD131138 LVZ131138 MFV131138 MPR131138 MZN131138 NJJ131138 NTF131138 ODB131138 OMX131138 OWT131138 PGP131138 PQL131138 QAH131138 QKD131138 QTZ131138 RDV131138 RNR131138 RXN131138 SHJ131138 SRF131138 TBB131138 TKX131138 TUT131138 UEP131138 UOL131138 UYH131138 VID131138 VRZ131138 WBV131138 WLR131138 WVN131138 F196674 JB196674 SX196674 ACT196674 AMP196674 AWL196674 BGH196674 BQD196674 BZZ196674 CJV196674 CTR196674 DDN196674 DNJ196674 DXF196674 EHB196674 EQX196674 FAT196674 FKP196674 FUL196674 GEH196674 GOD196674 GXZ196674 HHV196674 HRR196674 IBN196674 ILJ196674 IVF196674 JFB196674 JOX196674 JYT196674 KIP196674 KSL196674 LCH196674 LMD196674 LVZ196674 MFV196674 MPR196674 MZN196674 NJJ196674 NTF196674 ODB196674 OMX196674 OWT196674 PGP196674 PQL196674 QAH196674 QKD196674 QTZ196674 RDV196674 RNR196674 RXN196674 SHJ196674 SRF196674 TBB196674 TKX196674 TUT196674 UEP196674 UOL196674 UYH196674 VID196674 VRZ196674 WBV196674 WLR196674 WVN196674 F262210 JB262210 SX262210 ACT262210 AMP262210 AWL262210 BGH262210 BQD262210 BZZ262210 CJV262210 CTR262210 DDN262210 DNJ262210 DXF262210 EHB262210 EQX262210 FAT262210 FKP262210 FUL262210 GEH262210 GOD262210 GXZ262210 HHV262210 HRR262210 IBN262210 ILJ262210 IVF262210 JFB262210 JOX262210 JYT262210 KIP262210 KSL262210 LCH262210 LMD262210 LVZ262210 MFV262210 MPR262210 MZN262210 NJJ262210 NTF262210 ODB262210 OMX262210 OWT262210 PGP262210 PQL262210 QAH262210 QKD262210 QTZ262210 RDV262210 RNR262210 RXN262210 SHJ262210 SRF262210 TBB262210 TKX262210 TUT262210 UEP262210 UOL262210 UYH262210 VID262210 VRZ262210 WBV262210 WLR262210 WVN262210 F327746 JB327746 SX327746 ACT327746 AMP327746 AWL327746 BGH327746 BQD327746 BZZ327746 CJV327746 CTR327746 DDN327746 DNJ327746 DXF327746 EHB327746 EQX327746 FAT327746 FKP327746 FUL327746 GEH327746 GOD327746 GXZ327746 HHV327746 HRR327746 IBN327746 ILJ327746 IVF327746 JFB327746 JOX327746 JYT327746 KIP327746 KSL327746 LCH327746 LMD327746 LVZ327746 MFV327746 MPR327746 MZN327746 NJJ327746 NTF327746 ODB327746 OMX327746 OWT327746 PGP327746 PQL327746 QAH327746 QKD327746 QTZ327746 RDV327746 RNR327746 RXN327746 SHJ327746 SRF327746 TBB327746 TKX327746 TUT327746 UEP327746 UOL327746 UYH327746 VID327746 VRZ327746 WBV327746 WLR327746 WVN327746 F393282 JB393282 SX393282 ACT393282 AMP393282 AWL393282 BGH393282 BQD393282 BZZ393282 CJV393282 CTR393282 DDN393282 DNJ393282 DXF393282 EHB393282 EQX393282 FAT393282 FKP393282 FUL393282 GEH393282 GOD393282 GXZ393282 HHV393282 HRR393282 IBN393282 ILJ393282 IVF393282 JFB393282 JOX393282 JYT393282 KIP393282 KSL393282 LCH393282 LMD393282 LVZ393282 MFV393282 MPR393282 MZN393282 NJJ393282 NTF393282 ODB393282 OMX393282 OWT393282 PGP393282 PQL393282 QAH393282 QKD393282 QTZ393282 RDV393282 RNR393282 RXN393282 SHJ393282 SRF393282 TBB393282 TKX393282 TUT393282 UEP393282 UOL393282 UYH393282 VID393282 VRZ393282 WBV393282 WLR393282 WVN393282 F458818 JB458818 SX458818 ACT458818 AMP458818 AWL458818 BGH458818 BQD458818 BZZ458818 CJV458818 CTR458818 DDN458818 DNJ458818 DXF458818 EHB458818 EQX458818 FAT458818 FKP458818 FUL458818 GEH458818 GOD458818 GXZ458818 HHV458818 HRR458818 IBN458818 ILJ458818 IVF458818 JFB458818 JOX458818 JYT458818 KIP458818 KSL458818 LCH458818 LMD458818 LVZ458818 MFV458818 MPR458818 MZN458818 NJJ458818 NTF458818 ODB458818 OMX458818 OWT458818 PGP458818 PQL458818 QAH458818 QKD458818 QTZ458818 RDV458818 RNR458818 RXN458818 SHJ458818 SRF458818 TBB458818 TKX458818 TUT458818 UEP458818 UOL458818 UYH458818 VID458818 VRZ458818 WBV458818 WLR458818 WVN458818 F524354 JB524354 SX524354 ACT524354 AMP524354 AWL524354 BGH524354 BQD524354 BZZ524354 CJV524354 CTR524354 DDN524354 DNJ524354 DXF524354 EHB524354 EQX524354 FAT524354 FKP524354 FUL524354 GEH524354 GOD524354 GXZ524354 HHV524354 HRR524354 IBN524354 ILJ524354 IVF524354 JFB524354 JOX524354 JYT524354 KIP524354 KSL524354 LCH524354 LMD524354 LVZ524354 MFV524354 MPR524354 MZN524354 NJJ524354 NTF524354 ODB524354 OMX524354 OWT524354 PGP524354 PQL524354 QAH524354 QKD524354 QTZ524354 RDV524354 RNR524354 RXN524354 SHJ524354 SRF524354 TBB524354 TKX524354 TUT524354 UEP524354 UOL524354 UYH524354 VID524354 VRZ524354 WBV524354 WLR524354 WVN524354 F589890 JB589890 SX589890 ACT589890 AMP589890 AWL589890 BGH589890 BQD589890 BZZ589890 CJV589890 CTR589890 DDN589890 DNJ589890 DXF589890 EHB589890 EQX589890 FAT589890 FKP589890 FUL589890 GEH589890 GOD589890 GXZ589890 HHV589890 HRR589890 IBN589890 ILJ589890 IVF589890 JFB589890 JOX589890 JYT589890 KIP589890 KSL589890 LCH589890 LMD589890 LVZ589890 MFV589890 MPR589890 MZN589890 NJJ589890 NTF589890 ODB589890 OMX589890 OWT589890 PGP589890 PQL589890 QAH589890 QKD589890 QTZ589890 RDV589890 RNR589890 RXN589890 SHJ589890 SRF589890 TBB589890 TKX589890 TUT589890 UEP589890 UOL589890 UYH589890 VID589890 VRZ589890 WBV589890 WLR589890 WVN589890 F655426 JB655426 SX655426 ACT655426 AMP655426 AWL655426 BGH655426 BQD655426 BZZ655426 CJV655426 CTR655426 DDN655426 DNJ655426 DXF655426 EHB655426 EQX655426 FAT655426 FKP655426 FUL655426 GEH655426 GOD655426 GXZ655426 HHV655426 HRR655426 IBN655426 ILJ655426 IVF655426 JFB655426 JOX655426 JYT655426 KIP655426 KSL655426 LCH655426 LMD655426 LVZ655426 MFV655426 MPR655426 MZN655426 NJJ655426 NTF655426 ODB655426 OMX655426 OWT655426 PGP655426 PQL655426 QAH655426 QKD655426 QTZ655426 RDV655426 RNR655426 RXN655426 SHJ655426 SRF655426 TBB655426 TKX655426 TUT655426 UEP655426 UOL655426 UYH655426 VID655426 VRZ655426 WBV655426 WLR655426 WVN655426 F720962 JB720962 SX720962 ACT720962 AMP720962 AWL720962 BGH720962 BQD720962 BZZ720962 CJV720962 CTR720962 DDN720962 DNJ720962 DXF720962 EHB720962 EQX720962 FAT720962 FKP720962 FUL720962 GEH720962 GOD720962 GXZ720962 HHV720962 HRR720962 IBN720962 ILJ720962 IVF720962 JFB720962 JOX720962 JYT720962 KIP720962 KSL720962 LCH720962 LMD720962 LVZ720962 MFV720962 MPR720962 MZN720962 NJJ720962 NTF720962 ODB720962 OMX720962 OWT720962 PGP720962 PQL720962 QAH720962 QKD720962 QTZ720962 RDV720962 RNR720962 RXN720962 SHJ720962 SRF720962 TBB720962 TKX720962 TUT720962 UEP720962 UOL720962 UYH720962 VID720962 VRZ720962 WBV720962 WLR720962 WVN720962 F786498 JB786498 SX786498 ACT786498 AMP786498 AWL786498 BGH786498 BQD786498 BZZ786498 CJV786498 CTR786498 DDN786498 DNJ786498 DXF786498 EHB786498 EQX786498 FAT786498 FKP786498 FUL786498 GEH786498 GOD786498 GXZ786498 HHV786498 HRR786498 IBN786498 ILJ786498 IVF786498 JFB786498 JOX786498 JYT786498 KIP786498 KSL786498 LCH786498 LMD786498 LVZ786498 MFV786498 MPR786498 MZN786498 NJJ786498 NTF786498 ODB786498 OMX786498 OWT786498 PGP786498 PQL786498 QAH786498 QKD786498 QTZ786498 RDV786498 RNR786498 RXN786498 SHJ786498 SRF786498 TBB786498 TKX786498 TUT786498 UEP786498 UOL786498 UYH786498 VID786498 VRZ786498 WBV786498 WLR786498 WVN786498 F852034 JB852034 SX852034 ACT852034 AMP852034 AWL852034 BGH852034 BQD852034 BZZ852034 CJV852034 CTR852034 DDN852034 DNJ852034 DXF852034 EHB852034 EQX852034 FAT852034 FKP852034 FUL852034 GEH852034 GOD852034 GXZ852034 HHV852034 HRR852034 IBN852034 ILJ852034 IVF852034 JFB852034 JOX852034 JYT852034 KIP852034 KSL852034 LCH852034 LMD852034 LVZ852034 MFV852034 MPR852034 MZN852034 NJJ852034 NTF852034 ODB852034 OMX852034 OWT852034 PGP852034 PQL852034 QAH852034 QKD852034 QTZ852034 RDV852034 RNR852034 RXN852034 SHJ852034 SRF852034 TBB852034 TKX852034 TUT852034 UEP852034 UOL852034 UYH852034 VID852034 VRZ852034 WBV852034 WLR852034 WVN852034 F917570 JB917570 SX917570 ACT917570 AMP917570 AWL917570 BGH917570 BQD917570 BZZ917570 CJV917570 CTR917570 DDN917570 DNJ917570 DXF917570 EHB917570 EQX917570 FAT917570 FKP917570 FUL917570 GEH917570 GOD917570 GXZ917570 HHV917570 HRR917570 IBN917570 ILJ917570 IVF917570 JFB917570 JOX917570 JYT917570 KIP917570 KSL917570 LCH917570 LMD917570 LVZ917570 MFV917570 MPR917570 MZN917570 NJJ917570 NTF917570 ODB917570 OMX917570 OWT917570 PGP917570 PQL917570 QAH917570 QKD917570 QTZ917570 RDV917570 RNR917570 RXN917570 SHJ917570 SRF917570 TBB917570 TKX917570 TUT917570 UEP917570 UOL917570 UYH917570 VID917570 VRZ917570 WBV917570 WLR917570 WVN917570 F983106 JB983106 SX983106 ACT983106 AMP983106 AWL983106 BGH983106 BQD983106 BZZ983106 CJV983106 CTR983106 DDN983106 DNJ983106 DXF983106 EHB983106 EQX983106 FAT983106 FKP983106 FUL983106 GEH983106 GOD983106 GXZ983106 HHV983106 HRR983106 IBN983106 ILJ983106 IVF983106 JFB983106 JOX983106 JYT983106 KIP983106 KSL983106 LCH983106 LMD983106 LVZ983106 MFV983106 MPR983106 MZN983106 NJJ983106 NTF983106 ODB983106 OMX983106 OWT983106 PGP983106 PQL983106 QAH983106 QKD983106 QTZ983106 RDV983106 RNR983106 RXN983106 SHJ983106 SRF983106 TBB983106 TKX983106 TUT983106 UEP983106 UOL983106 UYH983106 VID983106 VRZ983106 WBV983106 WLR983106 WVN983106 D66 IZ66 SV66 ACR66 AMN66 AWJ66 BGF66 BQB66 BZX66 CJT66 CTP66 DDL66 DNH66 DXD66 EGZ66 EQV66 FAR66 FKN66 FUJ66 GEF66 GOB66 GXX66 HHT66 HRP66 IBL66 ILH66 IVD66 JEZ66 JOV66 JYR66 KIN66 KSJ66 LCF66 LMB66 LVX66 MFT66 MPP66 MZL66 NJH66 NTD66 OCZ66 OMV66 OWR66 PGN66 PQJ66 QAF66 QKB66 QTX66 RDT66 RNP66 RXL66 SHH66 SRD66 TAZ66 TKV66 TUR66 UEN66 UOJ66 UYF66 VIB66 VRX66 WBT66 WLP66 WVL66 D65613 IZ65613 SV65613 ACR65613 AMN65613 AWJ65613 BGF65613 BQB65613 BZX65613 CJT65613 CTP65613 DDL65613 DNH65613 DXD65613 EGZ65613 EQV65613 FAR65613 FKN65613 FUJ65613 GEF65613 GOB65613 GXX65613 HHT65613 HRP65613 IBL65613 ILH65613 IVD65613 JEZ65613 JOV65613 JYR65613 KIN65613 KSJ65613 LCF65613 LMB65613 LVX65613 MFT65613 MPP65613 MZL65613 NJH65613 NTD65613 OCZ65613 OMV65613 OWR65613 PGN65613 PQJ65613 QAF65613 QKB65613 QTX65613 RDT65613 RNP65613 RXL65613 SHH65613 SRD65613 TAZ65613 TKV65613 TUR65613 UEN65613 UOJ65613 UYF65613 VIB65613 VRX65613 WBT65613 WLP65613 WVL65613 D131149 IZ131149 SV131149 ACR131149 AMN131149 AWJ131149 BGF131149 BQB131149 BZX131149 CJT131149 CTP131149 DDL131149 DNH131149 DXD131149 EGZ131149 EQV131149 FAR131149 FKN131149 FUJ131149 GEF131149 GOB131149 GXX131149 HHT131149 HRP131149 IBL131149 ILH131149 IVD131149 JEZ131149 JOV131149 JYR131149 KIN131149 KSJ131149 LCF131149 LMB131149 LVX131149 MFT131149 MPP131149 MZL131149 NJH131149 NTD131149 OCZ131149 OMV131149 OWR131149 PGN131149 PQJ131149 QAF131149 QKB131149 QTX131149 RDT131149 RNP131149 RXL131149 SHH131149 SRD131149 TAZ131149 TKV131149 TUR131149 UEN131149 UOJ131149 UYF131149 VIB131149 VRX131149 WBT131149 WLP131149 WVL131149 D196685 IZ196685 SV196685 ACR196685 AMN196685 AWJ196685 BGF196685 BQB196685 BZX196685 CJT196685 CTP196685 DDL196685 DNH196685 DXD196685 EGZ196685 EQV196685 FAR196685 FKN196685 FUJ196685 GEF196685 GOB196685 GXX196685 HHT196685 HRP196685 IBL196685 ILH196685 IVD196685 JEZ196685 JOV196685 JYR196685 KIN196685 KSJ196685 LCF196685 LMB196685 LVX196685 MFT196685 MPP196685 MZL196685 NJH196685 NTD196685 OCZ196685 OMV196685 OWR196685 PGN196685 PQJ196685 QAF196685 QKB196685 QTX196685 RDT196685 RNP196685 RXL196685 SHH196685 SRD196685 TAZ196685 TKV196685 TUR196685 UEN196685 UOJ196685 UYF196685 VIB196685 VRX196685 WBT196685 WLP196685 WVL196685 D262221 IZ262221 SV262221 ACR262221 AMN262221 AWJ262221 BGF262221 BQB262221 BZX262221 CJT262221 CTP262221 DDL262221 DNH262221 DXD262221 EGZ262221 EQV262221 FAR262221 FKN262221 FUJ262221 GEF262221 GOB262221 GXX262221 HHT262221 HRP262221 IBL262221 ILH262221 IVD262221 JEZ262221 JOV262221 JYR262221 KIN262221 KSJ262221 LCF262221 LMB262221 LVX262221 MFT262221 MPP262221 MZL262221 NJH262221 NTD262221 OCZ262221 OMV262221 OWR262221 PGN262221 PQJ262221 QAF262221 QKB262221 QTX262221 RDT262221 RNP262221 RXL262221 SHH262221 SRD262221 TAZ262221 TKV262221 TUR262221 UEN262221 UOJ262221 UYF262221 VIB262221 VRX262221 WBT262221 WLP262221 WVL262221 D327757 IZ327757 SV327757 ACR327757 AMN327757 AWJ327757 BGF327757 BQB327757 BZX327757 CJT327757 CTP327757 DDL327757 DNH327757 DXD327757 EGZ327757 EQV327757 FAR327757 FKN327757 FUJ327757 GEF327757 GOB327757 GXX327757 HHT327757 HRP327757 IBL327757 ILH327757 IVD327757 JEZ327757 JOV327757 JYR327757 KIN327757 KSJ327757 LCF327757 LMB327757 LVX327757 MFT327757 MPP327757 MZL327757 NJH327757 NTD327757 OCZ327757 OMV327757 OWR327757 PGN327757 PQJ327757 QAF327757 QKB327757 QTX327757 RDT327757 RNP327757 RXL327757 SHH327757 SRD327757 TAZ327757 TKV327757 TUR327757 UEN327757 UOJ327757 UYF327757 VIB327757 VRX327757 WBT327757 WLP327757 WVL327757 D393293 IZ393293 SV393293 ACR393293 AMN393293 AWJ393293 BGF393293 BQB393293 BZX393293 CJT393293 CTP393293 DDL393293 DNH393293 DXD393293 EGZ393293 EQV393293 FAR393293 FKN393293 FUJ393293 GEF393293 GOB393293 GXX393293 HHT393293 HRP393293 IBL393293 ILH393293 IVD393293 JEZ393293 JOV393293 JYR393293 KIN393293 KSJ393293 LCF393293 LMB393293 LVX393293 MFT393293 MPP393293 MZL393293 NJH393293 NTD393293 OCZ393293 OMV393293 OWR393293 PGN393293 PQJ393293 QAF393293 QKB393293 QTX393293 RDT393293 RNP393293 RXL393293 SHH393293 SRD393293 TAZ393293 TKV393293 TUR393293 UEN393293 UOJ393293 UYF393293 VIB393293 VRX393293 WBT393293 WLP393293 WVL393293 D458829 IZ458829 SV458829 ACR458829 AMN458829 AWJ458829 BGF458829 BQB458829 BZX458829 CJT458829 CTP458829 DDL458829 DNH458829 DXD458829 EGZ458829 EQV458829 FAR458829 FKN458829 FUJ458829 GEF458829 GOB458829 GXX458829 HHT458829 HRP458829 IBL458829 ILH458829 IVD458829 JEZ458829 JOV458829 JYR458829 KIN458829 KSJ458829 LCF458829 LMB458829 LVX458829 MFT458829 MPP458829 MZL458829 NJH458829 NTD458829 OCZ458829 OMV458829 OWR458829 PGN458829 PQJ458829 QAF458829 QKB458829 QTX458829 RDT458829 RNP458829 RXL458829 SHH458829 SRD458829 TAZ458829 TKV458829 TUR458829 UEN458829 UOJ458829 UYF458829 VIB458829 VRX458829 WBT458829 WLP458829 WVL458829 D524365 IZ524365 SV524365 ACR524365 AMN524365 AWJ524365 BGF524365 BQB524365 BZX524365 CJT524365 CTP524365 DDL524365 DNH524365 DXD524365 EGZ524365 EQV524365 FAR524365 FKN524365 FUJ524365 GEF524365 GOB524365 GXX524365 HHT524365 HRP524365 IBL524365 ILH524365 IVD524365 JEZ524365 JOV524365 JYR524365 KIN524365 KSJ524365 LCF524365 LMB524365 LVX524365 MFT524365 MPP524365 MZL524365 NJH524365 NTD524365 OCZ524365 OMV524365 OWR524365 PGN524365 PQJ524365 QAF524365 QKB524365 QTX524365 RDT524365 RNP524365 RXL524365 SHH524365 SRD524365 TAZ524365 TKV524365 TUR524365 UEN524365 UOJ524365 UYF524365 VIB524365 VRX524365 WBT524365 WLP524365 WVL524365 D589901 IZ589901 SV589901 ACR589901 AMN589901 AWJ589901 BGF589901 BQB589901 BZX589901 CJT589901 CTP589901 DDL589901 DNH589901 DXD589901 EGZ589901 EQV589901 FAR589901 FKN589901 FUJ589901 GEF589901 GOB589901 GXX589901 HHT589901 HRP589901 IBL589901 ILH589901 IVD589901 JEZ589901 JOV589901 JYR589901 KIN589901 KSJ589901 LCF589901 LMB589901 LVX589901 MFT589901 MPP589901 MZL589901 NJH589901 NTD589901 OCZ589901 OMV589901 OWR589901 PGN589901 PQJ589901 QAF589901 QKB589901 QTX589901 RDT589901 RNP589901 RXL589901 SHH589901 SRD589901 TAZ589901 TKV589901 TUR589901 UEN589901 UOJ589901 UYF589901 VIB589901 VRX589901 WBT589901 WLP589901 WVL589901 D655437 IZ655437 SV655437 ACR655437 AMN655437 AWJ655437 BGF655437 BQB655437 BZX655437 CJT655437 CTP655437 DDL655437 DNH655437 DXD655437 EGZ655437 EQV655437 FAR655437 FKN655437 FUJ655437 GEF655437 GOB655437 GXX655437 HHT655437 HRP655437 IBL655437 ILH655437 IVD655437 JEZ655437 JOV655437 JYR655437 KIN655437 KSJ655437 LCF655437 LMB655437 LVX655437 MFT655437 MPP655437 MZL655437 NJH655437 NTD655437 OCZ655437 OMV655437 OWR655437 PGN655437 PQJ655437 QAF655437 QKB655437 QTX655437 RDT655437 RNP655437 RXL655437 SHH655437 SRD655437 TAZ655437 TKV655437 TUR655437 UEN655437 UOJ655437 UYF655437 VIB655437 VRX655437 WBT655437 WLP655437 WVL655437 D720973 IZ720973 SV720973 ACR720973 AMN720973 AWJ720973 BGF720973 BQB720973 BZX720973 CJT720973 CTP720973 DDL720973 DNH720973 DXD720973 EGZ720973 EQV720973 FAR720973 FKN720973 FUJ720973 GEF720973 GOB720973 GXX720973 HHT720973 HRP720973 IBL720973 ILH720973 IVD720973 JEZ720973 JOV720973 JYR720973 KIN720973 KSJ720973 LCF720973 LMB720973 LVX720973 MFT720973 MPP720973 MZL720973 NJH720973 NTD720973 OCZ720973 OMV720973 OWR720973 PGN720973 PQJ720973 QAF720973 QKB720973 QTX720973 RDT720973 RNP720973 RXL720973 SHH720973 SRD720973 TAZ720973 TKV720973 TUR720973 UEN720973 UOJ720973 UYF720973 VIB720973 VRX720973 WBT720973 WLP720973 WVL720973 D786509 IZ786509 SV786509 ACR786509 AMN786509 AWJ786509 BGF786509 BQB786509 BZX786509 CJT786509 CTP786509 DDL786509 DNH786509 DXD786509 EGZ786509 EQV786509 FAR786509 FKN786509 FUJ786509 GEF786509 GOB786509 GXX786509 HHT786509 HRP786509 IBL786509 ILH786509 IVD786509 JEZ786509 JOV786509 JYR786509 KIN786509 KSJ786509 LCF786509 LMB786509 LVX786509 MFT786509 MPP786509 MZL786509 NJH786509 NTD786509 OCZ786509 OMV786509 OWR786509 PGN786509 PQJ786509 QAF786509 QKB786509 QTX786509 RDT786509 RNP786509 RXL786509 SHH786509 SRD786509 TAZ786509 TKV786509 TUR786509 UEN786509 UOJ786509 UYF786509 VIB786509 VRX786509 WBT786509 WLP786509 WVL786509 D852045 IZ852045 SV852045 ACR852045 AMN852045 AWJ852045 BGF852045 BQB852045 BZX852045 CJT852045 CTP852045 DDL852045 DNH852045 DXD852045 EGZ852045 EQV852045 FAR852045 FKN852045 FUJ852045 GEF852045 GOB852045 GXX852045 HHT852045 HRP852045 IBL852045 ILH852045 IVD852045 JEZ852045 JOV852045 JYR852045 KIN852045 KSJ852045 LCF852045 LMB852045 LVX852045 MFT852045 MPP852045 MZL852045 NJH852045 NTD852045 OCZ852045 OMV852045 OWR852045 PGN852045 PQJ852045 QAF852045 QKB852045 QTX852045 RDT852045 RNP852045 RXL852045 SHH852045 SRD852045 TAZ852045 TKV852045 TUR852045 UEN852045 UOJ852045 UYF852045 VIB852045 VRX852045 WBT852045 WLP852045 WVL852045 D917581 IZ917581 SV917581 ACR917581 AMN917581 AWJ917581 BGF917581 BQB917581 BZX917581 CJT917581 CTP917581 DDL917581 DNH917581 DXD917581 EGZ917581 EQV917581 FAR917581 FKN917581 FUJ917581 GEF917581 GOB917581 GXX917581 HHT917581 HRP917581 IBL917581 ILH917581 IVD917581 JEZ917581 JOV917581 JYR917581 KIN917581 KSJ917581 LCF917581 LMB917581 LVX917581 MFT917581 MPP917581 MZL917581 NJH917581 NTD917581 OCZ917581 OMV917581 OWR917581 PGN917581 PQJ917581 QAF917581 QKB917581 QTX917581 RDT917581 RNP917581 RXL917581 SHH917581 SRD917581 TAZ917581 TKV917581 TUR917581 UEN917581 UOJ917581 UYF917581 VIB917581 VRX917581 WBT917581 WLP917581 WVL917581 D983117 IZ983117 SV983117 ACR983117 AMN983117 AWJ983117 BGF983117 BQB983117 BZX983117 CJT983117 CTP983117 DDL983117 DNH983117 DXD983117 EGZ983117 EQV983117 FAR983117 FKN983117 FUJ983117 GEF983117 GOB983117 GXX983117 HHT983117 HRP983117 IBL983117 ILH983117 IVD983117 JEZ983117 JOV983117 JYR983117 KIN983117 KSJ983117 LCF983117 LMB983117 LVX983117 MFT983117 MPP983117 MZL983117 NJH983117 NTD983117 OCZ983117 OMV983117 OWR983117 PGN983117 PQJ983117 QAF983117 QKB983117 QTX983117 RDT983117 RNP983117 RXL983117 SHH983117 SRD983117 TAZ983117 TKV983117 TUR983117 UEN983117 UOJ983117 UYF983117 VIB983117 VRX983117 WBT983117 WLP983117 WVL983117 F66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F65613 JB65613 SX65613 ACT65613 AMP65613 AWL65613 BGH65613 BQD65613 BZZ65613 CJV65613 CTR65613 DDN65613 DNJ65613 DXF65613 EHB65613 EQX65613 FAT65613 FKP65613 FUL65613 GEH65613 GOD65613 GXZ65613 HHV65613 HRR65613 IBN65613 ILJ65613 IVF65613 JFB65613 JOX65613 JYT65613 KIP65613 KSL65613 LCH65613 LMD65613 LVZ65613 MFV65613 MPR65613 MZN65613 NJJ65613 NTF65613 ODB65613 OMX65613 OWT65613 PGP65613 PQL65613 QAH65613 QKD65613 QTZ65613 RDV65613 RNR65613 RXN65613 SHJ65613 SRF65613 TBB65613 TKX65613 TUT65613 UEP65613 UOL65613 UYH65613 VID65613 VRZ65613 WBV65613 WLR65613 WVN65613 F131149 JB131149 SX131149 ACT131149 AMP131149 AWL131149 BGH131149 BQD131149 BZZ131149 CJV131149 CTR131149 DDN131149 DNJ131149 DXF131149 EHB131149 EQX131149 FAT131149 FKP131149 FUL131149 GEH131149 GOD131149 GXZ131149 HHV131149 HRR131149 IBN131149 ILJ131149 IVF131149 JFB131149 JOX131149 JYT131149 KIP131149 KSL131149 LCH131149 LMD131149 LVZ131149 MFV131149 MPR131149 MZN131149 NJJ131149 NTF131149 ODB131149 OMX131149 OWT131149 PGP131149 PQL131149 QAH131149 QKD131149 QTZ131149 RDV131149 RNR131149 RXN131149 SHJ131149 SRF131149 TBB131149 TKX131149 TUT131149 UEP131149 UOL131149 UYH131149 VID131149 VRZ131149 WBV131149 WLR131149 WVN131149 F196685 JB196685 SX196685 ACT196685 AMP196685 AWL196685 BGH196685 BQD196685 BZZ196685 CJV196685 CTR196685 DDN196685 DNJ196685 DXF196685 EHB196685 EQX196685 FAT196685 FKP196685 FUL196685 GEH196685 GOD196685 GXZ196685 HHV196685 HRR196685 IBN196685 ILJ196685 IVF196685 JFB196685 JOX196685 JYT196685 KIP196685 KSL196685 LCH196685 LMD196685 LVZ196685 MFV196685 MPR196685 MZN196685 NJJ196685 NTF196685 ODB196685 OMX196685 OWT196685 PGP196685 PQL196685 QAH196685 QKD196685 QTZ196685 RDV196685 RNR196685 RXN196685 SHJ196685 SRF196685 TBB196685 TKX196685 TUT196685 UEP196685 UOL196685 UYH196685 VID196685 VRZ196685 WBV196685 WLR196685 WVN196685 F262221 JB262221 SX262221 ACT262221 AMP262221 AWL262221 BGH262221 BQD262221 BZZ262221 CJV262221 CTR262221 DDN262221 DNJ262221 DXF262221 EHB262221 EQX262221 FAT262221 FKP262221 FUL262221 GEH262221 GOD262221 GXZ262221 HHV262221 HRR262221 IBN262221 ILJ262221 IVF262221 JFB262221 JOX262221 JYT262221 KIP262221 KSL262221 LCH262221 LMD262221 LVZ262221 MFV262221 MPR262221 MZN262221 NJJ262221 NTF262221 ODB262221 OMX262221 OWT262221 PGP262221 PQL262221 QAH262221 QKD262221 QTZ262221 RDV262221 RNR262221 RXN262221 SHJ262221 SRF262221 TBB262221 TKX262221 TUT262221 UEP262221 UOL262221 UYH262221 VID262221 VRZ262221 WBV262221 WLR262221 WVN262221 F327757 JB327757 SX327757 ACT327757 AMP327757 AWL327757 BGH327757 BQD327757 BZZ327757 CJV327757 CTR327757 DDN327757 DNJ327757 DXF327757 EHB327757 EQX327757 FAT327757 FKP327757 FUL327757 GEH327757 GOD327757 GXZ327757 HHV327757 HRR327757 IBN327757 ILJ327757 IVF327757 JFB327757 JOX327757 JYT327757 KIP327757 KSL327757 LCH327757 LMD327757 LVZ327757 MFV327757 MPR327757 MZN327757 NJJ327757 NTF327757 ODB327757 OMX327757 OWT327757 PGP327757 PQL327757 QAH327757 QKD327757 QTZ327757 RDV327757 RNR327757 RXN327757 SHJ327757 SRF327757 TBB327757 TKX327757 TUT327757 UEP327757 UOL327757 UYH327757 VID327757 VRZ327757 WBV327757 WLR327757 WVN327757 F393293 JB393293 SX393293 ACT393293 AMP393293 AWL393293 BGH393293 BQD393293 BZZ393293 CJV393293 CTR393293 DDN393293 DNJ393293 DXF393293 EHB393293 EQX393293 FAT393293 FKP393293 FUL393293 GEH393293 GOD393293 GXZ393293 HHV393293 HRR393293 IBN393293 ILJ393293 IVF393293 JFB393293 JOX393293 JYT393293 KIP393293 KSL393293 LCH393293 LMD393293 LVZ393293 MFV393293 MPR393293 MZN393293 NJJ393293 NTF393293 ODB393293 OMX393293 OWT393293 PGP393293 PQL393293 QAH393293 QKD393293 QTZ393293 RDV393293 RNR393293 RXN393293 SHJ393293 SRF393293 TBB393293 TKX393293 TUT393293 UEP393293 UOL393293 UYH393293 VID393293 VRZ393293 WBV393293 WLR393293 WVN393293 F458829 JB458829 SX458829 ACT458829 AMP458829 AWL458829 BGH458829 BQD458829 BZZ458829 CJV458829 CTR458829 DDN458829 DNJ458829 DXF458829 EHB458829 EQX458829 FAT458829 FKP458829 FUL458829 GEH458829 GOD458829 GXZ458829 HHV458829 HRR458829 IBN458829 ILJ458829 IVF458829 JFB458829 JOX458829 JYT458829 KIP458829 KSL458829 LCH458829 LMD458829 LVZ458829 MFV458829 MPR458829 MZN458829 NJJ458829 NTF458829 ODB458829 OMX458829 OWT458829 PGP458829 PQL458829 QAH458829 QKD458829 QTZ458829 RDV458829 RNR458829 RXN458829 SHJ458829 SRF458829 TBB458829 TKX458829 TUT458829 UEP458829 UOL458829 UYH458829 VID458829 VRZ458829 WBV458829 WLR458829 WVN458829 F524365 JB524365 SX524365 ACT524365 AMP524365 AWL524365 BGH524365 BQD524365 BZZ524365 CJV524365 CTR524365 DDN524365 DNJ524365 DXF524365 EHB524365 EQX524365 FAT524365 FKP524365 FUL524365 GEH524365 GOD524365 GXZ524365 HHV524365 HRR524365 IBN524365 ILJ524365 IVF524365 JFB524365 JOX524365 JYT524365 KIP524365 KSL524365 LCH524365 LMD524365 LVZ524365 MFV524365 MPR524365 MZN524365 NJJ524365 NTF524365 ODB524365 OMX524365 OWT524365 PGP524365 PQL524365 QAH524365 QKD524365 QTZ524365 RDV524365 RNR524365 RXN524365 SHJ524365 SRF524365 TBB524365 TKX524365 TUT524365 UEP524365 UOL524365 UYH524365 VID524365 VRZ524365 WBV524365 WLR524365 WVN524365 F589901 JB589901 SX589901 ACT589901 AMP589901 AWL589901 BGH589901 BQD589901 BZZ589901 CJV589901 CTR589901 DDN589901 DNJ589901 DXF589901 EHB589901 EQX589901 FAT589901 FKP589901 FUL589901 GEH589901 GOD589901 GXZ589901 HHV589901 HRR589901 IBN589901 ILJ589901 IVF589901 JFB589901 JOX589901 JYT589901 KIP589901 KSL589901 LCH589901 LMD589901 LVZ589901 MFV589901 MPR589901 MZN589901 NJJ589901 NTF589901 ODB589901 OMX589901 OWT589901 PGP589901 PQL589901 QAH589901 QKD589901 QTZ589901 RDV589901 RNR589901 RXN589901 SHJ589901 SRF589901 TBB589901 TKX589901 TUT589901 UEP589901 UOL589901 UYH589901 VID589901 VRZ589901 WBV589901 WLR589901 WVN589901 F655437 JB655437 SX655437 ACT655437 AMP655437 AWL655437 BGH655437 BQD655437 BZZ655437 CJV655437 CTR655437 DDN655437 DNJ655437 DXF655437 EHB655437 EQX655437 FAT655437 FKP655437 FUL655437 GEH655437 GOD655437 GXZ655437 HHV655437 HRR655437 IBN655437 ILJ655437 IVF655437 JFB655437 JOX655437 JYT655437 KIP655437 KSL655437 LCH655437 LMD655437 LVZ655437 MFV655437 MPR655437 MZN655437 NJJ655437 NTF655437 ODB655437 OMX655437 OWT655437 PGP655437 PQL655437 QAH655437 QKD655437 QTZ655437 RDV655437 RNR655437 RXN655437 SHJ655437 SRF655437 TBB655437 TKX655437 TUT655437 UEP655437 UOL655437 UYH655437 VID655437 VRZ655437 WBV655437 WLR655437 WVN655437 F720973 JB720973 SX720973 ACT720973 AMP720973 AWL720973 BGH720973 BQD720973 BZZ720973 CJV720973 CTR720973 DDN720973 DNJ720973 DXF720973 EHB720973 EQX720973 FAT720973 FKP720973 FUL720973 GEH720973 GOD720973 GXZ720973 HHV720973 HRR720973 IBN720973 ILJ720973 IVF720973 JFB720973 JOX720973 JYT720973 KIP720973 KSL720973 LCH720973 LMD720973 LVZ720973 MFV720973 MPR720973 MZN720973 NJJ720973 NTF720973 ODB720973 OMX720973 OWT720973 PGP720973 PQL720973 QAH720973 QKD720973 QTZ720973 RDV720973 RNR720973 RXN720973 SHJ720973 SRF720973 TBB720973 TKX720973 TUT720973 UEP720973 UOL720973 UYH720973 VID720973 VRZ720973 WBV720973 WLR720973 WVN720973 F786509 JB786509 SX786509 ACT786509 AMP786509 AWL786509 BGH786509 BQD786509 BZZ786509 CJV786509 CTR786509 DDN786509 DNJ786509 DXF786509 EHB786509 EQX786509 FAT786509 FKP786509 FUL786509 GEH786509 GOD786509 GXZ786509 HHV786509 HRR786509 IBN786509 ILJ786509 IVF786509 JFB786509 JOX786509 JYT786509 KIP786509 KSL786509 LCH786509 LMD786509 LVZ786509 MFV786509 MPR786509 MZN786509 NJJ786509 NTF786509 ODB786509 OMX786509 OWT786509 PGP786509 PQL786509 QAH786509 QKD786509 QTZ786509 RDV786509 RNR786509 RXN786509 SHJ786509 SRF786509 TBB786509 TKX786509 TUT786509 UEP786509 UOL786509 UYH786509 VID786509 VRZ786509 WBV786509 WLR786509 WVN786509 F852045 JB852045 SX852045 ACT852045 AMP852045 AWL852045 BGH852045 BQD852045 BZZ852045 CJV852045 CTR852045 DDN852045 DNJ852045 DXF852045 EHB852045 EQX852045 FAT852045 FKP852045 FUL852045 GEH852045 GOD852045 GXZ852045 HHV852045 HRR852045 IBN852045 ILJ852045 IVF852045 JFB852045 JOX852045 JYT852045 KIP852045 KSL852045 LCH852045 LMD852045 LVZ852045 MFV852045 MPR852045 MZN852045 NJJ852045 NTF852045 ODB852045 OMX852045 OWT852045 PGP852045 PQL852045 QAH852045 QKD852045 QTZ852045 RDV852045 RNR852045 RXN852045 SHJ852045 SRF852045 TBB852045 TKX852045 TUT852045 UEP852045 UOL852045 UYH852045 VID852045 VRZ852045 WBV852045 WLR852045 WVN852045 F917581 JB917581 SX917581 ACT917581 AMP917581 AWL917581 BGH917581 BQD917581 BZZ917581 CJV917581 CTR917581 DDN917581 DNJ917581 DXF917581 EHB917581 EQX917581 FAT917581 FKP917581 FUL917581 GEH917581 GOD917581 GXZ917581 HHV917581 HRR917581 IBN917581 ILJ917581 IVF917581 JFB917581 JOX917581 JYT917581 KIP917581 KSL917581 LCH917581 LMD917581 LVZ917581 MFV917581 MPR917581 MZN917581 NJJ917581 NTF917581 ODB917581 OMX917581 OWT917581 PGP917581 PQL917581 QAH917581 QKD917581 QTZ917581 RDV917581 RNR917581 RXN917581 SHJ917581 SRF917581 TBB917581 TKX917581 TUT917581 UEP917581 UOL917581 UYH917581 VID917581 VRZ917581 WBV917581 WLR917581 WVN917581 F983117 JB983117 SX983117 ACT983117 AMP983117 AWL983117 BGH983117 BQD983117 BZZ983117 CJV983117 CTR983117 DDN983117 DNJ983117 DXF983117 EHB983117 EQX983117 FAT983117 FKP983117 FUL983117 GEH983117 GOD983117 GXZ983117 HHV983117 HRR983117 IBN983117 ILJ983117 IVF983117 JFB983117 JOX983117 JYT983117 KIP983117 KSL983117 LCH983117 LMD983117 LVZ983117 MFV983117 MPR983117 MZN983117 NJJ983117 NTF983117 ODB983117 OMX983117 OWT983117 PGP983117 PQL983117 QAH983117 QKD983117 QTZ983117 RDV983117 RNR983117 RXN983117 SHJ983117 SRF983117 TBB983117 TKX983117 TUT983117 UEP983117 UOL983117 UYH983117 VID983117 VRZ983117 WBV983117 WLR983117 WVN983117 D90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D65626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D131162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D196698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D262234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D327770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D393306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D458842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D524378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D589914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D655450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D720986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D786522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D852058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D917594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D983130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F90 JB90 SX90 ACT90 AMP90 AWL90 BGH90 BQD90 BZZ90 CJV90 CTR90 DDN90 DNJ90 DXF90 EHB90 EQX90 FAT90 FKP90 FUL90 GEH90 GOD90 GXZ90 HHV90 HRR90 IBN90 ILJ90 IVF90 JFB90 JOX90 JYT90 KIP90 KSL90 LCH90 LMD90 LVZ90 MFV90 MPR90 MZN90 NJJ90 NTF90 ODB90 OMX90 OWT90 PGP90 PQL90 QAH90 QKD90 QTZ90 RDV90 RNR90 RXN90 SHJ90 SRF90 TBB90 TKX90 TUT90 UEP90 UOL90 UYH90 VID90 VRZ90 WBV90 WLR90 WVN90 F65626 JB65626 SX65626 ACT65626 AMP65626 AWL65626 BGH65626 BQD65626 BZZ65626 CJV65626 CTR65626 DDN65626 DNJ65626 DXF65626 EHB65626 EQX65626 FAT65626 FKP65626 FUL65626 GEH65626 GOD65626 GXZ65626 HHV65626 HRR65626 IBN65626 ILJ65626 IVF65626 JFB65626 JOX65626 JYT65626 KIP65626 KSL65626 LCH65626 LMD65626 LVZ65626 MFV65626 MPR65626 MZN65626 NJJ65626 NTF65626 ODB65626 OMX65626 OWT65626 PGP65626 PQL65626 QAH65626 QKD65626 QTZ65626 RDV65626 RNR65626 RXN65626 SHJ65626 SRF65626 TBB65626 TKX65626 TUT65626 UEP65626 UOL65626 UYH65626 VID65626 VRZ65626 WBV65626 WLR65626 WVN65626 F131162 JB131162 SX131162 ACT131162 AMP131162 AWL131162 BGH131162 BQD131162 BZZ131162 CJV131162 CTR131162 DDN131162 DNJ131162 DXF131162 EHB131162 EQX131162 FAT131162 FKP131162 FUL131162 GEH131162 GOD131162 GXZ131162 HHV131162 HRR131162 IBN131162 ILJ131162 IVF131162 JFB131162 JOX131162 JYT131162 KIP131162 KSL131162 LCH131162 LMD131162 LVZ131162 MFV131162 MPR131162 MZN131162 NJJ131162 NTF131162 ODB131162 OMX131162 OWT131162 PGP131162 PQL131162 QAH131162 QKD131162 QTZ131162 RDV131162 RNR131162 RXN131162 SHJ131162 SRF131162 TBB131162 TKX131162 TUT131162 UEP131162 UOL131162 UYH131162 VID131162 VRZ131162 WBV131162 WLR131162 WVN131162 F196698 JB196698 SX196698 ACT196698 AMP196698 AWL196698 BGH196698 BQD196698 BZZ196698 CJV196698 CTR196698 DDN196698 DNJ196698 DXF196698 EHB196698 EQX196698 FAT196698 FKP196698 FUL196698 GEH196698 GOD196698 GXZ196698 HHV196698 HRR196698 IBN196698 ILJ196698 IVF196698 JFB196698 JOX196698 JYT196698 KIP196698 KSL196698 LCH196698 LMD196698 LVZ196698 MFV196698 MPR196698 MZN196698 NJJ196698 NTF196698 ODB196698 OMX196698 OWT196698 PGP196698 PQL196698 QAH196698 QKD196698 QTZ196698 RDV196698 RNR196698 RXN196698 SHJ196698 SRF196698 TBB196698 TKX196698 TUT196698 UEP196698 UOL196698 UYH196698 VID196698 VRZ196698 WBV196698 WLR196698 WVN196698 F262234 JB262234 SX262234 ACT262234 AMP262234 AWL262234 BGH262234 BQD262234 BZZ262234 CJV262234 CTR262234 DDN262234 DNJ262234 DXF262234 EHB262234 EQX262234 FAT262234 FKP262234 FUL262234 GEH262234 GOD262234 GXZ262234 HHV262234 HRR262234 IBN262234 ILJ262234 IVF262234 JFB262234 JOX262234 JYT262234 KIP262234 KSL262234 LCH262234 LMD262234 LVZ262234 MFV262234 MPR262234 MZN262234 NJJ262234 NTF262234 ODB262234 OMX262234 OWT262234 PGP262234 PQL262234 QAH262234 QKD262234 QTZ262234 RDV262234 RNR262234 RXN262234 SHJ262234 SRF262234 TBB262234 TKX262234 TUT262234 UEP262234 UOL262234 UYH262234 VID262234 VRZ262234 WBV262234 WLR262234 WVN262234 F327770 JB327770 SX327770 ACT327770 AMP327770 AWL327770 BGH327770 BQD327770 BZZ327770 CJV327770 CTR327770 DDN327770 DNJ327770 DXF327770 EHB327770 EQX327770 FAT327770 FKP327770 FUL327770 GEH327770 GOD327770 GXZ327770 HHV327770 HRR327770 IBN327770 ILJ327770 IVF327770 JFB327770 JOX327770 JYT327770 KIP327770 KSL327770 LCH327770 LMD327770 LVZ327770 MFV327770 MPR327770 MZN327770 NJJ327770 NTF327770 ODB327770 OMX327770 OWT327770 PGP327770 PQL327770 QAH327770 QKD327770 QTZ327770 RDV327770 RNR327770 RXN327770 SHJ327770 SRF327770 TBB327770 TKX327770 TUT327770 UEP327770 UOL327770 UYH327770 VID327770 VRZ327770 WBV327770 WLR327770 WVN327770 F393306 JB393306 SX393306 ACT393306 AMP393306 AWL393306 BGH393306 BQD393306 BZZ393306 CJV393306 CTR393306 DDN393306 DNJ393306 DXF393306 EHB393306 EQX393306 FAT393306 FKP393306 FUL393306 GEH393306 GOD393306 GXZ393306 HHV393306 HRR393306 IBN393306 ILJ393306 IVF393306 JFB393306 JOX393306 JYT393306 KIP393306 KSL393306 LCH393306 LMD393306 LVZ393306 MFV393306 MPR393306 MZN393306 NJJ393306 NTF393306 ODB393306 OMX393306 OWT393306 PGP393306 PQL393306 QAH393306 QKD393306 QTZ393306 RDV393306 RNR393306 RXN393306 SHJ393306 SRF393306 TBB393306 TKX393306 TUT393306 UEP393306 UOL393306 UYH393306 VID393306 VRZ393306 WBV393306 WLR393306 WVN393306 F458842 JB458842 SX458842 ACT458842 AMP458842 AWL458842 BGH458842 BQD458842 BZZ458842 CJV458842 CTR458842 DDN458842 DNJ458842 DXF458842 EHB458842 EQX458842 FAT458842 FKP458842 FUL458842 GEH458842 GOD458842 GXZ458842 HHV458842 HRR458842 IBN458842 ILJ458842 IVF458842 JFB458842 JOX458842 JYT458842 KIP458842 KSL458842 LCH458842 LMD458842 LVZ458842 MFV458842 MPR458842 MZN458842 NJJ458842 NTF458842 ODB458842 OMX458842 OWT458842 PGP458842 PQL458842 QAH458842 QKD458842 QTZ458842 RDV458842 RNR458842 RXN458842 SHJ458842 SRF458842 TBB458842 TKX458842 TUT458842 UEP458842 UOL458842 UYH458842 VID458842 VRZ458842 WBV458842 WLR458842 WVN458842 F524378 JB524378 SX524378 ACT524378 AMP524378 AWL524378 BGH524378 BQD524378 BZZ524378 CJV524378 CTR524378 DDN524378 DNJ524378 DXF524378 EHB524378 EQX524378 FAT524378 FKP524378 FUL524378 GEH524378 GOD524378 GXZ524378 HHV524378 HRR524378 IBN524378 ILJ524378 IVF524378 JFB524378 JOX524378 JYT524378 KIP524378 KSL524378 LCH524378 LMD524378 LVZ524378 MFV524378 MPR524378 MZN524378 NJJ524378 NTF524378 ODB524378 OMX524378 OWT524378 PGP524378 PQL524378 QAH524378 QKD524378 QTZ524378 RDV524378 RNR524378 RXN524378 SHJ524378 SRF524378 TBB524378 TKX524378 TUT524378 UEP524378 UOL524378 UYH524378 VID524378 VRZ524378 WBV524378 WLR524378 WVN524378 F589914 JB589914 SX589914 ACT589914 AMP589914 AWL589914 BGH589914 BQD589914 BZZ589914 CJV589914 CTR589914 DDN589914 DNJ589914 DXF589914 EHB589914 EQX589914 FAT589914 FKP589914 FUL589914 GEH589914 GOD589914 GXZ589914 HHV589914 HRR589914 IBN589914 ILJ589914 IVF589914 JFB589914 JOX589914 JYT589914 KIP589914 KSL589914 LCH589914 LMD589914 LVZ589914 MFV589914 MPR589914 MZN589914 NJJ589914 NTF589914 ODB589914 OMX589914 OWT589914 PGP589914 PQL589914 QAH589914 QKD589914 QTZ589914 RDV589914 RNR589914 RXN589914 SHJ589914 SRF589914 TBB589914 TKX589914 TUT589914 UEP589914 UOL589914 UYH589914 VID589914 VRZ589914 WBV589914 WLR589914 WVN589914 F655450 JB655450 SX655450 ACT655450 AMP655450 AWL655450 BGH655450 BQD655450 BZZ655450 CJV655450 CTR655450 DDN655450 DNJ655450 DXF655450 EHB655450 EQX655450 FAT655450 FKP655450 FUL655450 GEH655450 GOD655450 GXZ655450 HHV655450 HRR655450 IBN655450 ILJ655450 IVF655450 JFB655450 JOX655450 JYT655450 KIP655450 KSL655450 LCH655450 LMD655450 LVZ655450 MFV655450 MPR655450 MZN655450 NJJ655450 NTF655450 ODB655450 OMX655450 OWT655450 PGP655450 PQL655450 QAH655450 QKD655450 QTZ655450 RDV655450 RNR655450 RXN655450 SHJ655450 SRF655450 TBB655450 TKX655450 TUT655450 UEP655450 UOL655450 UYH655450 VID655450 VRZ655450 WBV655450 WLR655450 WVN655450 F720986 JB720986 SX720986 ACT720986 AMP720986 AWL720986 BGH720986 BQD720986 BZZ720986 CJV720986 CTR720986 DDN720986 DNJ720986 DXF720986 EHB720986 EQX720986 FAT720986 FKP720986 FUL720986 GEH720986 GOD720986 GXZ720986 HHV720986 HRR720986 IBN720986 ILJ720986 IVF720986 JFB720986 JOX720986 JYT720986 KIP720986 KSL720986 LCH720986 LMD720986 LVZ720986 MFV720986 MPR720986 MZN720986 NJJ720986 NTF720986 ODB720986 OMX720986 OWT720986 PGP720986 PQL720986 QAH720986 QKD720986 QTZ720986 RDV720986 RNR720986 RXN720986 SHJ720986 SRF720986 TBB720986 TKX720986 TUT720986 UEP720986 UOL720986 UYH720986 VID720986 VRZ720986 WBV720986 WLR720986 WVN720986 F786522 JB786522 SX786522 ACT786522 AMP786522 AWL786522 BGH786522 BQD786522 BZZ786522 CJV786522 CTR786522 DDN786522 DNJ786522 DXF786522 EHB786522 EQX786522 FAT786522 FKP786522 FUL786522 GEH786522 GOD786522 GXZ786522 HHV786522 HRR786522 IBN786522 ILJ786522 IVF786522 JFB786522 JOX786522 JYT786522 KIP786522 KSL786522 LCH786522 LMD786522 LVZ786522 MFV786522 MPR786522 MZN786522 NJJ786522 NTF786522 ODB786522 OMX786522 OWT786522 PGP786522 PQL786522 QAH786522 QKD786522 QTZ786522 RDV786522 RNR786522 RXN786522 SHJ786522 SRF786522 TBB786522 TKX786522 TUT786522 UEP786522 UOL786522 UYH786522 VID786522 VRZ786522 WBV786522 WLR786522 WVN786522 F852058 JB852058 SX852058 ACT852058 AMP852058 AWL852058 BGH852058 BQD852058 BZZ852058 CJV852058 CTR852058 DDN852058 DNJ852058 DXF852058 EHB852058 EQX852058 FAT852058 FKP852058 FUL852058 GEH852058 GOD852058 GXZ852058 HHV852058 HRR852058 IBN852058 ILJ852058 IVF852058 JFB852058 JOX852058 JYT852058 KIP852058 KSL852058 LCH852058 LMD852058 LVZ852058 MFV852058 MPR852058 MZN852058 NJJ852058 NTF852058 ODB852058 OMX852058 OWT852058 PGP852058 PQL852058 QAH852058 QKD852058 QTZ852058 RDV852058 RNR852058 RXN852058 SHJ852058 SRF852058 TBB852058 TKX852058 TUT852058 UEP852058 UOL852058 UYH852058 VID852058 VRZ852058 WBV852058 WLR852058 WVN852058 F917594 JB917594 SX917594 ACT917594 AMP917594 AWL917594 BGH917594 BQD917594 BZZ917594 CJV917594 CTR917594 DDN917594 DNJ917594 DXF917594 EHB917594 EQX917594 FAT917594 FKP917594 FUL917594 GEH917594 GOD917594 GXZ917594 HHV917594 HRR917594 IBN917594 ILJ917594 IVF917594 JFB917594 JOX917594 JYT917594 KIP917594 KSL917594 LCH917594 LMD917594 LVZ917594 MFV917594 MPR917594 MZN917594 NJJ917594 NTF917594 ODB917594 OMX917594 OWT917594 PGP917594 PQL917594 QAH917594 QKD917594 QTZ917594 RDV917594 RNR917594 RXN917594 SHJ917594 SRF917594 TBB917594 TKX917594 TUT917594 UEP917594 UOL917594 UYH917594 VID917594 VRZ917594 WBV917594 WLR917594 WVN917594 F983130 JB983130 SX983130 ACT983130 AMP983130 AWL983130 BGH983130 BQD983130 BZZ983130 CJV983130 CTR983130 DDN983130 DNJ983130 DXF983130 EHB983130 EQX983130 FAT983130 FKP983130 FUL983130 GEH983130 GOD983130 GXZ983130 HHV983130 HRR983130 IBN983130 ILJ983130 IVF983130 JFB983130 JOX983130 JYT983130 KIP983130 KSL983130 LCH983130 LMD983130 LVZ983130 MFV983130 MPR983130 MZN983130 NJJ983130 NTF983130 ODB983130 OMX983130 OWT983130 PGP983130 PQL983130 QAH983130 QKD983130 QTZ983130 RDV983130 RNR983130 RXN983130 SHJ983130 SRF983130 TBB983130 TKX983130 TUT983130 UEP983130 UOL983130 UYH983130 VID983130 VRZ983130 WBV983130 WLR983130 WVN983130 WVN78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11"/>
  <sheetViews>
    <sheetView view="pageBreakPreview" zoomScaleNormal="75" zoomScaleSheetLayoutView="100" workbookViewId="0">
      <selection activeCell="A2" sqref="A2"/>
    </sheetView>
  </sheetViews>
  <sheetFormatPr defaultColWidth="9" defaultRowHeight="13.2"/>
  <cols>
    <col min="1" max="1" width="9" style="42"/>
    <col min="2" max="2" width="20" style="40" customWidth="1"/>
    <col min="3" max="3" width="17.44140625" style="40" customWidth="1"/>
    <col min="4" max="4" width="10.21875" style="40" customWidth="1"/>
    <col min="5" max="11" width="15" style="40" customWidth="1"/>
    <col min="12" max="12" width="13.77734375" style="40" customWidth="1"/>
    <col min="13" max="13" width="11.21875" style="40" customWidth="1"/>
    <col min="14" max="14" width="11.33203125" style="40" customWidth="1"/>
    <col min="15" max="16384" width="9" style="40"/>
  </cols>
  <sheetData>
    <row r="1" spans="1:14" ht="17.25" customHeight="1">
      <c r="A1" s="39" t="s">
        <v>256</v>
      </c>
    </row>
    <row r="2" spans="1:14" ht="17.25" customHeight="1">
      <c r="J2" s="41" t="s">
        <v>88</v>
      </c>
      <c r="K2" s="163"/>
    </row>
    <row r="3" spans="1:14" ht="17.25" customHeight="1">
      <c r="L3" s="42"/>
      <c r="M3" s="42"/>
      <c r="N3" s="42"/>
    </row>
    <row r="4" spans="1:14" ht="17.25" customHeight="1">
      <c r="B4" s="68" t="s">
        <v>111</v>
      </c>
      <c r="C4" s="38"/>
      <c r="D4" s="38"/>
      <c r="E4" s="38"/>
    </row>
    <row r="5" spans="1:14">
      <c r="A5" s="314" t="s">
        <v>236</v>
      </c>
      <c r="B5" s="300" t="s">
        <v>74</v>
      </c>
      <c r="C5" s="300" t="s">
        <v>75</v>
      </c>
      <c r="D5" s="306" t="s">
        <v>240</v>
      </c>
      <c r="E5" s="316" t="s">
        <v>76</v>
      </c>
      <c r="F5" s="317"/>
      <c r="G5" s="317"/>
      <c r="H5" s="317"/>
      <c r="I5" s="317"/>
      <c r="J5" s="318"/>
      <c r="K5"/>
      <c r="L5"/>
      <c r="M5"/>
      <c r="N5"/>
    </row>
    <row r="6" spans="1:14">
      <c r="A6" s="311"/>
      <c r="B6" s="315"/>
      <c r="C6" s="315"/>
      <c r="D6" s="302"/>
      <c r="E6" s="43" t="s">
        <v>77</v>
      </c>
      <c r="F6" s="43" t="s">
        <v>78</v>
      </c>
      <c r="G6" s="43" t="s">
        <v>79</v>
      </c>
      <c r="H6" s="43" t="s">
        <v>80</v>
      </c>
      <c r="I6" s="43" t="s">
        <v>81</v>
      </c>
      <c r="J6" s="43" t="s">
        <v>82</v>
      </c>
      <c r="K6"/>
      <c r="L6"/>
      <c r="M6"/>
      <c r="N6"/>
    </row>
    <row r="7" spans="1:14">
      <c r="A7" s="311" t="s">
        <v>237</v>
      </c>
      <c r="B7" s="44" t="s">
        <v>83</v>
      </c>
      <c r="C7" s="45" t="s">
        <v>84</v>
      </c>
      <c r="D7" s="300"/>
      <c r="E7" s="46" t="e">
        <f>ROUNDDOWN(E8/E9,2)</f>
        <v>#DIV/0!</v>
      </c>
      <c r="F7" s="46" t="e">
        <f>ROUNDDOWN(F8/F9,2)</f>
        <v>#DIV/0!</v>
      </c>
      <c r="G7" s="46" t="e">
        <f t="shared" ref="G7" si="0">ROUNDDOWN(G8/G9,2)</f>
        <v>#DIV/0!</v>
      </c>
      <c r="H7" s="46" t="e">
        <f>ROUNDDOWN(H8/H9,2)</f>
        <v>#DIV/0!</v>
      </c>
      <c r="I7" s="46" t="e">
        <f>ROUNDDOWN(I8/I9,2)</f>
        <v>#DIV/0!</v>
      </c>
      <c r="J7" s="46" t="e">
        <f>ROUNDDOWN(J8/J9,2)</f>
        <v>#DIV/0!</v>
      </c>
      <c r="K7"/>
      <c r="L7"/>
      <c r="M7"/>
      <c r="N7"/>
    </row>
    <row r="8" spans="1:14">
      <c r="A8" s="311"/>
      <c r="B8" s="47"/>
      <c r="C8" s="47" t="s">
        <v>85</v>
      </c>
      <c r="D8" s="301"/>
      <c r="E8" s="48"/>
      <c r="F8" s="48"/>
      <c r="G8" s="48"/>
      <c r="H8" s="48"/>
      <c r="I8" s="48"/>
      <c r="J8" s="48"/>
      <c r="K8"/>
      <c r="L8"/>
      <c r="M8"/>
      <c r="N8"/>
    </row>
    <row r="9" spans="1:14">
      <c r="A9" s="311"/>
      <c r="B9" s="49"/>
      <c r="C9" s="49" t="s">
        <v>86</v>
      </c>
      <c r="D9" s="302"/>
      <c r="E9" s="50"/>
      <c r="F9" s="50"/>
      <c r="G9" s="50"/>
      <c r="H9" s="50"/>
      <c r="I9" s="50"/>
      <c r="J9" s="50"/>
      <c r="K9"/>
      <c r="L9"/>
      <c r="M9"/>
      <c r="N9"/>
    </row>
    <row r="10" spans="1:14">
      <c r="A10" s="311"/>
      <c r="B10" s="44" t="s">
        <v>83</v>
      </c>
      <c r="C10" s="45" t="s">
        <v>84</v>
      </c>
      <c r="D10" s="300"/>
      <c r="E10" s="46" t="e">
        <f t="shared" ref="E10:J10" si="1">ROUNDDOWN(E11/E12,2)</f>
        <v>#DIV/0!</v>
      </c>
      <c r="F10" s="46" t="e">
        <f t="shared" si="1"/>
        <v>#DIV/0!</v>
      </c>
      <c r="G10" s="46" t="e">
        <f t="shared" si="1"/>
        <v>#DIV/0!</v>
      </c>
      <c r="H10" s="46" t="e">
        <f t="shared" si="1"/>
        <v>#DIV/0!</v>
      </c>
      <c r="I10" s="46" t="e">
        <f t="shared" si="1"/>
        <v>#DIV/0!</v>
      </c>
      <c r="J10" s="46" t="e">
        <f t="shared" si="1"/>
        <v>#DIV/0!</v>
      </c>
      <c r="K10"/>
      <c r="L10"/>
      <c r="M10"/>
      <c r="N10"/>
    </row>
    <row r="11" spans="1:14">
      <c r="A11" s="311"/>
      <c r="B11" s="47"/>
      <c r="C11" s="47" t="s">
        <v>85</v>
      </c>
      <c r="D11" s="301"/>
      <c r="E11" s="48"/>
      <c r="F11" s="48"/>
      <c r="G11" s="48"/>
      <c r="H11" s="48"/>
      <c r="I11" s="48"/>
      <c r="J11" s="48"/>
      <c r="K11"/>
      <c r="L11"/>
      <c r="M11"/>
      <c r="N11"/>
    </row>
    <row r="12" spans="1:14">
      <c r="A12" s="311"/>
      <c r="B12" s="49"/>
      <c r="C12" s="49" t="s">
        <v>86</v>
      </c>
      <c r="D12" s="302"/>
      <c r="E12" s="50"/>
      <c r="F12" s="50"/>
      <c r="G12" s="50"/>
      <c r="H12" s="50"/>
      <c r="I12" s="50"/>
      <c r="J12" s="50"/>
      <c r="K12"/>
      <c r="L12"/>
      <c r="M12"/>
      <c r="N12"/>
    </row>
    <row r="13" spans="1:14">
      <c r="A13" s="311"/>
      <c r="B13" s="44" t="s">
        <v>83</v>
      </c>
      <c r="C13" s="45" t="s">
        <v>84</v>
      </c>
      <c r="D13" s="300"/>
      <c r="E13" s="46" t="e">
        <f>ROUNDDOWN(E14/E15,2)</f>
        <v>#DIV/0!</v>
      </c>
      <c r="F13" s="46" t="e">
        <f t="shared" ref="F13:J13" si="2">ROUNDDOWN(F14/F15,2)</f>
        <v>#DIV/0!</v>
      </c>
      <c r="G13" s="46" t="e">
        <f t="shared" si="2"/>
        <v>#DIV/0!</v>
      </c>
      <c r="H13" s="46" t="e">
        <f t="shared" si="2"/>
        <v>#DIV/0!</v>
      </c>
      <c r="I13" s="46" t="e">
        <f t="shared" si="2"/>
        <v>#DIV/0!</v>
      </c>
      <c r="J13" s="46" t="e">
        <f t="shared" si="2"/>
        <v>#DIV/0!</v>
      </c>
      <c r="K13"/>
      <c r="L13"/>
      <c r="M13"/>
      <c r="N13"/>
    </row>
    <row r="14" spans="1:14">
      <c r="A14" s="311"/>
      <c r="B14" s="47"/>
      <c r="C14" s="47" t="s">
        <v>85</v>
      </c>
      <c r="D14" s="301"/>
      <c r="E14" s="48"/>
      <c r="F14" s="48"/>
      <c r="G14" s="48"/>
      <c r="H14" s="48"/>
      <c r="I14" s="48"/>
      <c r="J14" s="48"/>
      <c r="K14"/>
      <c r="L14"/>
      <c r="M14"/>
      <c r="N14"/>
    </row>
    <row r="15" spans="1:14">
      <c r="A15" s="311"/>
      <c r="B15" s="49"/>
      <c r="C15" s="49" t="s">
        <v>86</v>
      </c>
      <c r="D15" s="302"/>
      <c r="E15" s="50"/>
      <c r="F15" s="50"/>
      <c r="G15" s="50"/>
      <c r="H15" s="50"/>
      <c r="I15" s="50"/>
      <c r="J15" s="50"/>
      <c r="K15"/>
      <c r="L15"/>
      <c r="M15"/>
      <c r="N15"/>
    </row>
    <row r="16" spans="1:14">
      <c r="A16" s="311"/>
      <c r="B16" s="44" t="s">
        <v>83</v>
      </c>
      <c r="C16" s="45" t="s">
        <v>84</v>
      </c>
      <c r="D16" s="300"/>
      <c r="E16" s="46" t="e">
        <f t="shared" ref="E16:J16" si="3">ROUNDDOWN(E17/E18,2)</f>
        <v>#DIV/0!</v>
      </c>
      <c r="F16" s="46" t="e">
        <f t="shared" si="3"/>
        <v>#DIV/0!</v>
      </c>
      <c r="G16" s="46" t="e">
        <f t="shared" si="3"/>
        <v>#DIV/0!</v>
      </c>
      <c r="H16" s="46" t="e">
        <f t="shared" si="3"/>
        <v>#DIV/0!</v>
      </c>
      <c r="I16" s="46" t="e">
        <f t="shared" si="3"/>
        <v>#DIV/0!</v>
      </c>
      <c r="J16" s="46" t="e">
        <f t="shared" si="3"/>
        <v>#DIV/0!</v>
      </c>
      <c r="K16"/>
      <c r="L16"/>
      <c r="M16"/>
      <c r="N16"/>
    </row>
    <row r="17" spans="1:14" ht="14.4" customHeight="1">
      <c r="A17" s="311"/>
      <c r="B17" s="47"/>
      <c r="C17" s="47" t="s">
        <v>85</v>
      </c>
      <c r="D17" s="301"/>
      <c r="E17" s="48"/>
      <c r="F17" s="48"/>
      <c r="G17" s="48"/>
      <c r="H17" s="48"/>
      <c r="I17" s="48"/>
      <c r="J17" s="48"/>
      <c r="K17"/>
      <c r="L17"/>
      <c r="M17"/>
      <c r="N17"/>
    </row>
    <row r="18" spans="1:14">
      <c r="A18" s="311"/>
      <c r="B18" s="49"/>
      <c r="C18" s="49" t="s">
        <v>86</v>
      </c>
      <c r="D18" s="302"/>
      <c r="E18" s="50"/>
      <c r="F18" s="50"/>
      <c r="G18" s="50"/>
      <c r="H18" s="50"/>
      <c r="I18" s="50"/>
      <c r="J18" s="50"/>
      <c r="K18"/>
      <c r="L18"/>
      <c r="M18"/>
      <c r="N18"/>
    </row>
    <row r="19" spans="1:14">
      <c r="A19" s="311"/>
      <c r="B19" s="44" t="s">
        <v>83</v>
      </c>
      <c r="C19" s="45" t="s">
        <v>84</v>
      </c>
      <c r="D19" s="300"/>
      <c r="E19" s="46" t="e">
        <f t="shared" ref="E19:J19" si="4">ROUNDDOWN(E20/E21,2)</f>
        <v>#DIV/0!</v>
      </c>
      <c r="F19" s="46" t="e">
        <f t="shared" si="4"/>
        <v>#DIV/0!</v>
      </c>
      <c r="G19" s="46" t="e">
        <f t="shared" si="4"/>
        <v>#DIV/0!</v>
      </c>
      <c r="H19" s="46" t="e">
        <f t="shared" si="4"/>
        <v>#DIV/0!</v>
      </c>
      <c r="I19" s="46" t="e">
        <f t="shared" si="4"/>
        <v>#DIV/0!</v>
      </c>
      <c r="J19" s="46" t="e">
        <f t="shared" si="4"/>
        <v>#DIV/0!</v>
      </c>
      <c r="K19"/>
      <c r="L19"/>
      <c r="M19"/>
      <c r="N19"/>
    </row>
    <row r="20" spans="1:14">
      <c r="A20" s="311"/>
      <c r="B20" s="47"/>
      <c r="C20" s="47" t="s">
        <v>85</v>
      </c>
      <c r="D20" s="301"/>
      <c r="E20" s="48"/>
      <c r="F20" s="48"/>
      <c r="G20" s="48"/>
      <c r="H20" s="48"/>
      <c r="I20" s="48"/>
      <c r="J20" s="48"/>
      <c r="K20"/>
      <c r="L20"/>
      <c r="M20"/>
      <c r="N20"/>
    </row>
    <row r="21" spans="1:14">
      <c r="A21" s="311"/>
      <c r="B21" s="49"/>
      <c r="C21" s="49" t="s">
        <v>86</v>
      </c>
      <c r="D21" s="302"/>
      <c r="E21" s="50"/>
      <c r="F21" s="50"/>
      <c r="G21" s="50"/>
      <c r="H21" s="50"/>
      <c r="I21" s="50"/>
      <c r="J21" s="50"/>
      <c r="K21"/>
      <c r="L21"/>
      <c r="M21"/>
      <c r="N21"/>
    </row>
    <row r="22" spans="1:14">
      <c r="A22" s="311"/>
      <c r="B22" s="44" t="s">
        <v>83</v>
      </c>
      <c r="C22" s="45" t="s">
        <v>84</v>
      </c>
      <c r="D22" s="300"/>
      <c r="E22" s="46" t="e">
        <f t="shared" ref="E22:J22" si="5">ROUNDDOWN(E23/E24,2)</f>
        <v>#DIV/0!</v>
      </c>
      <c r="F22" s="46" t="e">
        <f t="shared" si="5"/>
        <v>#DIV/0!</v>
      </c>
      <c r="G22" s="46" t="e">
        <f t="shared" si="5"/>
        <v>#DIV/0!</v>
      </c>
      <c r="H22" s="46" t="e">
        <f t="shared" si="5"/>
        <v>#DIV/0!</v>
      </c>
      <c r="I22" s="46" t="e">
        <f t="shared" si="5"/>
        <v>#DIV/0!</v>
      </c>
      <c r="J22" s="46" t="e">
        <f t="shared" si="5"/>
        <v>#DIV/0!</v>
      </c>
      <c r="K22"/>
      <c r="L22"/>
      <c r="M22"/>
      <c r="N22"/>
    </row>
    <row r="23" spans="1:14">
      <c r="A23" s="311"/>
      <c r="B23" s="47"/>
      <c r="C23" s="47" t="s">
        <v>85</v>
      </c>
      <c r="D23" s="301"/>
      <c r="E23" s="48"/>
      <c r="F23" s="48"/>
      <c r="G23" s="48"/>
      <c r="H23" s="48"/>
      <c r="I23" s="48"/>
      <c r="J23" s="48"/>
      <c r="K23"/>
      <c r="L23"/>
      <c r="M23"/>
      <c r="N23"/>
    </row>
    <row r="24" spans="1:14">
      <c r="A24" s="311"/>
      <c r="B24" s="49"/>
      <c r="C24" s="49" t="s">
        <v>86</v>
      </c>
      <c r="D24" s="302"/>
      <c r="E24" s="50"/>
      <c r="F24" s="50"/>
      <c r="G24" s="50"/>
      <c r="H24" s="50"/>
      <c r="I24" s="50"/>
      <c r="J24" s="50"/>
      <c r="K24"/>
      <c r="L24"/>
      <c r="M24"/>
      <c r="N24"/>
    </row>
    <row r="25" spans="1:14">
      <c r="A25" s="311"/>
      <c r="B25" s="44" t="s">
        <v>83</v>
      </c>
      <c r="C25" s="45" t="s">
        <v>84</v>
      </c>
      <c r="D25" s="300"/>
      <c r="E25" s="46" t="e">
        <f t="shared" ref="E25:J25" si="6">ROUNDDOWN(E26/E27,2)</f>
        <v>#DIV/0!</v>
      </c>
      <c r="F25" s="46" t="e">
        <f t="shared" si="6"/>
        <v>#DIV/0!</v>
      </c>
      <c r="G25" s="46" t="e">
        <f t="shared" si="6"/>
        <v>#DIV/0!</v>
      </c>
      <c r="H25" s="46" t="e">
        <f t="shared" si="6"/>
        <v>#DIV/0!</v>
      </c>
      <c r="I25" s="46" t="e">
        <f t="shared" si="6"/>
        <v>#DIV/0!</v>
      </c>
      <c r="J25" s="46" t="e">
        <f t="shared" si="6"/>
        <v>#DIV/0!</v>
      </c>
      <c r="K25"/>
      <c r="L25"/>
      <c r="M25"/>
      <c r="N25"/>
    </row>
    <row r="26" spans="1:14">
      <c r="A26" s="311"/>
      <c r="B26" s="47"/>
      <c r="C26" s="47" t="s">
        <v>85</v>
      </c>
      <c r="D26" s="301"/>
      <c r="E26" s="48"/>
      <c r="F26" s="48"/>
      <c r="G26" s="48"/>
      <c r="H26" s="48"/>
      <c r="I26" s="48"/>
      <c r="J26" s="48"/>
      <c r="K26"/>
      <c r="L26"/>
      <c r="M26"/>
      <c r="N26"/>
    </row>
    <row r="27" spans="1:14">
      <c r="A27" s="311"/>
      <c r="B27" s="49"/>
      <c r="C27" s="49" t="s">
        <v>86</v>
      </c>
      <c r="D27" s="302"/>
      <c r="E27" s="50"/>
      <c r="F27" s="50"/>
      <c r="G27" s="50"/>
      <c r="H27" s="50"/>
      <c r="I27" s="50"/>
      <c r="J27" s="50"/>
      <c r="K27"/>
      <c r="L27"/>
      <c r="M27"/>
      <c r="N27"/>
    </row>
    <row r="28" spans="1:14">
      <c r="A28" s="311"/>
      <c r="B28" s="44" t="s">
        <v>83</v>
      </c>
      <c r="C28" s="45" t="s">
        <v>84</v>
      </c>
      <c r="D28" s="300"/>
      <c r="E28" s="46" t="e">
        <f t="shared" ref="E28:J28" si="7">ROUNDDOWN(E29/E30,2)</f>
        <v>#DIV/0!</v>
      </c>
      <c r="F28" s="46" t="e">
        <f t="shared" si="7"/>
        <v>#DIV/0!</v>
      </c>
      <c r="G28" s="46" t="e">
        <f t="shared" si="7"/>
        <v>#DIV/0!</v>
      </c>
      <c r="H28" s="46" t="e">
        <f t="shared" si="7"/>
        <v>#DIV/0!</v>
      </c>
      <c r="I28" s="46" t="e">
        <f t="shared" si="7"/>
        <v>#DIV/0!</v>
      </c>
      <c r="J28" s="46" t="e">
        <f t="shared" si="7"/>
        <v>#DIV/0!</v>
      </c>
      <c r="K28"/>
      <c r="L28"/>
      <c r="M28"/>
      <c r="N28"/>
    </row>
    <row r="29" spans="1:14">
      <c r="A29" s="311"/>
      <c r="B29" s="47"/>
      <c r="C29" s="47" t="s">
        <v>85</v>
      </c>
      <c r="D29" s="301"/>
      <c r="E29" s="48"/>
      <c r="F29" s="48"/>
      <c r="G29" s="48"/>
      <c r="H29" s="48"/>
      <c r="I29" s="48"/>
      <c r="J29" s="48"/>
      <c r="K29"/>
      <c r="L29"/>
      <c r="M29"/>
      <c r="N29"/>
    </row>
    <row r="30" spans="1:14">
      <c r="A30" s="311"/>
      <c r="B30" s="49"/>
      <c r="C30" s="49" t="s">
        <v>86</v>
      </c>
      <c r="D30" s="302"/>
      <c r="E30" s="50"/>
      <c r="F30" s="50"/>
      <c r="G30" s="50"/>
      <c r="H30" s="50"/>
      <c r="I30" s="50"/>
      <c r="J30" s="50"/>
      <c r="K30"/>
      <c r="L30"/>
      <c r="M30"/>
      <c r="N30"/>
    </row>
    <row r="31" spans="1:14">
      <c r="A31" s="311"/>
      <c r="B31" s="44" t="s">
        <v>83</v>
      </c>
      <c r="C31" s="45" t="s">
        <v>84</v>
      </c>
      <c r="D31" s="300"/>
      <c r="E31" s="46" t="e">
        <f t="shared" ref="E31:J31" si="8">ROUNDDOWN(E32/E33,2)</f>
        <v>#DIV/0!</v>
      </c>
      <c r="F31" s="46" t="e">
        <f t="shared" si="8"/>
        <v>#DIV/0!</v>
      </c>
      <c r="G31" s="46" t="e">
        <f t="shared" si="8"/>
        <v>#DIV/0!</v>
      </c>
      <c r="H31" s="46" t="e">
        <f t="shared" si="8"/>
        <v>#DIV/0!</v>
      </c>
      <c r="I31" s="46" t="e">
        <f t="shared" si="8"/>
        <v>#DIV/0!</v>
      </c>
      <c r="J31" s="46" t="e">
        <f t="shared" si="8"/>
        <v>#DIV/0!</v>
      </c>
      <c r="K31"/>
      <c r="L31"/>
      <c r="M31"/>
      <c r="N31"/>
    </row>
    <row r="32" spans="1:14">
      <c r="A32" s="311"/>
      <c r="B32" s="47"/>
      <c r="C32" s="47" t="s">
        <v>85</v>
      </c>
      <c r="D32" s="301"/>
      <c r="E32" s="48"/>
      <c r="F32" s="48"/>
      <c r="G32" s="48"/>
      <c r="H32" s="48"/>
      <c r="I32" s="48"/>
      <c r="J32" s="48"/>
      <c r="K32"/>
      <c r="L32"/>
      <c r="M32"/>
      <c r="N32"/>
    </row>
    <row r="33" spans="1:14">
      <c r="A33" s="311"/>
      <c r="B33" s="49"/>
      <c r="C33" s="49" t="s">
        <v>86</v>
      </c>
      <c r="D33" s="302"/>
      <c r="E33" s="50"/>
      <c r="F33" s="50"/>
      <c r="G33" s="50"/>
      <c r="H33" s="50"/>
      <c r="I33" s="50"/>
      <c r="J33" s="50"/>
      <c r="K33"/>
      <c r="L33"/>
      <c r="M33"/>
      <c r="N33"/>
    </row>
    <row r="34" spans="1:14">
      <c r="A34" s="311"/>
      <c r="B34" s="44" t="s">
        <v>83</v>
      </c>
      <c r="C34" s="45" t="s">
        <v>84</v>
      </c>
      <c r="D34" s="300"/>
      <c r="E34" s="46" t="e">
        <f t="shared" ref="E34:J34" si="9">ROUNDDOWN(E35/E36,2)</f>
        <v>#DIV/0!</v>
      </c>
      <c r="F34" s="46" t="e">
        <f t="shared" si="9"/>
        <v>#DIV/0!</v>
      </c>
      <c r="G34" s="46" t="e">
        <f t="shared" si="9"/>
        <v>#DIV/0!</v>
      </c>
      <c r="H34" s="46" t="e">
        <f t="shared" si="9"/>
        <v>#DIV/0!</v>
      </c>
      <c r="I34" s="46" t="e">
        <f t="shared" si="9"/>
        <v>#DIV/0!</v>
      </c>
      <c r="J34" s="46" t="e">
        <f t="shared" si="9"/>
        <v>#DIV/0!</v>
      </c>
      <c r="K34"/>
      <c r="L34"/>
      <c r="M34"/>
      <c r="N34"/>
    </row>
    <row r="35" spans="1:14">
      <c r="A35" s="311"/>
      <c r="B35" s="47"/>
      <c r="C35" s="47" t="s">
        <v>85</v>
      </c>
      <c r="D35" s="301"/>
      <c r="E35" s="48"/>
      <c r="F35" s="48"/>
      <c r="G35" s="48"/>
      <c r="H35" s="48"/>
      <c r="I35" s="48"/>
      <c r="J35" s="48"/>
      <c r="K35"/>
      <c r="L35"/>
      <c r="M35"/>
      <c r="N35"/>
    </row>
    <row r="36" spans="1:14">
      <c r="A36" s="311"/>
      <c r="B36" s="49"/>
      <c r="C36" s="49" t="s">
        <v>86</v>
      </c>
      <c r="D36" s="302"/>
      <c r="E36" s="50"/>
      <c r="F36" s="50"/>
      <c r="G36" s="50"/>
      <c r="H36" s="50"/>
      <c r="I36" s="50"/>
      <c r="J36" s="50"/>
      <c r="K36"/>
      <c r="L36"/>
      <c r="M36"/>
      <c r="N36"/>
    </row>
    <row r="37" spans="1:14">
      <c r="A37" s="311"/>
      <c r="B37" s="44" t="s">
        <v>83</v>
      </c>
      <c r="C37" s="45" t="s">
        <v>84</v>
      </c>
      <c r="D37" s="300"/>
      <c r="E37" s="46" t="e">
        <f t="shared" ref="E37:J37" si="10">ROUNDDOWN(E38/E39,2)</f>
        <v>#DIV/0!</v>
      </c>
      <c r="F37" s="46" t="e">
        <f t="shared" si="10"/>
        <v>#DIV/0!</v>
      </c>
      <c r="G37" s="46" t="e">
        <f t="shared" si="10"/>
        <v>#DIV/0!</v>
      </c>
      <c r="H37" s="46" t="e">
        <f t="shared" si="10"/>
        <v>#DIV/0!</v>
      </c>
      <c r="I37" s="46" t="e">
        <f t="shared" si="10"/>
        <v>#DIV/0!</v>
      </c>
      <c r="J37" s="46" t="e">
        <f t="shared" si="10"/>
        <v>#DIV/0!</v>
      </c>
      <c r="K37"/>
      <c r="L37"/>
      <c r="M37"/>
      <c r="N37"/>
    </row>
    <row r="38" spans="1:14">
      <c r="A38" s="311"/>
      <c r="B38" s="47"/>
      <c r="C38" s="47" t="s">
        <v>85</v>
      </c>
      <c r="D38" s="301"/>
      <c r="E38" s="48"/>
      <c r="F38" s="48"/>
      <c r="G38" s="48"/>
      <c r="H38" s="48"/>
      <c r="I38" s="48"/>
      <c r="J38" s="48"/>
      <c r="K38"/>
      <c r="L38"/>
      <c r="M38"/>
      <c r="N38"/>
    </row>
    <row r="39" spans="1:14">
      <c r="A39" s="311"/>
      <c r="B39" s="49"/>
      <c r="C39" s="49" t="s">
        <v>86</v>
      </c>
      <c r="D39" s="302"/>
      <c r="E39" s="50"/>
      <c r="F39" s="50"/>
      <c r="G39" s="50"/>
      <c r="H39" s="50"/>
      <c r="I39" s="50"/>
      <c r="J39" s="50"/>
      <c r="K39"/>
      <c r="L39"/>
      <c r="M39"/>
      <c r="N39"/>
    </row>
    <row r="40" spans="1:14">
      <c r="A40" s="311"/>
      <c r="B40" s="44" t="s">
        <v>83</v>
      </c>
      <c r="C40" s="45" t="s">
        <v>84</v>
      </c>
      <c r="D40" s="300"/>
      <c r="E40" s="46" t="e">
        <f t="shared" ref="E40:J40" si="11">ROUNDDOWN(E41/E42,2)</f>
        <v>#DIV/0!</v>
      </c>
      <c r="F40" s="46" t="e">
        <f t="shared" si="11"/>
        <v>#DIV/0!</v>
      </c>
      <c r="G40" s="46" t="e">
        <f t="shared" si="11"/>
        <v>#DIV/0!</v>
      </c>
      <c r="H40" s="46" t="e">
        <f t="shared" si="11"/>
        <v>#DIV/0!</v>
      </c>
      <c r="I40" s="46" t="e">
        <f t="shared" si="11"/>
        <v>#DIV/0!</v>
      </c>
      <c r="J40" s="46" t="e">
        <f t="shared" si="11"/>
        <v>#DIV/0!</v>
      </c>
      <c r="K40"/>
      <c r="L40"/>
      <c r="M40"/>
      <c r="N40"/>
    </row>
    <row r="41" spans="1:14">
      <c r="A41" s="311"/>
      <c r="B41" s="47"/>
      <c r="C41" s="47" t="s">
        <v>85</v>
      </c>
      <c r="D41" s="301"/>
      <c r="E41" s="48"/>
      <c r="F41" s="48"/>
      <c r="G41" s="48"/>
      <c r="H41" s="48"/>
      <c r="I41" s="48"/>
      <c r="J41" s="48"/>
      <c r="K41"/>
      <c r="L41"/>
      <c r="M41"/>
      <c r="N41"/>
    </row>
    <row r="42" spans="1:14">
      <c r="A42" s="311"/>
      <c r="B42" s="49"/>
      <c r="C42" s="49" t="s">
        <v>86</v>
      </c>
      <c r="D42" s="302"/>
      <c r="E42" s="50"/>
      <c r="F42" s="50"/>
      <c r="G42" s="50"/>
      <c r="H42" s="50"/>
      <c r="I42" s="50"/>
      <c r="J42" s="50"/>
      <c r="K42"/>
      <c r="L42"/>
      <c r="M42"/>
      <c r="N42"/>
    </row>
    <row r="43" spans="1:14">
      <c r="A43" s="311"/>
      <c r="B43" s="44" t="s">
        <v>83</v>
      </c>
      <c r="C43" s="45" t="s">
        <v>84</v>
      </c>
      <c r="D43" s="300"/>
      <c r="E43" s="46" t="e">
        <f t="shared" ref="E43:J43" si="12">ROUNDDOWN(E44/E45,2)</f>
        <v>#DIV/0!</v>
      </c>
      <c r="F43" s="46" t="e">
        <f t="shared" si="12"/>
        <v>#DIV/0!</v>
      </c>
      <c r="G43" s="46" t="e">
        <f t="shared" si="12"/>
        <v>#DIV/0!</v>
      </c>
      <c r="H43" s="46" t="e">
        <f t="shared" si="12"/>
        <v>#DIV/0!</v>
      </c>
      <c r="I43" s="46" t="e">
        <f t="shared" si="12"/>
        <v>#DIV/0!</v>
      </c>
      <c r="J43" s="46" t="e">
        <f t="shared" si="12"/>
        <v>#DIV/0!</v>
      </c>
      <c r="K43"/>
      <c r="L43"/>
      <c r="M43"/>
      <c r="N43"/>
    </row>
    <row r="44" spans="1:14">
      <c r="A44" s="311"/>
      <c r="B44" s="47"/>
      <c r="C44" s="47" t="s">
        <v>85</v>
      </c>
      <c r="D44" s="301"/>
      <c r="E44" s="48"/>
      <c r="F44" s="48"/>
      <c r="G44" s="48"/>
      <c r="H44" s="48"/>
      <c r="I44" s="48"/>
      <c r="J44" s="48"/>
      <c r="K44"/>
      <c r="L44"/>
      <c r="M44"/>
      <c r="N44"/>
    </row>
    <row r="45" spans="1:14">
      <c r="A45" s="311"/>
      <c r="B45" s="49"/>
      <c r="C45" s="49" t="s">
        <v>86</v>
      </c>
      <c r="D45" s="302"/>
      <c r="E45" s="50"/>
      <c r="F45" s="50"/>
      <c r="G45" s="50"/>
      <c r="H45" s="50"/>
      <c r="I45" s="50"/>
      <c r="J45" s="50"/>
      <c r="K45"/>
      <c r="L45"/>
      <c r="M45"/>
      <c r="N45"/>
    </row>
    <row r="46" spans="1:14">
      <c r="A46" s="311"/>
      <c r="B46" s="44" t="s">
        <v>83</v>
      </c>
      <c r="C46" s="45" t="s">
        <v>84</v>
      </c>
      <c r="D46" s="300"/>
      <c r="E46" s="46" t="e">
        <f t="shared" ref="E46:J46" si="13">ROUNDDOWN(E47/E48,2)</f>
        <v>#DIV/0!</v>
      </c>
      <c r="F46" s="46" t="e">
        <f t="shared" si="13"/>
        <v>#DIV/0!</v>
      </c>
      <c r="G46" s="46" t="e">
        <f t="shared" si="13"/>
        <v>#DIV/0!</v>
      </c>
      <c r="H46" s="46" t="e">
        <f t="shared" si="13"/>
        <v>#DIV/0!</v>
      </c>
      <c r="I46" s="46" t="e">
        <f t="shared" si="13"/>
        <v>#DIV/0!</v>
      </c>
      <c r="J46" s="46" t="e">
        <f t="shared" si="13"/>
        <v>#DIV/0!</v>
      </c>
      <c r="K46"/>
      <c r="L46"/>
      <c r="M46"/>
      <c r="N46"/>
    </row>
    <row r="47" spans="1:14">
      <c r="A47" s="311"/>
      <c r="B47" s="47"/>
      <c r="C47" s="47" t="s">
        <v>85</v>
      </c>
      <c r="D47" s="301"/>
      <c r="E47" s="48"/>
      <c r="F47" s="48"/>
      <c r="G47" s="48"/>
      <c r="H47" s="48"/>
      <c r="I47" s="48"/>
      <c r="J47" s="48"/>
      <c r="K47"/>
      <c r="L47"/>
      <c r="M47"/>
      <c r="N47"/>
    </row>
    <row r="48" spans="1:14">
      <c r="A48" s="311"/>
      <c r="B48" s="49"/>
      <c r="C48" s="49" t="s">
        <v>86</v>
      </c>
      <c r="D48" s="302"/>
      <c r="E48" s="50"/>
      <c r="F48" s="50"/>
      <c r="G48" s="50"/>
      <c r="H48" s="50"/>
      <c r="I48" s="50"/>
      <c r="J48" s="50"/>
      <c r="K48"/>
      <c r="L48"/>
      <c r="M48"/>
      <c r="N48"/>
    </row>
    <row r="49" spans="1:14">
      <c r="B49" s="45" t="s">
        <v>87</v>
      </c>
      <c r="C49" s="56" t="s">
        <v>84</v>
      </c>
      <c r="D49" s="45"/>
      <c r="E49" s="46" t="e">
        <f t="shared" ref="E49:J49" si="14">ROUNDDOWN(E50/E51,2)</f>
        <v>#DIV/0!</v>
      </c>
      <c r="F49" s="46" t="e">
        <f t="shared" si="14"/>
        <v>#DIV/0!</v>
      </c>
      <c r="G49" s="46" t="e">
        <f t="shared" si="14"/>
        <v>#DIV/0!</v>
      </c>
      <c r="H49" s="46" t="e">
        <f t="shared" si="14"/>
        <v>#DIV/0!</v>
      </c>
      <c r="I49" s="46" t="e">
        <f t="shared" si="14"/>
        <v>#DIV/0!</v>
      </c>
      <c r="J49" s="46" t="e">
        <f t="shared" si="14"/>
        <v>#DIV/0!</v>
      </c>
      <c r="K49"/>
      <c r="L49"/>
      <c r="M49"/>
      <c r="N49"/>
    </row>
    <row r="50" spans="1:14" ht="13.8" thickBot="1">
      <c r="B50" s="47"/>
      <c r="C50" s="60" t="s">
        <v>85</v>
      </c>
      <c r="D50" s="47"/>
      <c r="E50" s="48">
        <f t="shared" ref="E50:J51" si="15">E8+E11+E14+E17+E20+E23+E26+E29+E32+E35+E38+E41+E44+E47</f>
        <v>0</v>
      </c>
      <c r="F50" s="48">
        <f t="shared" si="15"/>
        <v>0</v>
      </c>
      <c r="G50" s="48">
        <f t="shared" si="15"/>
        <v>0</v>
      </c>
      <c r="H50" s="48">
        <f t="shared" si="15"/>
        <v>0</v>
      </c>
      <c r="I50" s="48">
        <f t="shared" si="15"/>
        <v>0</v>
      </c>
      <c r="J50" s="48">
        <f t="shared" si="15"/>
        <v>0</v>
      </c>
      <c r="K50"/>
      <c r="L50"/>
      <c r="M50"/>
      <c r="N50"/>
    </row>
    <row r="51" spans="1:14" ht="13.8" thickTop="1">
      <c r="B51" s="47"/>
      <c r="C51" s="60" t="s">
        <v>86</v>
      </c>
      <c r="D51" s="60"/>
      <c r="E51" s="164">
        <f t="shared" si="15"/>
        <v>0</v>
      </c>
      <c r="F51" s="62">
        <f t="shared" si="15"/>
        <v>0</v>
      </c>
      <c r="G51" s="48">
        <f t="shared" si="15"/>
        <v>0</v>
      </c>
      <c r="H51" s="48">
        <f t="shared" si="15"/>
        <v>0</v>
      </c>
      <c r="I51" s="48">
        <f t="shared" si="15"/>
        <v>0</v>
      </c>
      <c r="J51" s="48">
        <f t="shared" si="15"/>
        <v>0</v>
      </c>
      <c r="K51"/>
      <c r="L51"/>
      <c r="M51"/>
      <c r="N51"/>
    </row>
    <row r="52" spans="1:14" ht="17.25" customHeight="1">
      <c r="B52" s="323" t="s">
        <v>241</v>
      </c>
      <c r="C52" s="323"/>
      <c r="D52" s="323"/>
      <c r="E52" s="166" t="e">
        <f>+IF((E50/E51)&lt;0.7,"70%未満","問題なし")</f>
        <v>#DIV/0!</v>
      </c>
      <c r="F52" s="166" t="e">
        <f t="shared" ref="F52:J52" si="16">+IF((F50/F51)&lt;0.7,"70%未満","問題なし")</f>
        <v>#DIV/0!</v>
      </c>
      <c r="G52" s="166" t="e">
        <f t="shared" si="16"/>
        <v>#DIV/0!</v>
      </c>
      <c r="H52" s="166" t="e">
        <f t="shared" si="16"/>
        <v>#DIV/0!</v>
      </c>
      <c r="I52" s="166" t="e">
        <f t="shared" si="16"/>
        <v>#DIV/0!</v>
      </c>
      <c r="J52" s="166" t="e">
        <f t="shared" si="16"/>
        <v>#DIV/0!</v>
      </c>
      <c r="K52"/>
      <c r="L52"/>
      <c r="M52"/>
      <c r="N52"/>
    </row>
    <row r="53" spans="1:14" ht="17.25" customHeight="1">
      <c r="B53" s="38"/>
      <c r="C53" s="38"/>
      <c r="D53" s="38"/>
      <c r="E53" s="38"/>
      <c r="F53" s="38"/>
      <c r="G53" s="38"/>
      <c r="H53" s="38"/>
      <c r="I53" s="38"/>
      <c r="J53" s="38"/>
      <c r="K53" s="38"/>
      <c r="L53" s="38"/>
      <c r="M53" s="38"/>
      <c r="N53" s="38"/>
    </row>
    <row r="54" spans="1:14" ht="17.25" customHeight="1" thickBot="1">
      <c r="B54" s="40" t="s">
        <v>89</v>
      </c>
    </row>
    <row r="55" spans="1:14" ht="14.4" thickTop="1" thickBot="1">
      <c r="A55" s="314" t="s">
        <v>236</v>
      </c>
      <c r="B55" s="300" t="s">
        <v>74</v>
      </c>
      <c r="C55" s="300" t="s">
        <v>75</v>
      </c>
      <c r="D55" s="306" t="s">
        <v>240</v>
      </c>
      <c r="E55" s="320" t="s">
        <v>76</v>
      </c>
      <c r="F55" s="317"/>
      <c r="G55" s="317"/>
      <c r="H55" s="317"/>
      <c r="I55" s="321" t="s">
        <v>90</v>
      </c>
      <c r="J55" s="304" t="s">
        <v>239</v>
      </c>
      <c r="K55" s="38"/>
    </row>
    <row r="56" spans="1:14" ht="13.8" thickTop="1">
      <c r="A56" s="311"/>
      <c r="B56" s="315"/>
      <c r="C56" s="319"/>
      <c r="D56" s="302"/>
      <c r="E56" s="53" t="s">
        <v>77</v>
      </c>
      <c r="F56" s="54" t="s">
        <v>91</v>
      </c>
      <c r="G56" s="43" t="s">
        <v>92</v>
      </c>
      <c r="H56" s="55" t="s">
        <v>93</v>
      </c>
      <c r="I56" s="322"/>
      <c r="J56" s="305"/>
      <c r="K56" s="169"/>
      <c r="L56" s="43" t="s">
        <v>238</v>
      </c>
      <c r="M56" s="43" t="s">
        <v>239</v>
      </c>
    </row>
    <row r="57" spans="1:14">
      <c r="A57" s="311" t="s">
        <v>237</v>
      </c>
      <c r="B57" s="44" t="s">
        <v>83</v>
      </c>
      <c r="C57" s="56" t="s">
        <v>94</v>
      </c>
      <c r="D57" s="300"/>
      <c r="E57" s="57" t="e">
        <f>ROUNDDOWN(E58/E59,2)</f>
        <v>#DIV/0!</v>
      </c>
      <c r="F57" s="58" t="e">
        <f>ROUNDDOWN(F58/F59,2)</f>
        <v>#DIV/0!</v>
      </c>
      <c r="G57" s="46" t="e">
        <f t="shared" ref="G57" si="17">ROUNDDOWN(G58/G59,2)</f>
        <v>#DIV/0!</v>
      </c>
      <c r="H57" s="59" t="e">
        <f>ROUNDDOWN(H58/H59,2)</f>
        <v>#DIV/0!</v>
      </c>
      <c r="I57" s="307" t="e">
        <f>ROUNDDOWN(_xlfn.AGGREGATE(1,6,E57:H57),2)</f>
        <v>#DIV/0!</v>
      </c>
      <c r="J57" s="303" t="str">
        <f>+IFERROR(IF(OR(M58="不適",M59="不適"),"不適あり","問題なし"),"")</f>
        <v/>
      </c>
      <c r="K57" s="310" t="str">
        <f>+B57</f>
        <v>○○学部</v>
      </c>
      <c r="L57" s="310"/>
      <c r="M57" s="310"/>
    </row>
    <row r="58" spans="1:14">
      <c r="A58" s="311"/>
      <c r="B58" s="47"/>
      <c r="C58" s="60" t="s">
        <v>95</v>
      </c>
      <c r="D58" s="301"/>
      <c r="E58" s="61"/>
      <c r="F58" s="62"/>
      <c r="G58" s="48"/>
      <c r="H58" s="63"/>
      <c r="I58" s="308"/>
      <c r="J58" s="303"/>
      <c r="K58" s="168" t="s">
        <v>243</v>
      </c>
      <c r="L58" s="167">
        <f>+IF(AND($E$51&gt;4000,E59&gt;=300),1.15,IF(AND($E$51&gt;4000,E59&gt;=100,E59&lt;300),1.2,IF(AND($E$51&gt;4000,E59&gt;100),1.25,1.25)))</f>
        <v>1.25</v>
      </c>
      <c r="M58" s="165" t="e">
        <f>+IF(AND(A57="○",I57&gt;=L58),"不適","OK")</f>
        <v>#DIV/0!</v>
      </c>
    </row>
    <row r="59" spans="1:14">
      <c r="A59" s="311"/>
      <c r="B59" s="49"/>
      <c r="C59" s="51" t="s">
        <v>96</v>
      </c>
      <c r="D59" s="302"/>
      <c r="E59" s="64"/>
      <c r="F59" s="52"/>
      <c r="G59" s="50"/>
      <c r="H59" s="65"/>
      <c r="I59" s="309"/>
      <c r="J59" s="303"/>
      <c r="K59" s="168" t="s">
        <v>242</v>
      </c>
      <c r="L59" s="167">
        <f>+IF(AND($E$51&gt;4000,E59&gt;=300),1.05,IF(AND($E$51&gt;4000,E59&gt;=100,E59&lt;300),1.1,IF(AND($E$51&gt;4000,E59&gt;100),1.15,1.15)))</f>
        <v>1.1499999999999999</v>
      </c>
      <c r="M59" s="165" t="e">
        <f>+IF(AND(A57="○",(E58/E59)&gt;=L59),"不適","OK")</f>
        <v>#DIV/0!</v>
      </c>
    </row>
    <row r="60" spans="1:14">
      <c r="A60" s="311"/>
      <c r="B60" s="44" t="s">
        <v>83</v>
      </c>
      <c r="C60" s="56" t="s">
        <v>97</v>
      </c>
      <c r="D60" s="300"/>
      <c r="E60" s="57" t="e">
        <f t="shared" ref="E60:H60" si="18">ROUNDDOWN(E61/E62,2)</f>
        <v>#DIV/0!</v>
      </c>
      <c r="F60" s="58" t="e">
        <f t="shared" si="18"/>
        <v>#DIV/0!</v>
      </c>
      <c r="G60" s="46" t="e">
        <f t="shared" si="18"/>
        <v>#DIV/0!</v>
      </c>
      <c r="H60" s="59" t="e">
        <f t="shared" si="18"/>
        <v>#DIV/0!</v>
      </c>
      <c r="I60" s="307" t="e">
        <f>ROUNDDOWN(_xlfn.AGGREGATE(1,6,E60:H60),2)</f>
        <v>#DIV/0!</v>
      </c>
      <c r="J60" s="303" t="str">
        <f>+IFERROR(IF(OR(M61="不適",M62="不適"),"不適あり","問題なし"),"")</f>
        <v/>
      </c>
      <c r="K60" s="310" t="str">
        <f>+B60</f>
        <v>○○学部</v>
      </c>
      <c r="L60" s="310"/>
      <c r="M60" s="310"/>
    </row>
    <row r="61" spans="1:14">
      <c r="A61" s="311"/>
      <c r="B61" s="47"/>
      <c r="C61" s="60" t="s">
        <v>98</v>
      </c>
      <c r="D61" s="301"/>
      <c r="E61" s="61"/>
      <c r="F61" s="62"/>
      <c r="G61" s="48"/>
      <c r="H61" s="63"/>
      <c r="I61" s="308"/>
      <c r="J61" s="303"/>
      <c r="K61" s="168" t="s">
        <v>243</v>
      </c>
      <c r="L61" s="167">
        <f>+IF(AND($E$51&gt;4000,E62&gt;=300),1.15,IF(AND($E$51&gt;4000,E62&gt;=100,E62&lt;300),1.2,IF(AND($E$51&gt;4000,E62&gt;100),1.25,1.25)))</f>
        <v>1.25</v>
      </c>
      <c r="M61" s="165" t="e">
        <f>+IF(AND(A60="○",I60&gt;=L61),"不適","OK")</f>
        <v>#DIV/0!</v>
      </c>
    </row>
    <row r="62" spans="1:14">
      <c r="A62" s="311"/>
      <c r="B62" s="49"/>
      <c r="C62" s="51" t="s">
        <v>99</v>
      </c>
      <c r="D62" s="302"/>
      <c r="E62" s="64"/>
      <c r="F62" s="52"/>
      <c r="G62" s="50"/>
      <c r="H62" s="65"/>
      <c r="I62" s="309"/>
      <c r="J62" s="303"/>
      <c r="K62" s="168" t="s">
        <v>242</v>
      </c>
      <c r="L62" s="167">
        <f>+IF(AND($E$51&gt;4000,E62&gt;=300),1.05,IF(AND($E$51&gt;4000,E62&gt;=100,E62&lt;300),1.1,IF(AND($E$51&gt;4000,E62&gt;100),1.15,1.15)))</f>
        <v>1.1499999999999999</v>
      </c>
      <c r="M62" s="165" t="e">
        <f>+IF(AND(A60="○",(E61/E62)&gt;=L62),"不適","OK")</f>
        <v>#DIV/0!</v>
      </c>
    </row>
    <row r="63" spans="1:14">
      <c r="A63" s="311"/>
      <c r="B63" s="44" t="s">
        <v>83</v>
      </c>
      <c r="C63" s="56" t="s">
        <v>97</v>
      </c>
      <c r="D63" s="300"/>
      <c r="E63" s="57" t="e">
        <f t="shared" ref="E63:H63" si="19">ROUNDDOWN(E64/E65,2)</f>
        <v>#DIV/0!</v>
      </c>
      <c r="F63" s="58" t="e">
        <f t="shared" si="19"/>
        <v>#DIV/0!</v>
      </c>
      <c r="G63" s="46" t="e">
        <f t="shared" si="19"/>
        <v>#DIV/0!</v>
      </c>
      <c r="H63" s="59" t="e">
        <f t="shared" si="19"/>
        <v>#DIV/0!</v>
      </c>
      <c r="I63" s="307" t="e">
        <f t="shared" ref="I63" si="20">ROUNDDOWN(_xlfn.AGGREGATE(1,6,E63:H63),2)</f>
        <v>#DIV/0!</v>
      </c>
      <c r="J63" s="303" t="str">
        <f>+IFERROR(IF(OR(M64="不適",M65="不適"),"不適あり","問題なし"),"")</f>
        <v/>
      </c>
      <c r="K63" s="310" t="str">
        <f>+B63</f>
        <v>○○学部</v>
      </c>
      <c r="L63" s="310"/>
      <c r="M63" s="310"/>
    </row>
    <row r="64" spans="1:14">
      <c r="A64" s="311"/>
      <c r="B64" s="47"/>
      <c r="C64" s="60" t="s">
        <v>98</v>
      </c>
      <c r="D64" s="301"/>
      <c r="E64" s="61"/>
      <c r="F64" s="62"/>
      <c r="G64" s="48"/>
      <c r="H64" s="63"/>
      <c r="I64" s="308"/>
      <c r="J64" s="303"/>
      <c r="K64" s="168" t="s">
        <v>243</v>
      </c>
      <c r="L64" s="167">
        <f>+IF(AND($E$51&gt;4000,E65&gt;=300),1.15,IF(AND($E$51&gt;4000,E65&gt;=100,E65&lt;300),1.2,IF(AND($E$51&gt;4000,E65&gt;100),1.25,1.25)))</f>
        <v>1.25</v>
      </c>
      <c r="M64" s="165" t="e">
        <f>+IF(AND(A63="○",I63&gt;=L64),"不適","OK")</f>
        <v>#DIV/0!</v>
      </c>
    </row>
    <row r="65" spans="1:13">
      <c r="A65" s="311"/>
      <c r="B65" s="49"/>
      <c r="C65" s="51" t="s">
        <v>99</v>
      </c>
      <c r="D65" s="302"/>
      <c r="E65" s="64"/>
      <c r="F65" s="52"/>
      <c r="G65" s="50"/>
      <c r="H65" s="65"/>
      <c r="I65" s="309"/>
      <c r="J65" s="303"/>
      <c r="K65" s="168" t="s">
        <v>242</v>
      </c>
      <c r="L65" s="167">
        <f>+IF(AND($E$51&gt;4000,E65&gt;=300),1.05,IF(AND($E$51&gt;4000,E65&gt;=100,E65&lt;300),1.1,IF(AND($E$51&gt;4000,E65&gt;100),1.15,1.15)))</f>
        <v>1.1499999999999999</v>
      </c>
      <c r="M65" s="165" t="e">
        <f>+IF(AND(A63="○",(E64/E65)&gt;=L65),"不適","OK")</f>
        <v>#DIV/0!</v>
      </c>
    </row>
    <row r="66" spans="1:13">
      <c r="A66" s="311"/>
      <c r="B66" s="44" t="s">
        <v>83</v>
      </c>
      <c r="C66" s="56" t="s">
        <v>97</v>
      </c>
      <c r="D66" s="300"/>
      <c r="E66" s="57" t="e">
        <f t="shared" ref="E66:H66" si="21">ROUNDDOWN(E67/E68,2)</f>
        <v>#DIV/0!</v>
      </c>
      <c r="F66" s="58" t="e">
        <f t="shared" si="21"/>
        <v>#DIV/0!</v>
      </c>
      <c r="G66" s="46" t="e">
        <f t="shared" si="21"/>
        <v>#DIV/0!</v>
      </c>
      <c r="H66" s="59" t="e">
        <f t="shared" si="21"/>
        <v>#DIV/0!</v>
      </c>
      <c r="I66" s="307" t="e">
        <f t="shared" ref="I66" si="22">ROUNDDOWN(_xlfn.AGGREGATE(1,6,E66:H66),2)</f>
        <v>#DIV/0!</v>
      </c>
      <c r="J66" s="303" t="str">
        <f t="shared" ref="J66" si="23">+IFERROR(IF(OR(M67="不適",M68="不適"),"不適あり","問題なし"),"")</f>
        <v/>
      </c>
      <c r="K66" s="310" t="str">
        <f>+B66</f>
        <v>○○学部</v>
      </c>
      <c r="L66" s="310"/>
      <c r="M66" s="310"/>
    </row>
    <row r="67" spans="1:13">
      <c r="A67" s="311"/>
      <c r="B67" s="47"/>
      <c r="C67" s="60" t="s">
        <v>98</v>
      </c>
      <c r="D67" s="301"/>
      <c r="E67" s="61"/>
      <c r="F67" s="62"/>
      <c r="G67" s="48"/>
      <c r="H67" s="63"/>
      <c r="I67" s="308"/>
      <c r="J67" s="303"/>
      <c r="K67" s="168" t="s">
        <v>243</v>
      </c>
      <c r="L67" s="167">
        <f>+IF(AND($E$51&gt;4000,E68&gt;=300),1.15,IF(AND($E$51&gt;4000,E68&gt;=100,E68&lt;300),1.2,IF(AND($E$51&gt;4000,E68&gt;100),1.25,1.25)))</f>
        <v>1.25</v>
      </c>
      <c r="M67" s="165" t="e">
        <f>+IF(AND(A66="○",I66&gt;=L67),"不適","OK")</f>
        <v>#DIV/0!</v>
      </c>
    </row>
    <row r="68" spans="1:13">
      <c r="A68" s="311"/>
      <c r="B68" s="49"/>
      <c r="C68" s="51" t="s">
        <v>99</v>
      </c>
      <c r="D68" s="302"/>
      <c r="E68" s="64"/>
      <c r="F68" s="52"/>
      <c r="G68" s="50"/>
      <c r="H68" s="65"/>
      <c r="I68" s="309"/>
      <c r="J68" s="303"/>
      <c r="K68" s="168" t="s">
        <v>242</v>
      </c>
      <c r="L68" s="167">
        <f>+IF(AND($E$51&gt;4000,E68&gt;=300),1.05,IF(AND($E$51&gt;4000,E68&gt;=100,E68&lt;300),1.1,IF(AND($E$51&gt;4000,E68&gt;100),1.15,1.15)))</f>
        <v>1.1499999999999999</v>
      </c>
      <c r="M68" s="165" t="e">
        <f>+IF(AND(A66="○",(E67/E68)&gt;=L68),"不適","OK")</f>
        <v>#DIV/0!</v>
      </c>
    </row>
    <row r="69" spans="1:13">
      <c r="A69" s="311"/>
      <c r="B69" s="44" t="s">
        <v>83</v>
      </c>
      <c r="C69" s="56" t="s">
        <v>97</v>
      </c>
      <c r="D69" s="300"/>
      <c r="E69" s="57" t="e">
        <f t="shared" ref="E69:H69" si="24">ROUNDDOWN(E70/E71,2)</f>
        <v>#DIV/0!</v>
      </c>
      <c r="F69" s="58" t="e">
        <f t="shared" si="24"/>
        <v>#DIV/0!</v>
      </c>
      <c r="G69" s="46" t="e">
        <f t="shared" si="24"/>
        <v>#DIV/0!</v>
      </c>
      <c r="H69" s="59" t="e">
        <f t="shared" si="24"/>
        <v>#DIV/0!</v>
      </c>
      <c r="I69" s="307" t="e">
        <f t="shared" ref="I69" si="25">ROUNDDOWN(_xlfn.AGGREGATE(1,6,E69:H69),2)</f>
        <v>#DIV/0!</v>
      </c>
      <c r="J69" s="303" t="str">
        <f t="shared" ref="J69" si="26">+IFERROR(IF(OR(M70="不適",M71="不適"),"不適あり","問題なし"),"")</f>
        <v/>
      </c>
      <c r="K69" s="310" t="str">
        <f>+B69</f>
        <v>○○学部</v>
      </c>
      <c r="L69" s="310"/>
      <c r="M69" s="310"/>
    </row>
    <row r="70" spans="1:13">
      <c r="A70" s="311"/>
      <c r="B70" s="47"/>
      <c r="C70" s="60" t="s">
        <v>98</v>
      </c>
      <c r="D70" s="301"/>
      <c r="E70" s="61"/>
      <c r="F70" s="62"/>
      <c r="G70" s="48"/>
      <c r="H70" s="63"/>
      <c r="I70" s="308"/>
      <c r="J70" s="303"/>
      <c r="K70" s="168" t="s">
        <v>243</v>
      </c>
      <c r="L70" s="167">
        <f>+IF(AND($E$51&gt;4000,E71&gt;=300),1.15,IF(AND($E$51&gt;4000,E71&gt;=100,E71&lt;300),1.2,IF(AND($E$51&gt;4000,E71&gt;100),1.25,1.25)))</f>
        <v>1.25</v>
      </c>
      <c r="M70" s="165" t="e">
        <f>+IF(AND(A69="○",I69&gt;=L70),"不適","OK")</f>
        <v>#DIV/0!</v>
      </c>
    </row>
    <row r="71" spans="1:13">
      <c r="A71" s="311"/>
      <c r="B71" s="49"/>
      <c r="C71" s="51" t="s">
        <v>99</v>
      </c>
      <c r="D71" s="302"/>
      <c r="E71" s="64"/>
      <c r="F71" s="52"/>
      <c r="G71" s="50"/>
      <c r="H71" s="65"/>
      <c r="I71" s="309"/>
      <c r="J71" s="303"/>
      <c r="K71" s="168" t="s">
        <v>242</v>
      </c>
      <c r="L71" s="167">
        <f>+IF(AND($E$51&gt;4000,E71&gt;=300),1.05,IF(AND($E$51&gt;4000,E71&gt;=100,E71&lt;300),1.1,IF(AND($E$51&gt;4000,E71&gt;100),1.15,1.15)))</f>
        <v>1.1499999999999999</v>
      </c>
      <c r="M71" s="165" t="e">
        <f>+IF(AND(A69="○",(E70/E71)&gt;=L71),"不適","OK")</f>
        <v>#DIV/0!</v>
      </c>
    </row>
    <row r="72" spans="1:13">
      <c r="A72" s="311"/>
      <c r="B72" s="44" t="s">
        <v>83</v>
      </c>
      <c r="C72" s="56" t="s">
        <v>97</v>
      </c>
      <c r="D72" s="300"/>
      <c r="E72" s="57" t="e">
        <f t="shared" ref="E72:H72" si="27">ROUNDDOWN(E73/E74,2)</f>
        <v>#DIV/0!</v>
      </c>
      <c r="F72" s="58" t="e">
        <f t="shared" si="27"/>
        <v>#DIV/0!</v>
      </c>
      <c r="G72" s="46" t="e">
        <f t="shared" si="27"/>
        <v>#DIV/0!</v>
      </c>
      <c r="H72" s="59" t="e">
        <f t="shared" si="27"/>
        <v>#DIV/0!</v>
      </c>
      <c r="I72" s="307" t="e">
        <f t="shared" ref="I72" si="28">ROUNDDOWN(_xlfn.AGGREGATE(1,6,E72:H72),2)</f>
        <v>#DIV/0!</v>
      </c>
      <c r="J72" s="303" t="str">
        <f t="shared" ref="J72" si="29">+IFERROR(IF(OR(M73="不適",M74="不適"),"不適あり","問題なし"),"")</f>
        <v/>
      </c>
      <c r="K72" s="310" t="str">
        <f>+B72</f>
        <v>○○学部</v>
      </c>
      <c r="L72" s="310"/>
      <c r="M72" s="310"/>
    </row>
    <row r="73" spans="1:13">
      <c r="A73" s="311"/>
      <c r="B73" s="47"/>
      <c r="C73" s="60" t="s">
        <v>98</v>
      </c>
      <c r="D73" s="301"/>
      <c r="E73" s="61"/>
      <c r="F73" s="62"/>
      <c r="G73" s="48"/>
      <c r="H73" s="63"/>
      <c r="I73" s="308"/>
      <c r="J73" s="303"/>
      <c r="K73" s="168" t="s">
        <v>243</v>
      </c>
      <c r="L73" s="167">
        <f>+IF(AND($E$51&gt;4000,E74&gt;=300),1.15,IF(AND($E$51&gt;4000,E74&gt;=100,E74&lt;300),1.2,IF(AND($E$51&gt;4000,E74&gt;100),1.25,1.25)))</f>
        <v>1.25</v>
      </c>
      <c r="M73" s="165" t="e">
        <f>+IF(AND(A72="○",I72&gt;=L73),"不適","OK")</f>
        <v>#DIV/0!</v>
      </c>
    </row>
    <row r="74" spans="1:13">
      <c r="A74" s="311"/>
      <c r="B74" s="49"/>
      <c r="C74" s="51" t="s">
        <v>99</v>
      </c>
      <c r="D74" s="302"/>
      <c r="E74" s="64"/>
      <c r="F74" s="52"/>
      <c r="G74" s="50"/>
      <c r="H74" s="65"/>
      <c r="I74" s="309"/>
      <c r="J74" s="303"/>
      <c r="K74" s="168" t="s">
        <v>242</v>
      </c>
      <c r="L74" s="167">
        <f>+IF(AND($E$51&gt;4000,E74&gt;=300),1.05,IF(AND($E$51&gt;4000,E74&gt;=100,E74&lt;300),1.1,IF(AND($E$51&gt;4000,E74&gt;100),1.15,1.15)))</f>
        <v>1.1499999999999999</v>
      </c>
      <c r="M74" s="165" t="e">
        <f>+IF(AND(A72="○",(E73/E74)&gt;=L74),"不適","OK")</f>
        <v>#DIV/0!</v>
      </c>
    </row>
    <row r="75" spans="1:13">
      <c r="A75" s="311"/>
      <c r="B75" s="44" t="s">
        <v>83</v>
      </c>
      <c r="C75" s="56" t="s">
        <v>97</v>
      </c>
      <c r="D75" s="300"/>
      <c r="E75" s="57" t="e">
        <f t="shared" ref="E75:H75" si="30">ROUNDDOWN(E76/E77,2)</f>
        <v>#DIV/0!</v>
      </c>
      <c r="F75" s="58" t="e">
        <f t="shared" si="30"/>
        <v>#DIV/0!</v>
      </c>
      <c r="G75" s="46" t="e">
        <f t="shared" si="30"/>
        <v>#DIV/0!</v>
      </c>
      <c r="H75" s="59" t="e">
        <f t="shared" si="30"/>
        <v>#DIV/0!</v>
      </c>
      <c r="I75" s="307" t="e">
        <f t="shared" ref="I75" si="31">ROUNDDOWN(_xlfn.AGGREGATE(1,6,E75:H75),2)</f>
        <v>#DIV/0!</v>
      </c>
      <c r="J75" s="303" t="str">
        <f t="shared" ref="J75" si="32">+IFERROR(IF(OR(M76="不適",M77="不適"),"不適あり","問題なし"),"")</f>
        <v/>
      </c>
      <c r="K75" s="310" t="str">
        <f>+B75</f>
        <v>○○学部</v>
      </c>
      <c r="L75" s="310"/>
      <c r="M75" s="310"/>
    </row>
    <row r="76" spans="1:13">
      <c r="A76" s="311"/>
      <c r="B76" s="47"/>
      <c r="C76" s="60" t="s">
        <v>98</v>
      </c>
      <c r="D76" s="301"/>
      <c r="E76" s="61"/>
      <c r="F76" s="62"/>
      <c r="G76" s="48"/>
      <c r="H76" s="63"/>
      <c r="I76" s="308"/>
      <c r="J76" s="303"/>
      <c r="K76" s="168" t="s">
        <v>243</v>
      </c>
      <c r="L76" s="167">
        <f>+IF(AND($E$51&gt;4000,E77&gt;=300),1.15,IF(AND($E$51&gt;4000,E77&gt;=100,E77&lt;300),1.2,IF(AND($E$51&gt;4000,E77&gt;100),1.25,1.25)))</f>
        <v>1.25</v>
      </c>
      <c r="M76" s="165" t="e">
        <f>+IF(AND(A75="○",I75&gt;=L76),"不適","OK")</f>
        <v>#DIV/0!</v>
      </c>
    </row>
    <row r="77" spans="1:13">
      <c r="A77" s="311"/>
      <c r="B77" s="49"/>
      <c r="C77" s="51" t="s">
        <v>99</v>
      </c>
      <c r="D77" s="302"/>
      <c r="E77" s="64"/>
      <c r="F77" s="52"/>
      <c r="G77" s="50"/>
      <c r="H77" s="65"/>
      <c r="I77" s="309"/>
      <c r="J77" s="303"/>
      <c r="K77" s="168" t="s">
        <v>242</v>
      </c>
      <c r="L77" s="167">
        <f>+IF(AND($E$51&gt;4000,E77&gt;=300),1.05,IF(AND($E$51&gt;4000,E77&gt;=100,E77&lt;300),1.1,IF(AND($E$51&gt;4000,E77&gt;100),1.15,1.15)))</f>
        <v>1.1499999999999999</v>
      </c>
      <c r="M77" s="165" t="e">
        <f>+IF(AND(A75="○",(E76/E77)&gt;=L77),"不適","OK")</f>
        <v>#DIV/0!</v>
      </c>
    </row>
    <row r="78" spans="1:13">
      <c r="A78" s="311"/>
      <c r="B78" s="44" t="s">
        <v>83</v>
      </c>
      <c r="C78" s="56" t="s">
        <v>97</v>
      </c>
      <c r="D78" s="300"/>
      <c r="E78" s="57" t="e">
        <f t="shared" ref="E78:H78" si="33">ROUNDDOWN(E79/E80,2)</f>
        <v>#DIV/0!</v>
      </c>
      <c r="F78" s="58" t="e">
        <f t="shared" si="33"/>
        <v>#DIV/0!</v>
      </c>
      <c r="G78" s="46" t="e">
        <f t="shared" si="33"/>
        <v>#DIV/0!</v>
      </c>
      <c r="H78" s="59" t="e">
        <f t="shared" si="33"/>
        <v>#DIV/0!</v>
      </c>
      <c r="I78" s="307" t="e">
        <f t="shared" ref="I78" si="34">ROUNDDOWN(_xlfn.AGGREGATE(1,6,E78:H78),2)</f>
        <v>#DIV/0!</v>
      </c>
      <c r="J78" s="303" t="str">
        <f t="shared" ref="J78" si="35">+IFERROR(IF(OR(M79="不適",M80="不適"),"不適あり","問題なし"),"")</f>
        <v/>
      </c>
      <c r="K78" s="310" t="str">
        <f>+B78</f>
        <v>○○学部</v>
      </c>
      <c r="L78" s="310"/>
      <c r="M78" s="310"/>
    </row>
    <row r="79" spans="1:13">
      <c r="A79" s="311"/>
      <c r="B79" s="47"/>
      <c r="C79" s="60" t="s">
        <v>98</v>
      </c>
      <c r="D79" s="301"/>
      <c r="E79" s="61"/>
      <c r="F79" s="62"/>
      <c r="G79" s="48"/>
      <c r="H79" s="63"/>
      <c r="I79" s="308"/>
      <c r="J79" s="303"/>
      <c r="K79" s="168" t="s">
        <v>243</v>
      </c>
      <c r="L79" s="167">
        <f>+IF(AND($E$51&gt;4000,E80&gt;=300),1.15,IF(AND($E$51&gt;4000,E80&gt;=100,E80&lt;300),1.2,IF(AND($E$51&gt;4000,E80&gt;100),1.25,1.25)))</f>
        <v>1.25</v>
      </c>
      <c r="M79" s="165" t="e">
        <f>+IF(AND(A78="○",I78&gt;=L79),"不適","OK")</f>
        <v>#DIV/0!</v>
      </c>
    </row>
    <row r="80" spans="1:13">
      <c r="A80" s="311"/>
      <c r="B80" s="49"/>
      <c r="C80" s="51" t="s">
        <v>99</v>
      </c>
      <c r="D80" s="302"/>
      <c r="E80" s="64"/>
      <c r="F80" s="52"/>
      <c r="G80" s="50"/>
      <c r="H80" s="65"/>
      <c r="I80" s="309"/>
      <c r="J80" s="303"/>
      <c r="K80" s="168" t="s">
        <v>242</v>
      </c>
      <c r="L80" s="167">
        <f>+IF(AND($E$51&gt;4000,E80&gt;=300),1.05,IF(AND($E$51&gt;4000,E80&gt;=100,E80&lt;300),1.1,IF(AND($E$51&gt;4000,E80&gt;100),1.15,1.15)))</f>
        <v>1.1499999999999999</v>
      </c>
      <c r="M80" s="165" t="e">
        <f>+IF(AND(A78="○",(E79/E80)&gt;=L80),"不適","OK")</f>
        <v>#DIV/0!</v>
      </c>
    </row>
    <row r="81" spans="1:13">
      <c r="A81" s="311"/>
      <c r="B81" s="44" t="s">
        <v>83</v>
      </c>
      <c r="C81" s="56" t="s">
        <v>97</v>
      </c>
      <c r="D81" s="300"/>
      <c r="E81" s="57" t="e">
        <f t="shared" ref="E81:H81" si="36">ROUNDDOWN(E82/E83,2)</f>
        <v>#DIV/0!</v>
      </c>
      <c r="F81" s="58" t="e">
        <f t="shared" si="36"/>
        <v>#DIV/0!</v>
      </c>
      <c r="G81" s="46" t="e">
        <f t="shared" si="36"/>
        <v>#DIV/0!</v>
      </c>
      <c r="H81" s="59" t="e">
        <f t="shared" si="36"/>
        <v>#DIV/0!</v>
      </c>
      <c r="I81" s="307" t="e">
        <f t="shared" ref="I81" si="37">ROUNDDOWN(_xlfn.AGGREGATE(1,6,E81:H81),2)</f>
        <v>#DIV/0!</v>
      </c>
      <c r="J81" s="303" t="str">
        <f t="shared" ref="J81" si="38">+IFERROR(IF(OR(M82="不適",M83="不適"),"不適あり","問題なし"),"")</f>
        <v/>
      </c>
      <c r="K81" s="310" t="str">
        <f>+B81</f>
        <v>○○学部</v>
      </c>
      <c r="L81" s="310"/>
      <c r="M81" s="310"/>
    </row>
    <row r="82" spans="1:13">
      <c r="A82" s="311"/>
      <c r="B82" s="47"/>
      <c r="C82" s="60" t="s">
        <v>98</v>
      </c>
      <c r="D82" s="301"/>
      <c r="E82" s="61"/>
      <c r="F82" s="62"/>
      <c r="G82" s="48"/>
      <c r="H82" s="63"/>
      <c r="I82" s="308"/>
      <c r="J82" s="303"/>
      <c r="K82" s="168" t="s">
        <v>243</v>
      </c>
      <c r="L82" s="167">
        <f>+IF(AND($E$51&gt;4000,E83&gt;=300),1.15,IF(AND($E$51&gt;4000,E83&gt;=100,E83&lt;300),1.2,IF(AND($E$51&gt;4000,E83&gt;100),1.25,1.25)))</f>
        <v>1.25</v>
      </c>
      <c r="M82" s="165" t="e">
        <f>+IF(AND(A81="○",I81&gt;=L82),"不適","OK")</f>
        <v>#DIV/0!</v>
      </c>
    </row>
    <row r="83" spans="1:13">
      <c r="A83" s="311"/>
      <c r="B83" s="49"/>
      <c r="C83" s="51" t="s">
        <v>99</v>
      </c>
      <c r="D83" s="302"/>
      <c r="E83" s="64"/>
      <c r="F83" s="52"/>
      <c r="G83" s="50"/>
      <c r="H83" s="65"/>
      <c r="I83" s="309"/>
      <c r="J83" s="303"/>
      <c r="K83" s="168" t="s">
        <v>242</v>
      </c>
      <c r="L83" s="167">
        <f>+IF(AND($E$51&gt;4000,E83&gt;=300),1.05,IF(AND($E$51&gt;4000,E83&gt;=100,E83&lt;300),1.1,IF(AND($E$51&gt;4000,E83&gt;100),1.15,1.15)))</f>
        <v>1.1499999999999999</v>
      </c>
      <c r="M83" s="165" t="e">
        <f>+IF(AND(A81="○",(E82/E83)&gt;=L83),"不適","OK")</f>
        <v>#DIV/0!</v>
      </c>
    </row>
    <row r="84" spans="1:13">
      <c r="A84" s="311"/>
      <c r="B84" s="44" t="s">
        <v>83</v>
      </c>
      <c r="C84" s="56" t="s">
        <v>97</v>
      </c>
      <c r="D84" s="300"/>
      <c r="E84" s="57" t="e">
        <f t="shared" ref="E84:H84" si="39">ROUNDDOWN(E85/E86,2)</f>
        <v>#DIV/0!</v>
      </c>
      <c r="F84" s="58" t="e">
        <f t="shared" si="39"/>
        <v>#DIV/0!</v>
      </c>
      <c r="G84" s="46" t="e">
        <f t="shared" si="39"/>
        <v>#DIV/0!</v>
      </c>
      <c r="H84" s="59" t="e">
        <f t="shared" si="39"/>
        <v>#DIV/0!</v>
      </c>
      <c r="I84" s="307" t="e">
        <f t="shared" ref="I84" si="40">ROUNDDOWN(_xlfn.AGGREGATE(1,6,E84:H84),2)</f>
        <v>#DIV/0!</v>
      </c>
      <c r="J84" s="303" t="str">
        <f t="shared" ref="J84" si="41">+IFERROR(IF(OR(M85="不適",M86="不適"),"不適あり","問題なし"),"")</f>
        <v/>
      </c>
      <c r="K84" s="310" t="str">
        <f>+B84</f>
        <v>○○学部</v>
      </c>
      <c r="L84" s="310"/>
      <c r="M84" s="310"/>
    </row>
    <row r="85" spans="1:13">
      <c r="A85" s="311"/>
      <c r="B85" s="47"/>
      <c r="C85" s="60" t="s">
        <v>98</v>
      </c>
      <c r="D85" s="301"/>
      <c r="E85" s="61"/>
      <c r="F85" s="62"/>
      <c r="G85" s="48"/>
      <c r="H85" s="63"/>
      <c r="I85" s="308"/>
      <c r="J85" s="303"/>
      <c r="K85" s="168" t="s">
        <v>243</v>
      </c>
      <c r="L85" s="167">
        <f>+IF(AND($E$51&gt;4000,E86&gt;=300),1.15,IF(AND($E$51&gt;4000,E86&gt;=100,E86&lt;300),1.2,IF(AND($E$51&gt;4000,E86&gt;100),1.25,1.25)))</f>
        <v>1.25</v>
      </c>
      <c r="M85" s="165" t="e">
        <f>+IF(AND(A84="○",I84&gt;=L85),"不適","OK")</f>
        <v>#DIV/0!</v>
      </c>
    </row>
    <row r="86" spans="1:13">
      <c r="A86" s="311"/>
      <c r="B86" s="49"/>
      <c r="C86" s="51" t="s">
        <v>99</v>
      </c>
      <c r="D86" s="302"/>
      <c r="E86" s="64"/>
      <c r="F86" s="52"/>
      <c r="G86" s="50"/>
      <c r="H86" s="65"/>
      <c r="I86" s="309"/>
      <c r="J86" s="303"/>
      <c r="K86" s="168" t="s">
        <v>242</v>
      </c>
      <c r="L86" s="167">
        <f>+IF(AND($E$51&gt;4000,E86&gt;=300),1.05,IF(AND($E$51&gt;4000,E86&gt;=100,E86&lt;300),1.1,IF(AND($E$51&gt;4000,E86&gt;100),1.15,1.15)))</f>
        <v>1.1499999999999999</v>
      </c>
      <c r="M86" s="165" t="e">
        <f>+IF(AND(A84="○",(E85/E86)&gt;=L86),"不適","OK")</f>
        <v>#DIV/0!</v>
      </c>
    </row>
    <row r="87" spans="1:13">
      <c r="A87" s="311"/>
      <c r="B87" s="44" t="s">
        <v>83</v>
      </c>
      <c r="C87" s="56" t="s">
        <v>97</v>
      </c>
      <c r="D87" s="300"/>
      <c r="E87" s="57" t="e">
        <f t="shared" ref="E87:H87" si="42">ROUNDDOWN(E88/E89,2)</f>
        <v>#DIV/0!</v>
      </c>
      <c r="F87" s="58" t="e">
        <f t="shared" si="42"/>
        <v>#DIV/0!</v>
      </c>
      <c r="G87" s="46" t="e">
        <f t="shared" si="42"/>
        <v>#DIV/0!</v>
      </c>
      <c r="H87" s="59" t="e">
        <f t="shared" si="42"/>
        <v>#DIV/0!</v>
      </c>
      <c r="I87" s="307" t="e">
        <f t="shared" ref="I87" si="43">ROUNDDOWN(_xlfn.AGGREGATE(1,6,E87:H87),2)</f>
        <v>#DIV/0!</v>
      </c>
      <c r="J87" s="303" t="str">
        <f t="shared" ref="J87" si="44">+IFERROR(IF(OR(M88="不適",M89="不適"),"不適あり","問題なし"),"")</f>
        <v/>
      </c>
      <c r="K87" s="310" t="str">
        <f>+B87</f>
        <v>○○学部</v>
      </c>
      <c r="L87" s="310"/>
      <c r="M87" s="310"/>
    </row>
    <row r="88" spans="1:13">
      <c r="A88" s="311"/>
      <c r="B88" s="47"/>
      <c r="C88" s="60" t="s">
        <v>98</v>
      </c>
      <c r="D88" s="301"/>
      <c r="E88" s="61"/>
      <c r="F88" s="62"/>
      <c r="G88" s="48"/>
      <c r="H88" s="63"/>
      <c r="I88" s="308"/>
      <c r="J88" s="303"/>
      <c r="K88" s="168" t="s">
        <v>243</v>
      </c>
      <c r="L88" s="167">
        <f>+IF(AND($E$51&gt;4000,E89&gt;=300),1.15,IF(AND($E$51&gt;4000,E89&gt;=100,E89&lt;300),1.2,IF(AND($E$51&gt;4000,E89&gt;100),1.25,1.25)))</f>
        <v>1.25</v>
      </c>
      <c r="M88" s="165" t="e">
        <f>+IF(AND(A87="○",I87&gt;=L88),"不適","OK")</f>
        <v>#DIV/0!</v>
      </c>
    </row>
    <row r="89" spans="1:13">
      <c r="A89" s="311"/>
      <c r="B89" s="49"/>
      <c r="C89" s="51" t="s">
        <v>99</v>
      </c>
      <c r="D89" s="302"/>
      <c r="E89" s="64"/>
      <c r="F89" s="52"/>
      <c r="G89" s="50"/>
      <c r="H89" s="65"/>
      <c r="I89" s="309"/>
      <c r="J89" s="303"/>
      <c r="K89" s="168" t="s">
        <v>242</v>
      </c>
      <c r="L89" s="167">
        <f>+IF(AND($E$51&gt;4000,E89&gt;=300),1.05,IF(AND($E$51&gt;4000,E89&gt;=100,E89&lt;300),1.1,IF(AND($E$51&gt;4000,E89&gt;100),1.15,1.15)))</f>
        <v>1.1499999999999999</v>
      </c>
      <c r="M89" s="165" t="e">
        <f>+IF(AND(A87="○",(E88/E89)&gt;=L89),"不適","OK")</f>
        <v>#DIV/0!</v>
      </c>
    </row>
    <row r="90" spans="1:13">
      <c r="A90" s="311"/>
      <c r="B90" s="44" t="s">
        <v>83</v>
      </c>
      <c r="C90" s="56" t="s">
        <v>97</v>
      </c>
      <c r="D90" s="300"/>
      <c r="E90" s="57" t="e">
        <f t="shared" ref="E90:H90" si="45">ROUNDDOWN(E91/E92,2)</f>
        <v>#DIV/0!</v>
      </c>
      <c r="F90" s="58" t="e">
        <f t="shared" si="45"/>
        <v>#DIV/0!</v>
      </c>
      <c r="G90" s="46" t="e">
        <f t="shared" si="45"/>
        <v>#DIV/0!</v>
      </c>
      <c r="H90" s="59" t="e">
        <f t="shared" si="45"/>
        <v>#DIV/0!</v>
      </c>
      <c r="I90" s="307" t="e">
        <f t="shared" ref="I90" si="46">ROUNDDOWN(_xlfn.AGGREGATE(1,6,E90:H90),2)</f>
        <v>#DIV/0!</v>
      </c>
      <c r="J90" s="303" t="str">
        <f t="shared" ref="J90" si="47">+IFERROR(IF(OR(M91="不適",M92="不適"),"不適あり","問題なし"),"")</f>
        <v/>
      </c>
      <c r="K90" s="310" t="str">
        <f>+B90</f>
        <v>○○学部</v>
      </c>
      <c r="L90" s="310"/>
      <c r="M90" s="310"/>
    </row>
    <row r="91" spans="1:13">
      <c r="A91" s="311"/>
      <c r="B91" s="47"/>
      <c r="C91" s="60" t="s">
        <v>98</v>
      </c>
      <c r="D91" s="301"/>
      <c r="E91" s="61"/>
      <c r="F91" s="62"/>
      <c r="G91" s="48"/>
      <c r="H91" s="63"/>
      <c r="I91" s="308"/>
      <c r="J91" s="303"/>
      <c r="K91" s="168" t="s">
        <v>243</v>
      </c>
      <c r="L91" s="167">
        <f>+IF(AND($E$51&gt;4000,E92&gt;=300),1.15,IF(AND($E$51&gt;4000,E92&gt;=100,E92&lt;300),1.2,IF(AND($E$51&gt;4000,E92&gt;100),1.25,1.25)))</f>
        <v>1.25</v>
      </c>
      <c r="M91" s="165" t="e">
        <f>+IF(AND(A90="○",I90&gt;=L91),"不適","OK")</f>
        <v>#DIV/0!</v>
      </c>
    </row>
    <row r="92" spans="1:13">
      <c r="A92" s="311"/>
      <c r="B92" s="49"/>
      <c r="C92" s="51" t="s">
        <v>99</v>
      </c>
      <c r="D92" s="302"/>
      <c r="E92" s="64"/>
      <c r="F92" s="52"/>
      <c r="G92" s="50"/>
      <c r="H92" s="65"/>
      <c r="I92" s="309"/>
      <c r="J92" s="303"/>
      <c r="K92" s="168" t="s">
        <v>242</v>
      </c>
      <c r="L92" s="167">
        <f>+IF(AND($E$51&gt;4000,E92&gt;=300),1.05,IF(AND($E$51&gt;4000,E92&gt;=100,E92&lt;300),1.1,IF(AND($E$51&gt;4000,E92&gt;100),1.15,1.15)))</f>
        <v>1.1499999999999999</v>
      </c>
      <c r="M92" s="165" t="e">
        <f>+IF(AND(A90="○",(E91/E92)&gt;=L92),"不適","OK")</f>
        <v>#DIV/0!</v>
      </c>
    </row>
    <row r="93" spans="1:13">
      <c r="A93" s="311"/>
      <c r="B93" s="44" t="s">
        <v>83</v>
      </c>
      <c r="C93" s="56" t="s">
        <v>97</v>
      </c>
      <c r="D93" s="300"/>
      <c r="E93" s="57" t="e">
        <f t="shared" ref="E93:H93" si="48">ROUNDDOWN(E94/E95,2)</f>
        <v>#DIV/0!</v>
      </c>
      <c r="F93" s="58" t="e">
        <f t="shared" si="48"/>
        <v>#DIV/0!</v>
      </c>
      <c r="G93" s="46" t="e">
        <f t="shared" si="48"/>
        <v>#DIV/0!</v>
      </c>
      <c r="H93" s="59" t="e">
        <f t="shared" si="48"/>
        <v>#DIV/0!</v>
      </c>
      <c r="I93" s="307" t="e">
        <f t="shared" ref="I93" si="49">ROUNDDOWN(_xlfn.AGGREGATE(1,6,E93:H93),2)</f>
        <v>#DIV/0!</v>
      </c>
      <c r="J93" s="303" t="str">
        <f t="shared" ref="J93" si="50">+IFERROR(IF(OR(M94="不適",M95="不適"),"不適あり","問題なし"),"")</f>
        <v/>
      </c>
      <c r="K93" s="310" t="str">
        <f>+B93</f>
        <v>○○学部</v>
      </c>
      <c r="L93" s="310"/>
      <c r="M93" s="310"/>
    </row>
    <row r="94" spans="1:13">
      <c r="A94" s="311"/>
      <c r="B94" s="47"/>
      <c r="C94" s="60" t="s">
        <v>98</v>
      </c>
      <c r="D94" s="301"/>
      <c r="E94" s="61"/>
      <c r="F94" s="62"/>
      <c r="G94" s="48"/>
      <c r="H94" s="63"/>
      <c r="I94" s="308"/>
      <c r="J94" s="303"/>
      <c r="K94" s="168" t="s">
        <v>243</v>
      </c>
      <c r="L94" s="167">
        <f>+IF(AND($E$51&gt;4000,E95&gt;=300),1.15,IF(AND($E$51&gt;4000,E95&gt;=100,E95&lt;300),1.2,IF(AND($E$51&gt;4000,E95&gt;100),1.25,1.25)))</f>
        <v>1.25</v>
      </c>
      <c r="M94" s="165" t="e">
        <f>+IF(AND(A93="○",I93&gt;=L94),"不適","OK")</f>
        <v>#DIV/0!</v>
      </c>
    </row>
    <row r="95" spans="1:13">
      <c r="A95" s="311"/>
      <c r="B95" s="49"/>
      <c r="C95" s="51" t="s">
        <v>99</v>
      </c>
      <c r="D95" s="302"/>
      <c r="E95" s="64"/>
      <c r="F95" s="52"/>
      <c r="G95" s="50"/>
      <c r="H95" s="65"/>
      <c r="I95" s="309"/>
      <c r="J95" s="303"/>
      <c r="K95" s="168" t="s">
        <v>242</v>
      </c>
      <c r="L95" s="167">
        <f>+IF(AND($E$51&gt;4000,E95&gt;=300),1.05,IF(AND($E$51&gt;4000,E95&gt;=100,E95&lt;300),1.1,IF(AND($E$51&gt;4000,E95&gt;100),1.15,1.15)))</f>
        <v>1.1499999999999999</v>
      </c>
      <c r="M95" s="165" t="e">
        <f>+IF(AND(A93="○",(E94/E95)&gt;=L95),"不適","OK")</f>
        <v>#DIV/0!</v>
      </c>
    </row>
    <row r="96" spans="1:13">
      <c r="A96" s="311"/>
      <c r="B96" s="44" t="s">
        <v>83</v>
      </c>
      <c r="C96" s="56" t="s">
        <v>97</v>
      </c>
      <c r="D96" s="300"/>
      <c r="E96" s="57" t="e">
        <f t="shared" ref="E96:H96" si="51">ROUNDDOWN(E97/E98,2)</f>
        <v>#DIV/0!</v>
      </c>
      <c r="F96" s="58" t="e">
        <f t="shared" si="51"/>
        <v>#DIV/0!</v>
      </c>
      <c r="G96" s="46" t="e">
        <f t="shared" si="51"/>
        <v>#DIV/0!</v>
      </c>
      <c r="H96" s="59" t="e">
        <f t="shared" si="51"/>
        <v>#DIV/0!</v>
      </c>
      <c r="I96" s="307" t="e">
        <f t="shared" ref="I96" si="52">ROUNDDOWN(_xlfn.AGGREGATE(1,6,E96:H96),2)</f>
        <v>#DIV/0!</v>
      </c>
      <c r="J96" s="303" t="str">
        <f t="shared" ref="J96" si="53">+IFERROR(IF(OR(M97="不適",M98="不適"),"不適あり","問題なし"),"")</f>
        <v/>
      </c>
      <c r="K96" s="310" t="str">
        <f>+B96</f>
        <v>○○学部</v>
      </c>
      <c r="L96" s="310"/>
      <c r="M96" s="310"/>
    </row>
    <row r="97" spans="1:13">
      <c r="A97" s="311"/>
      <c r="B97" s="47"/>
      <c r="C97" s="60" t="s">
        <v>98</v>
      </c>
      <c r="D97" s="301"/>
      <c r="E97" s="61"/>
      <c r="F97" s="62"/>
      <c r="G97" s="48"/>
      <c r="H97" s="63"/>
      <c r="I97" s="308"/>
      <c r="J97" s="303"/>
      <c r="K97" s="168" t="s">
        <v>243</v>
      </c>
      <c r="L97" s="167">
        <f>+IF(AND($E$51&gt;4000,E98&gt;=300),1.15,IF(AND($E$51&gt;4000,E98&gt;=100,E98&lt;300),1.2,IF(AND($E$51&gt;4000,E98&gt;100),1.25,1.25)))</f>
        <v>1.25</v>
      </c>
      <c r="M97" s="165" t="e">
        <f>+IF(AND(A96="○",I96&gt;=L97),"不適","OK")</f>
        <v>#DIV/0!</v>
      </c>
    </row>
    <row r="98" spans="1:13" ht="13.8" thickBot="1">
      <c r="A98" s="311"/>
      <c r="B98" s="49"/>
      <c r="C98" s="51" t="s">
        <v>99</v>
      </c>
      <c r="D98" s="302"/>
      <c r="E98" s="64"/>
      <c r="F98" s="52"/>
      <c r="G98" s="50"/>
      <c r="H98" s="65"/>
      <c r="I98" s="308"/>
      <c r="J98" s="303"/>
      <c r="K98" s="168" t="s">
        <v>242</v>
      </c>
      <c r="L98" s="167">
        <f>+IF(AND($E$51&gt;4000,E98&gt;=300),1.05,IF(AND($E$51&gt;4000,E98&gt;=100,E98&lt;300),1.1,IF(AND($E$51&gt;4000,E98&gt;100),1.15,1.15)))</f>
        <v>1.1499999999999999</v>
      </c>
      <c r="M98" s="165" t="e">
        <f>+IF(AND(A96="○",(E97/E98)&gt;=L98),"不適","OK")</f>
        <v>#DIV/0!</v>
      </c>
    </row>
    <row r="99" spans="1:13" ht="13.8" thickTop="1">
      <c r="B99" s="45" t="s">
        <v>87</v>
      </c>
      <c r="C99" s="56" t="s">
        <v>97</v>
      </c>
      <c r="D99" s="300"/>
      <c r="E99" s="57" t="e">
        <f t="shared" ref="E99:H99" si="54">ROUNDDOWN(E100/E101,2)</f>
        <v>#DIV/0!</v>
      </c>
      <c r="F99" s="58" t="e">
        <f t="shared" si="54"/>
        <v>#DIV/0!</v>
      </c>
      <c r="G99" s="46" t="e">
        <f t="shared" si="54"/>
        <v>#DIV/0!</v>
      </c>
      <c r="H99" s="59" t="e">
        <f t="shared" si="54"/>
        <v>#DIV/0!</v>
      </c>
      <c r="I99" s="312" t="e">
        <f t="shared" ref="I99" si="55">ROUNDDOWN(_xlfn.AGGREGATE(1,6,E99:H99),2)</f>
        <v>#DIV/0!</v>
      </c>
      <c r="J99" s="303" t="str">
        <f t="shared" ref="J99" si="56">+IFERROR(IF(OR(M100="不適",M101="不適"),"不適あり","問題なし"),"")</f>
        <v/>
      </c>
      <c r="K99" s="310" t="str">
        <f>+B99</f>
        <v>全学部</v>
      </c>
      <c r="L99" s="310"/>
      <c r="M99" s="310"/>
    </row>
    <row r="100" spans="1:13">
      <c r="B100" s="47"/>
      <c r="C100" s="60" t="s">
        <v>98</v>
      </c>
      <c r="D100" s="301"/>
      <c r="E100" s="61">
        <f>E58+E61+E64+E67+E70+E73+E76+E79+E82+E85+E88+E91+E94+E97</f>
        <v>0</v>
      </c>
      <c r="F100" s="62">
        <f t="shared" ref="F100:H101" si="57">F58+F61+F64+F67+F70+F73+F76+F79+F82+F85+F88+F91+F94+F97</f>
        <v>0</v>
      </c>
      <c r="G100" s="48">
        <f t="shared" si="57"/>
        <v>0</v>
      </c>
      <c r="H100" s="63">
        <f t="shared" si="57"/>
        <v>0</v>
      </c>
      <c r="I100" s="308"/>
      <c r="J100" s="303"/>
      <c r="K100" s="168" t="s">
        <v>243</v>
      </c>
      <c r="L100" s="167">
        <f>+IF(AND($E$51&gt;4000,E101&gt;=300),1.15,IF(AND($E$51&gt;4000,E101&gt;=100,E101&lt;300),1.2,IF(AND($E$51&gt;4000,E101&gt;100),1.25,1.25)))</f>
        <v>1.25</v>
      </c>
      <c r="M100" s="165" t="e">
        <f>+IF(AND(A99="○",I99&gt;=L100),"不適","OK")</f>
        <v>#DIV/0!</v>
      </c>
    </row>
    <row r="101" spans="1:13" ht="13.8" thickBot="1">
      <c r="B101" s="49"/>
      <c r="C101" s="51" t="s">
        <v>99</v>
      </c>
      <c r="D101" s="302"/>
      <c r="E101" s="66">
        <f>E59+E62+E65+E68+E71+E74+E77+E80+E83+E86+E89+E92+E95+E98</f>
        <v>0</v>
      </c>
      <c r="F101" s="52">
        <f t="shared" si="57"/>
        <v>0</v>
      </c>
      <c r="G101" s="50">
        <f t="shared" si="57"/>
        <v>0</v>
      </c>
      <c r="H101" s="65">
        <f t="shared" si="57"/>
        <v>0</v>
      </c>
      <c r="I101" s="313"/>
      <c r="J101" s="303"/>
      <c r="K101" s="168" t="s">
        <v>242</v>
      </c>
      <c r="L101" s="167">
        <f>+IF(AND($E$51&gt;4000,E101&gt;=300),1.05,IF(AND($E$51&gt;4000,E101&gt;=100,E101&lt;300),1.1,IF(AND($E$51&gt;4000,E101&gt;100),1.15,1.15)))</f>
        <v>1.1499999999999999</v>
      </c>
      <c r="M101" s="165" t="e">
        <f>+IF(AND(A99="○",(E100/E101)&gt;=L101),"不適","OK")</f>
        <v>#DIV/0!</v>
      </c>
    </row>
    <row r="102" spans="1:13" ht="13.8" thickTop="1"/>
    <row r="103" spans="1:13">
      <c r="B103" s="67" t="s">
        <v>100</v>
      </c>
    </row>
    <row r="104" spans="1:13">
      <c r="B104" s="67" t="s">
        <v>101</v>
      </c>
    </row>
    <row r="105" spans="1:13">
      <c r="B105" s="67" t="s">
        <v>102</v>
      </c>
    </row>
    <row r="106" spans="1:13">
      <c r="B106" s="67" t="s">
        <v>103</v>
      </c>
    </row>
    <row r="107" spans="1:13">
      <c r="B107" s="67" t="s">
        <v>104</v>
      </c>
    </row>
    <row r="108" spans="1:13">
      <c r="B108" s="67" t="s">
        <v>110</v>
      </c>
    </row>
    <row r="109" spans="1:13">
      <c r="B109" s="67" t="s">
        <v>105</v>
      </c>
    </row>
    <row r="110" spans="1:13">
      <c r="B110" s="67" t="s">
        <v>106</v>
      </c>
    </row>
    <row r="111" spans="1:13">
      <c r="B111" s="67" t="s">
        <v>107</v>
      </c>
    </row>
  </sheetData>
  <mergeCells count="115">
    <mergeCell ref="D19:D21"/>
    <mergeCell ref="D22:D24"/>
    <mergeCell ref="D25:D27"/>
    <mergeCell ref="D28:D30"/>
    <mergeCell ref="K69:M69"/>
    <mergeCell ref="K72:M72"/>
    <mergeCell ref="A19:A21"/>
    <mergeCell ref="A22:A24"/>
    <mergeCell ref="A25:A27"/>
    <mergeCell ref="A28:A30"/>
    <mergeCell ref="A31:A33"/>
    <mergeCell ref="A57:A59"/>
    <mergeCell ref="I57:I59"/>
    <mergeCell ref="K57:M57"/>
    <mergeCell ref="D43:D45"/>
    <mergeCell ref="A34:A36"/>
    <mergeCell ref="A37:A39"/>
    <mergeCell ref="A40:A42"/>
    <mergeCell ref="A43:A45"/>
    <mergeCell ref="A46:A48"/>
    <mergeCell ref="A5:A6"/>
    <mergeCell ref="A7:A9"/>
    <mergeCell ref="A10:A12"/>
    <mergeCell ref="A13:A15"/>
    <mergeCell ref="A16:A18"/>
    <mergeCell ref="B5:B6"/>
    <mergeCell ref="C5:C6"/>
    <mergeCell ref="E5:J5"/>
    <mergeCell ref="B55:B56"/>
    <mergeCell ref="C55:C56"/>
    <mergeCell ref="E55:H55"/>
    <mergeCell ref="I55:I56"/>
    <mergeCell ref="D5:D6"/>
    <mergeCell ref="D7:D9"/>
    <mergeCell ref="D10:D12"/>
    <mergeCell ref="D13:D15"/>
    <mergeCell ref="D16:D18"/>
    <mergeCell ref="B52:D52"/>
    <mergeCell ref="A55:A56"/>
    <mergeCell ref="D46:D48"/>
    <mergeCell ref="D31:D33"/>
    <mergeCell ref="D34:D36"/>
    <mergeCell ref="D37:D39"/>
    <mergeCell ref="D40:D42"/>
    <mergeCell ref="A96:A98"/>
    <mergeCell ref="I90:I92"/>
    <mergeCell ref="I93:I95"/>
    <mergeCell ref="I96:I98"/>
    <mergeCell ref="I99:I101"/>
    <mergeCell ref="A60:A62"/>
    <mergeCell ref="A63:A65"/>
    <mergeCell ref="A66:A68"/>
    <mergeCell ref="A69:A71"/>
    <mergeCell ref="A72:A74"/>
    <mergeCell ref="A75:A77"/>
    <mergeCell ref="A78:A80"/>
    <mergeCell ref="A81:A83"/>
    <mergeCell ref="A84:A86"/>
    <mergeCell ref="A87:A89"/>
    <mergeCell ref="A90:A92"/>
    <mergeCell ref="A93:A95"/>
    <mergeCell ref="I75:I77"/>
    <mergeCell ref="I78:I80"/>
    <mergeCell ref="I81:I83"/>
    <mergeCell ref="I84:I86"/>
    <mergeCell ref="I87:I89"/>
    <mergeCell ref="D90:D92"/>
    <mergeCell ref="D93:D95"/>
    <mergeCell ref="K90:M90"/>
    <mergeCell ref="K93:M93"/>
    <mergeCell ref="K96:M96"/>
    <mergeCell ref="K99:M99"/>
    <mergeCell ref="J57:J59"/>
    <mergeCell ref="J60:J62"/>
    <mergeCell ref="J63:J65"/>
    <mergeCell ref="J66:J68"/>
    <mergeCell ref="J69:J71"/>
    <mergeCell ref="J72:J74"/>
    <mergeCell ref="J75:J77"/>
    <mergeCell ref="J78:J80"/>
    <mergeCell ref="J81:J83"/>
    <mergeCell ref="J84:J86"/>
    <mergeCell ref="J87:J89"/>
    <mergeCell ref="J90:J92"/>
    <mergeCell ref="K75:M75"/>
    <mergeCell ref="K78:M78"/>
    <mergeCell ref="K81:M81"/>
    <mergeCell ref="K84:M84"/>
    <mergeCell ref="K87:M87"/>
    <mergeCell ref="K60:M60"/>
    <mergeCell ref="K63:M63"/>
    <mergeCell ref="K66:M66"/>
    <mergeCell ref="D96:D98"/>
    <mergeCell ref="D99:D101"/>
    <mergeCell ref="J93:J95"/>
    <mergeCell ref="J96:J98"/>
    <mergeCell ref="J99:J101"/>
    <mergeCell ref="J55:J56"/>
    <mergeCell ref="D55:D56"/>
    <mergeCell ref="D57:D59"/>
    <mergeCell ref="D60:D62"/>
    <mergeCell ref="D63:D65"/>
    <mergeCell ref="D66:D68"/>
    <mergeCell ref="D69:D71"/>
    <mergeCell ref="D72:D74"/>
    <mergeCell ref="D75:D77"/>
    <mergeCell ref="D78:D80"/>
    <mergeCell ref="D81:D83"/>
    <mergeCell ref="D84:D86"/>
    <mergeCell ref="D87:D89"/>
    <mergeCell ref="I60:I62"/>
    <mergeCell ref="I63:I65"/>
    <mergeCell ref="I66:I68"/>
    <mergeCell ref="I69:I71"/>
    <mergeCell ref="I72:I74"/>
  </mergeCells>
  <phoneticPr fontId="6"/>
  <dataValidations count="2">
    <dataValidation type="list" allowBlank="1" showInputMessage="1" showErrorMessage="1" sqref="A7:A48 A57:A98" xr:uid="{00000000-0002-0000-0500-000000000000}">
      <formula1>"○"</formula1>
    </dataValidation>
    <dataValidation type="list" allowBlank="1" showInputMessage="1" showErrorMessage="1" sqref="D7:D48 D57:D101" xr:uid="{00000000-0002-0000-0500-000001000000}">
      <formula1>"6,4"</formula1>
    </dataValidation>
  </dataValidations>
  <printOptions horizontalCentered="1"/>
  <pageMargins left="0.78740157480314965" right="0.78740157480314965" top="0.78740157480314965" bottom="0.78740157480314965" header="0.51181102362204722" footer="0.51181102362204722"/>
  <pageSetup paperSize="9" scale="51" orientation="portrait" cellComments="asDisplayed" r:id="rId1"/>
  <headerFooter alignWithMargins="0">
    <oddFooter xml:space="preserve">&amp;C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6975-D69A-4B28-80AA-0EF1AB47620F}">
  <sheetPr>
    <pageSetUpPr fitToPage="1"/>
  </sheetPr>
  <dimension ref="A1:L110"/>
  <sheetViews>
    <sheetView view="pageBreakPreview" zoomScale="75" zoomScaleNormal="75" zoomScaleSheetLayoutView="75" workbookViewId="0">
      <selection activeCell="G4" sqref="G4"/>
    </sheetView>
  </sheetViews>
  <sheetFormatPr defaultColWidth="9" defaultRowHeight="13.2"/>
  <cols>
    <col min="1" max="1" width="20" style="40" customWidth="1"/>
    <col min="2" max="2" width="17.44140625" style="40" customWidth="1"/>
    <col min="3" max="3" width="10.21875" style="40" customWidth="1"/>
    <col min="4" max="9" width="15" style="40" customWidth="1"/>
    <col min="10" max="10" width="13.77734375" style="40" customWidth="1"/>
    <col min="11" max="11" width="11.21875" style="40" customWidth="1"/>
    <col min="12" max="12" width="11.33203125" style="40" customWidth="1"/>
    <col min="13" max="16384" width="9" style="40"/>
  </cols>
  <sheetData>
    <row r="1" spans="1:12" ht="17.25" customHeight="1">
      <c r="A1" s="39" t="s">
        <v>261</v>
      </c>
    </row>
    <row r="2" spans="1:12" ht="17.25" customHeight="1">
      <c r="H2" s="41" t="s">
        <v>88</v>
      </c>
      <c r="I2" s="163"/>
    </row>
    <row r="3" spans="1:12" ht="17.25" customHeight="1">
      <c r="J3" s="42"/>
      <c r="K3" s="42"/>
      <c r="L3" s="42"/>
    </row>
    <row r="4" spans="1:12" ht="17.25" customHeight="1">
      <c r="A4" s="174" t="s">
        <v>259</v>
      </c>
      <c r="B4" s="38"/>
      <c r="C4" s="38"/>
      <c r="D4" s="38"/>
    </row>
    <row r="5" spans="1:12">
      <c r="A5" s="300" t="s">
        <v>74</v>
      </c>
      <c r="B5" s="300" t="s">
        <v>75</v>
      </c>
      <c r="C5" s="306" t="s">
        <v>240</v>
      </c>
      <c r="D5" s="316" t="s">
        <v>76</v>
      </c>
      <c r="E5" s="317"/>
      <c r="F5" s="317"/>
      <c r="G5" s="317"/>
      <c r="H5" s="317"/>
      <c r="I5"/>
      <c r="J5"/>
      <c r="K5"/>
      <c r="L5"/>
    </row>
    <row r="6" spans="1:12">
      <c r="A6" s="315"/>
      <c r="B6" s="315"/>
      <c r="C6" s="302"/>
      <c r="D6" s="43" t="s">
        <v>77</v>
      </c>
      <c r="E6" s="43" t="s">
        <v>78</v>
      </c>
      <c r="F6" s="43" t="s">
        <v>79</v>
      </c>
      <c r="G6" s="43" t="s">
        <v>80</v>
      </c>
      <c r="H6" s="43" t="s">
        <v>81</v>
      </c>
      <c r="I6"/>
      <c r="J6"/>
      <c r="K6"/>
      <c r="L6"/>
    </row>
    <row r="7" spans="1:12">
      <c r="A7" s="44" t="s">
        <v>253</v>
      </c>
      <c r="B7" s="45" t="s">
        <v>84</v>
      </c>
      <c r="C7" s="300"/>
      <c r="D7" s="46" t="e">
        <f>ROUNDDOWN(D8/D9,2)</f>
        <v>#DIV/0!</v>
      </c>
      <c r="E7" s="46" t="e">
        <f>ROUNDDOWN(E8/E9,2)</f>
        <v>#DIV/0!</v>
      </c>
      <c r="F7" s="46" t="e">
        <f t="shared" ref="F7" si="0">ROUNDDOWN(F8/F9,2)</f>
        <v>#DIV/0!</v>
      </c>
      <c r="G7" s="46" t="e">
        <f>ROUNDDOWN(G8/G9,2)</f>
        <v>#DIV/0!</v>
      </c>
      <c r="H7" s="46" t="e">
        <f>ROUNDDOWN(H8/H9,2)</f>
        <v>#DIV/0!</v>
      </c>
      <c r="I7"/>
      <c r="J7"/>
      <c r="K7"/>
      <c r="L7"/>
    </row>
    <row r="8" spans="1:12">
      <c r="A8" s="47"/>
      <c r="B8" s="47" t="s">
        <v>85</v>
      </c>
      <c r="C8" s="301"/>
      <c r="D8" s="48"/>
      <c r="E8" s="48"/>
      <c r="F8" s="48"/>
      <c r="G8" s="48"/>
      <c r="H8" s="48"/>
      <c r="I8"/>
      <c r="J8"/>
      <c r="K8"/>
      <c r="L8"/>
    </row>
    <row r="9" spans="1:12">
      <c r="A9" s="49"/>
      <c r="B9" s="49" t="s">
        <v>86</v>
      </c>
      <c r="C9" s="302"/>
      <c r="D9" s="50"/>
      <c r="E9" s="50"/>
      <c r="F9" s="50"/>
      <c r="G9" s="50"/>
      <c r="H9" s="50"/>
      <c r="I9"/>
      <c r="J9"/>
      <c r="K9"/>
      <c r="L9"/>
    </row>
    <row r="10" spans="1:12">
      <c r="A10" s="44" t="s">
        <v>253</v>
      </c>
      <c r="B10" s="45" t="s">
        <v>84</v>
      </c>
      <c r="C10" s="300"/>
      <c r="D10" s="46" t="e">
        <f t="shared" ref="D10:H10" si="1">ROUNDDOWN(D11/D12,2)</f>
        <v>#DIV/0!</v>
      </c>
      <c r="E10" s="46" t="e">
        <f t="shared" si="1"/>
        <v>#DIV/0!</v>
      </c>
      <c r="F10" s="46" t="e">
        <f t="shared" si="1"/>
        <v>#DIV/0!</v>
      </c>
      <c r="G10" s="46" t="e">
        <f t="shared" si="1"/>
        <v>#DIV/0!</v>
      </c>
      <c r="H10" s="46" t="e">
        <f t="shared" si="1"/>
        <v>#DIV/0!</v>
      </c>
      <c r="I10"/>
      <c r="J10"/>
      <c r="K10"/>
      <c r="L10"/>
    </row>
    <row r="11" spans="1:12">
      <c r="A11" s="47"/>
      <c r="B11" s="47" t="s">
        <v>85</v>
      </c>
      <c r="C11" s="301"/>
      <c r="D11" s="48"/>
      <c r="E11" s="48"/>
      <c r="F11" s="48"/>
      <c r="G11" s="48"/>
      <c r="H11" s="48"/>
      <c r="I11"/>
      <c r="J11"/>
      <c r="K11"/>
      <c r="L11"/>
    </row>
    <row r="12" spans="1:12">
      <c r="A12" s="49"/>
      <c r="B12" s="49" t="s">
        <v>86</v>
      </c>
      <c r="C12" s="302"/>
      <c r="D12" s="50"/>
      <c r="E12" s="50"/>
      <c r="F12" s="50"/>
      <c r="G12" s="50"/>
      <c r="H12" s="50"/>
      <c r="I12"/>
      <c r="J12"/>
      <c r="K12"/>
      <c r="L12"/>
    </row>
    <row r="13" spans="1:12">
      <c r="A13" s="44" t="s">
        <v>253</v>
      </c>
      <c r="B13" s="45" t="s">
        <v>84</v>
      </c>
      <c r="C13" s="300"/>
      <c r="D13" s="46" t="e">
        <f>ROUNDDOWN(D14/D15,2)</f>
        <v>#DIV/0!</v>
      </c>
      <c r="E13" s="46" t="e">
        <f t="shared" ref="E13:H13" si="2">ROUNDDOWN(E14/E15,2)</f>
        <v>#DIV/0!</v>
      </c>
      <c r="F13" s="46" t="e">
        <f t="shared" si="2"/>
        <v>#DIV/0!</v>
      </c>
      <c r="G13" s="46" t="e">
        <f t="shared" si="2"/>
        <v>#DIV/0!</v>
      </c>
      <c r="H13" s="46" t="e">
        <f t="shared" si="2"/>
        <v>#DIV/0!</v>
      </c>
      <c r="I13"/>
      <c r="J13"/>
      <c r="K13"/>
      <c r="L13"/>
    </row>
    <row r="14" spans="1:12">
      <c r="A14" s="47"/>
      <c r="B14" s="47" t="s">
        <v>85</v>
      </c>
      <c r="C14" s="301"/>
      <c r="D14" s="48"/>
      <c r="E14" s="48"/>
      <c r="F14" s="48"/>
      <c r="G14" s="48"/>
      <c r="H14" s="48"/>
      <c r="I14"/>
      <c r="J14"/>
      <c r="K14"/>
      <c r="L14"/>
    </row>
    <row r="15" spans="1:12">
      <c r="A15" s="49"/>
      <c r="B15" s="49" t="s">
        <v>86</v>
      </c>
      <c r="C15" s="302"/>
      <c r="D15" s="50"/>
      <c r="E15" s="50"/>
      <c r="F15" s="50"/>
      <c r="G15" s="50"/>
      <c r="H15" s="50"/>
      <c r="I15"/>
      <c r="J15"/>
      <c r="K15"/>
      <c r="L15"/>
    </row>
    <row r="16" spans="1:12">
      <c r="A16" s="44" t="s">
        <v>253</v>
      </c>
      <c r="B16" s="45" t="s">
        <v>84</v>
      </c>
      <c r="C16" s="300"/>
      <c r="D16" s="46" t="e">
        <f t="shared" ref="D16:H16" si="3">ROUNDDOWN(D17/D18,2)</f>
        <v>#DIV/0!</v>
      </c>
      <c r="E16" s="46" t="e">
        <f t="shared" si="3"/>
        <v>#DIV/0!</v>
      </c>
      <c r="F16" s="46" t="e">
        <f t="shared" si="3"/>
        <v>#DIV/0!</v>
      </c>
      <c r="G16" s="46" t="e">
        <f t="shared" si="3"/>
        <v>#DIV/0!</v>
      </c>
      <c r="H16" s="46" t="e">
        <f t="shared" si="3"/>
        <v>#DIV/0!</v>
      </c>
      <c r="I16"/>
      <c r="J16"/>
      <c r="K16"/>
      <c r="L16"/>
    </row>
    <row r="17" spans="1:12" ht="14.4" customHeight="1">
      <c r="A17" s="47"/>
      <c r="B17" s="47" t="s">
        <v>85</v>
      </c>
      <c r="C17" s="301"/>
      <c r="D17" s="48"/>
      <c r="E17" s="48"/>
      <c r="F17" s="48"/>
      <c r="G17" s="48"/>
      <c r="H17" s="48"/>
      <c r="I17"/>
      <c r="J17"/>
      <c r="K17"/>
      <c r="L17"/>
    </row>
    <row r="18" spans="1:12">
      <c r="A18" s="49"/>
      <c r="B18" s="49" t="s">
        <v>86</v>
      </c>
      <c r="C18" s="302"/>
      <c r="D18" s="50"/>
      <c r="E18" s="50"/>
      <c r="F18" s="50"/>
      <c r="G18" s="50"/>
      <c r="H18" s="50"/>
      <c r="I18"/>
      <c r="J18"/>
      <c r="K18"/>
      <c r="L18"/>
    </row>
    <row r="19" spans="1:12">
      <c r="A19" s="44" t="s">
        <v>253</v>
      </c>
      <c r="B19" s="45" t="s">
        <v>84</v>
      </c>
      <c r="C19" s="300"/>
      <c r="D19" s="46" t="e">
        <f t="shared" ref="D19:H19" si="4">ROUNDDOWN(D20/D21,2)</f>
        <v>#DIV/0!</v>
      </c>
      <c r="E19" s="46" t="e">
        <f t="shared" si="4"/>
        <v>#DIV/0!</v>
      </c>
      <c r="F19" s="46" t="e">
        <f t="shared" si="4"/>
        <v>#DIV/0!</v>
      </c>
      <c r="G19" s="46" t="e">
        <f t="shared" si="4"/>
        <v>#DIV/0!</v>
      </c>
      <c r="H19" s="46" t="e">
        <f t="shared" si="4"/>
        <v>#DIV/0!</v>
      </c>
      <c r="I19"/>
      <c r="J19"/>
      <c r="K19"/>
      <c r="L19"/>
    </row>
    <row r="20" spans="1:12">
      <c r="A20" s="47"/>
      <c r="B20" s="47" t="s">
        <v>85</v>
      </c>
      <c r="C20" s="301"/>
      <c r="D20" s="48"/>
      <c r="E20" s="48"/>
      <c r="F20" s="48"/>
      <c r="G20" s="48"/>
      <c r="H20" s="48"/>
      <c r="I20"/>
      <c r="J20"/>
      <c r="K20"/>
      <c r="L20"/>
    </row>
    <row r="21" spans="1:12">
      <c r="A21" s="49"/>
      <c r="B21" s="49" t="s">
        <v>86</v>
      </c>
      <c r="C21" s="302"/>
      <c r="D21" s="50"/>
      <c r="E21" s="50"/>
      <c r="F21" s="50"/>
      <c r="G21" s="50"/>
      <c r="H21" s="50"/>
      <c r="I21"/>
      <c r="J21"/>
      <c r="K21"/>
      <c r="L21"/>
    </row>
    <row r="22" spans="1:12">
      <c r="A22" s="44" t="s">
        <v>253</v>
      </c>
      <c r="B22" s="45" t="s">
        <v>84</v>
      </c>
      <c r="C22" s="300"/>
      <c r="D22" s="46" t="e">
        <f t="shared" ref="D22:H22" si="5">ROUNDDOWN(D23/D24,2)</f>
        <v>#DIV/0!</v>
      </c>
      <c r="E22" s="46" t="e">
        <f t="shared" si="5"/>
        <v>#DIV/0!</v>
      </c>
      <c r="F22" s="46" t="e">
        <f t="shared" si="5"/>
        <v>#DIV/0!</v>
      </c>
      <c r="G22" s="46" t="e">
        <f t="shared" si="5"/>
        <v>#DIV/0!</v>
      </c>
      <c r="H22" s="46" t="e">
        <f t="shared" si="5"/>
        <v>#DIV/0!</v>
      </c>
      <c r="I22"/>
      <c r="J22"/>
      <c r="K22"/>
      <c r="L22"/>
    </row>
    <row r="23" spans="1:12">
      <c r="A23" s="47"/>
      <c r="B23" s="47" t="s">
        <v>85</v>
      </c>
      <c r="C23" s="301"/>
      <c r="D23" s="48"/>
      <c r="E23" s="48"/>
      <c r="F23" s="48"/>
      <c r="G23" s="48"/>
      <c r="H23" s="48"/>
      <c r="I23"/>
      <c r="J23"/>
      <c r="K23"/>
      <c r="L23"/>
    </row>
    <row r="24" spans="1:12">
      <c r="A24" s="49"/>
      <c r="B24" s="49" t="s">
        <v>86</v>
      </c>
      <c r="C24" s="302"/>
      <c r="D24" s="50"/>
      <c r="E24" s="50"/>
      <c r="F24" s="50"/>
      <c r="G24" s="50"/>
      <c r="H24" s="50"/>
      <c r="I24"/>
      <c r="J24"/>
      <c r="K24"/>
      <c r="L24"/>
    </row>
    <row r="25" spans="1:12">
      <c r="A25" s="44" t="s">
        <v>253</v>
      </c>
      <c r="B25" s="45" t="s">
        <v>84</v>
      </c>
      <c r="C25" s="300"/>
      <c r="D25" s="46" t="e">
        <f t="shared" ref="D25:H25" si="6">ROUNDDOWN(D26/D27,2)</f>
        <v>#DIV/0!</v>
      </c>
      <c r="E25" s="46" t="e">
        <f t="shared" si="6"/>
        <v>#DIV/0!</v>
      </c>
      <c r="F25" s="46" t="e">
        <f t="shared" si="6"/>
        <v>#DIV/0!</v>
      </c>
      <c r="G25" s="46" t="e">
        <f t="shared" si="6"/>
        <v>#DIV/0!</v>
      </c>
      <c r="H25" s="46" t="e">
        <f t="shared" si="6"/>
        <v>#DIV/0!</v>
      </c>
      <c r="I25"/>
      <c r="J25"/>
      <c r="K25"/>
      <c r="L25"/>
    </row>
    <row r="26" spans="1:12">
      <c r="A26" s="47"/>
      <c r="B26" s="47" t="s">
        <v>85</v>
      </c>
      <c r="C26" s="301"/>
      <c r="D26" s="48"/>
      <c r="E26" s="48"/>
      <c r="F26" s="48"/>
      <c r="G26" s="48"/>
      <c r="H26" s="48"/>
      <c r="I26"/>
      <c r="J26"/>
      <c r="K26"/>
      <c r="L26"/>
    </row>
    <row r="27" spans="1:12">
      <c r="A27" s="49"/>
      <c r="B27" s="49" t="s">
        <v>86</v>
      </c>
      <c r="C27" s="302"/>
      <c r="D27" s="50"/>
      <c r="E27" s="50"/>
      <c r="F27" s="50"/>
      <c r="G27" s="50"/>
      <c r="H27" s="50"/>
      <c r="I27"/>
      <c r="J27"/>
      <c r="K27"/>
      <c r="L27"/>
    </row>
    <row r="28" spans="1:12" hidden="1">
      <c r="A28" s="44" t="s">
        <v>253</v>
      </c>
      <c r="B28" s="45" t="s">
        <v>84</v>
      </c>
      <c r="C28" s="300"/>
      <c r="D28" s="46" t="e">
        <f t="shared" ref="D28:H28" si="7">ROUNDDOWN(D29/D30,2)</f>
        <v>#DIV/0!</v>
      </c>
      <c r="E28" s="46" t="e">
        <f t="shared" si="7"/>
        <v>#DIV/0!</v>
      </c>
      <c r="F28" s="46" t="e">
        <f t="shared" si="7"/>
        <v>#DIV/0!</v>
      </c>
      <c r="G28" s="46" t="e">
        <f t="shared" si="7"/>
        <v>#DIV/0!</v>
      </c>
      <c r="H28" s="46" t="e">
        <f t="shared" si="7"/>
        <v>#DIV/0!</v>
      </c>
      <c r="I28"/>
      <c r="J28"/>
      <c r="K28"/>
      <c r="L28"/>
    </row>
    <row r="29" spans="1:12" hidden="1">
      <c r="A29" s="47"/>
      <c r="B29" s="47" t="s">
        <v>85</v>
      </c>
      <c r="C29" s="301"/>
      <c r="D29" s="48"/>
      <c r="E29" s="48"/>
      <c r="F29" s="48"/>
      <c r="G29" s="48"/>
      <c r="H29" s="48"/>
      <c r="I29"/>
      <c r="J29"/>
      <c r="K29"/>
      <c r="L29"/>
    </row>
    <row r="30" spans="1:12" hidden="1">
      <c r="A30" s="49"/>
      <c r="B30" s="49" t="s">
        <v>86</v>
      </c>
      <c r="C30" s="302"/>
      <c r="D30" s="50"/>
      <c r="E30" s="50"/>
      <c r="F30" s="50"/>
      <c r="G30" s="50"/>
      <c r="H30" s="50"/>
      <c r="I30"/>
      <c r="J30"/>
      <c r="K30"/>
      <c r="L30"/>
    </row>
    <row r="31" spans="1:12" hidden="1">
      <c r="A31" s="44" t="s">
        <v>253</v>
      </c>
      <c r="B31" s="45" t="s">
        <v>84</v>
      </c>
      <c r="C31" s="300"/>
      <c r="D31" s="46" t="e">
        <f t="shared" ref="D31:H31" si="8">ROUNDDOWN(D32/D33,2)</f>
        <v>#DIV/0!</v>
      </c>
      <c r="E31" s="46" t="e">
        <f t="shared" si="8"/>
        <v>#DIV/0!</v>
      </c>
      <c r="F31" s="46" t="e">
        <f t="shared" si="8"/>
        <v>#DIV/0!</v>
      </c>
      <c r="G31" s="46" t="e">
        <f t="shared" si="8"/>
        <v>#DIV/0!</v>
      </c>
      <c r="H31" s="46" t="e">
        <f t="shared" si="8"/>
        <v>#DIV/0!</v>
      </c>
      <c r="I31"/>
      <c r="J31"/>
      <c r="K31"/>
      <c r="L31"/>
    </row>
    <row r="32" spans="1:12" hidden="1">
      <c r="A32" s="47"/>
      <c r="B32" s="47" t="s">
        <v>85</v>
      </c>
      <c r="C32" s="301"/>
      <c r="D32" s="48"/>
      <c r="E32" s="48"/>
      <c r="F32" s="48"/>
      <c r="G32" s="48"/>
      <c r="H32" s="48"/>
      <c r="I32"/>
      <c r="J32"/>
      <c r="K32"/>
      <c r="L32"/>
    </row>
    <row r="33" spans="1:12" hidden="1">
      <c r="A33" s="49"/>
      <c r="B33" s="49" t="s">
        <v>86</v>
      </c>
      <c r="C33" s="302"/>
      <c r="D33" s="50"/>
      <c r="E33" s="50"/>
      <c r="F33" s="50"/>
      <c r="G33" s="50"/>
      <c r="H33" s="50"/>
      <c r="I33"/>
      <c r="J33"/>
      <c r="K33"/>
      <c r="L33"/>
    </row>
    <row r="34" spans="1:12" hidden="1">
      <c r="A34" s="44" t="s">
        <v>253</v>
      </c>
      <c r="B34" s="45" t="s">
        <v>84</v>
      </c>
      <c r="C34" s="300"/>
      <c r="D34" s="46" t="e">
        <f t="shared" ref="D34:H34" si="9">ROUNDDOWN(D35/D36,2)</f>
        <v>#DIV/0!</v>
      </c>
      <c r="E34" s="46" t="e">
        <f t="shared" si="9"/>
        <v>#DIV/0!</v>
      </c>
      <c r="F34" s="46" t="e">
        <f t="shared" si="9"/>
        <v>#DIV/0!</v>
      </c>
      <c r="G34" s="46" t="e">
        <f t="shared" si="9"/>
        <v>#DIV/0!</v>
      </c>
      <c r="H34" s="46" t="e">
        <f t="shared" si="9"/>
        <v>#DIV/0!</v>
      </c>
      <c r="I34"/>
      <c r="J34"/>
      <c r="K34"/>
      <c r="L34"/>
    </row>
    <row r="35" spans="1:12" hidden="1">
      <c r="A35" s="47"/>
      <c r="B35" s="47" t="s">
        <v>85</v>
      </c>
      <c r="C35" s="301"/>
      <c r="D35" s="48"/>
      <c r="E35" s="48"/>
      <c r="F35" s="48"/>
      <c r="G35" s="48"/>
      <c r="H35" s="48"/>
      <c r="I35"/>
      <c r="J35"/>
      <c r="K35"/>
      <c r="L35"/>
    </row>
    <row r="36" spans="1:12" hidden="1">
      <c r="A36" s="49"/>
      <c r="B36" s="49" t="s">
        <v>86</v>
      </c>
      <c r="C36" s="302"/>
      <c r="D36" s="50"/>
      <c r="E36" s="50"/>
      <c r="F36" s="50"/>
      <c r="G36" s="50"/>
      <c r="H36" s="50"/>
      <c r="I36"/>
      <c r="J36"/>
      <c r="K36"/>
      <c r="L36"/>
    </row>
    <row r="37" spans="1:12" hidden="1">
      <c r="A37" s="44" t="s">
        <v>253</v>
      </c>
      <c r="B37" s="45" t="s">
        <v>84</v>
      </c>
      <c r="C37" s="300"/>
      <c r="D37" s="46" t="e">
        <f t="shared" ref="D37:H37" si="10">ROUNDDOWN(D38/D39,2)</f>
        <v>#DIV/0!</v>
      </c>
      <c r="E37" s="46" t="e">
        <f t="shared" si="10"/>
        <v>#DIV/0!</v>
      </c>
      <c r="F37" s="46" t="e">
        <f t="shared" si="10"/>
        <v>#DIV/0!</v>
      </c>
      <c r="G37" s="46" t="e">
        <f t="shared" si="10"/>
        <v>#DIV/0!</v>
      </c>
      <c r="H37" s="46" t="e">
        <f t="shared" si="10"/>
        <v>#DIV/0!</v>
      </c>
      <c r="I37"/>
      <c r="J37"/>
      <c r="K37"/>
      <c r="L37"/>
    </row>
    <row r="38" spans="1:12" hidden="1">
      <c r="A38" s="47"/>
      <c r="B38" s="47" t="s">
        <v>85</v>
      </c>
      <c r="C38" s="301"/>
      <c r="D38" s="48"/>
      <c r="E38" s="48"/>
      <c r="F38" s="48"/>
      <c r="G38" s="48"/>
      <c r="H38" s="48"/>
      <c r="I38"/>
      <c r="J38"/>
      <c r="K38"/>
      <c r="L38"/>
    </row>
    <row r="39" spans="1:12" hidden="1">
      <c r="A39" s="49"/>
      <c r="B39" s="49" t="s">
        <v>86</v>
      </c>
      <c r="C39" s="302"/>
      <c r="D39" s="50"/>
      <c r="E39" s="50"/>
      <c r="F39" s="50"/>
      <c r="G39" s="50"/>
      <c r="H39" s="50"/>
      <c r="I39"/>
      <c r="J39"/>
      <c r="K39"/>
      <c r="L39"/>
    </row>
    <row r="40" spans="1:12" hidden="1">
      <c r="A40" s="44" t="s">
        <v>253</v>
      </c>
      <c r="B40" s="45" t="s">
        <v>84</v>
      </c>
      <c r="C40" s="300"/>
      <c r="D40" s="46" t="e">
        <f t="shared" ref="D40:H40" si="11">ROUNDDOWN(D41/D42,2)</f>
        <v>#DIV/0!</v>
      </c>
      <c r="E40" s="46" t="e">
        <f t="shared" si="11"/>
        <v>#DIV/0!</v>
      </c>
      <c r="F40" s="46" t="e">
        <f t="shared" si="11"/>
        <v>#DIV/0!</v>
      </c>
      <c r="G40" s="46" t="e">
        <f t="shared" si="11"/>
        <v>#DIV/0!</v>
      </c>
      <c r="H40" s="46" t="e">
        <f t="shared" si="11"/>
        <v>#DIV/0!</v>
      </c>
      <c r="I40"/>
      <c r="J40"/>
      <c r="K40"/>
      <c r="L40"/>
    </row>
    <row r="41" spans="1:12" hidden="1">
      <c r="A41" s="47"/>
      <c r="B41" s="47" t="s">
        <v>85</v>
      </c>
      <c r="C41" s="301"/>
      <c r="D41" s="48"/>
      <c r="E41" s="48"/>
      <c r="F41" s="48"/>
      <c r="G41" s="48"/>
      <c r="H41" s="48"/>
      <c r="I41"/>
      <c r="J41"/>
      <c r="K41"/>
      <c r="L41"/>
    </row>
    <row r="42" spans="1:12" hidden="1">
      <c r="A42" s="49"/>
      <c r="B42" s="49" t="s">
        <v>86</v>
      </c>
      <c r="C42" s="302"/>
      <c r="D42" s="50"/>
      <c r="E42" s="50"/>
      <c r="F42" s="50"/>
      <c r="G42" s="50"/>
      <c r="H42" s="50"/>
      <c r="I42"/>
      <c r="J42"/>
      <c r="K42"/>
      <c r="L42"/>
    </row>
    <row r="43" spans="1:12" hidden="1">
      <c r="A43" s="44" t="s">
        <v>253</v>
      </c>
      <c r="B43" s="45" t="s">
        <v>84</v>
      </c>
      <c r="C43" s="300"/>
      <c r="D43" s="46" t="e">
        <f t="shared" ref="D43:H43" si="12">ROUNDDOWN(D44/D45,2)</f>
        <v>#DIV/0!</v>
      </c>
      <c r="E43" s="46" t="e">
        <f t="shared" si="12"/>
        <v>#DIV/0!</v>
      </c>
      <c r="F43" s="46" t="e">
        <f t="shared" si="12"/>
        <v>#DIV/0!</v>
      </c>
      <c r="G43" s="46" t="e">
        <f t="shared" si="12"/>
        <v>#DIV/0!</v>
      </c>
      <c r="H43" s="46" t="e">
        <f t="shared" si="12"/>
        <v>#DIV/0!</v>
      </c>
      <c r="I43"/>
      <c r="J43"/>
      <c r="K43"/>
      <c r="L43"/>
    </row>
    <row r="44" spans="1:12" hidden="1">
      <c r="A44" s="47"/>
      <c r="B44" s="47" t="s">
        <v>85</v>
      </c>
      <c r="C44" s="301"/>
      <c r="D44" s="48"/>
      <c r="E44" s="48"/>
      <c r="F44" s="48"/>
      <c r="G44" s="48"/>
      <c r="H44" s="48"/>
      <c r="I44"/>
      <c r="J44"/>
      <c r="K44"/>
      <c r="L44"/>
    </row>
    <row r="45" spans="1:12" hidden="1">
      <c r="A45" s="49"/>
      <c r="B45" s="49" t="s">
        <v>86</v>
      </c>
      <c r="C45" s="302"/>
      <c r="D45" s="50"/>
      <c r="E45" s="50"/>
      <c r="F45" s="50"/>
      <c r="G45" s="50"/>
      <c r="H45" s="50"/>
      <c r="I45"/>
      <c r="J45"/>
      <c r="K45"/>
      <c r="L45"/>
    </row>
    <row r="46" spans="1:12" hidden="1">
      <c r="A46" s="44" t="s">
        <v>253</v>
      </c>
      <c r="B46" s="45" t="s">
        <v>84</v>
      </c>
      <c r="C46" s="300"/>
      <c r="D46" s="46" t="e">
        <f t="shared" ref="D46:H46" si="13">ROUNDDOWN(D47/D48,2)</f>
        <v>#DIV/0!</v>
      </c>
      <c r="E46" s="46" t="e">
        <f t="shared" si="13"/>
        <v>#DIV/0!</v>
      </c>
      <c r="F46" s="46" t="e">
        <f t="shared" si="13"/>
        <v>#DIV/0!</v>
      </c>
      <c r="G46" s="46" t="e">
        <f t="shared" si="13"/>
        <v>#DIV/0!</v>
      </c>
      <c r="H46" s="46" t="e">
        <f t="shared" si="13"/>
        <v>#DIV/0!</v>
      </c>
      <c r="I46"/>
      <c r="J46"/>
      <c r="K46"/>
      <c r="L46"/>
    </row>
    <row r="47" spans="1:12" hidden="1">
      <c r="A47" s="47"/>
      <c r="B47" s="47" t="s">
        <v>85</v>
      </c>
      <c r="C47" s="301"/>
      <c r="D47" s="48"/>
      <c r="E47" s="48"/>
      <c r="F47" s="48"/>
      <c r="G47" s="48"/>
      <c r="H47" s="48"/>
      <c r="I47"/>
      <c r="J47"/>
      <c r="K47"/>
      <c r="L47"/>
    </row>
    <row r="48" spans="1:12" hidden="1">
      <c r="A48" s="49"/>
      <c r="B48" s="49" t="s">
        <v>86</v>
      </c>
      <c r="C48" s="302"/>
      <c r="D48" s="50"/>
      <c r="E48" s="50"/>
      <c r="F48" s="50"/>
      <c r="G48" s="50"/>
      <c r="H48" s="50"/>
      <c r="I48"/>
      <c r="J48"/>
      <c r="K48"/>
      <c r="L48"/>
    </row>
    <row r="49" spans="1:12" hidden="1">
      <c r="A49" s="45" t="s">
        <v>254</v>
      </c>
      <c r="B49" s="56" t="s">
        <v>84</v>
      </c>
      <c r="C49" s="45"/>
      <c r="D49" s="46" t="e">
        <f>ROUNDDOWN(D50/D51,2)</f>
        <v>#DIV/0!</v>
      </c>
      <c r="E49" s="46" t="e">
        <f t="shared" ref="E49:H49" si="14">ROUNDDOWN(E50/E51,2)</f>
        <v>#DIV/0!</v>
      </c>
      <c r="F49" s="46" t="e">
        <f t="shared" si="14"/>
        <v>#DIV/0!</v>
      </c>
      <c r="G49" s="46" t="e">
        <f t="shared" si="14"/>
        <v>#DIV/0!</v>
      </c>
      <c r="H49" s="46" t="e">
        <f t="shared" si="14"/>
        <v>#DIV/0!</v>
      </c>
      <c r="I49"/>
      <c r="J49"/>
      <c r="K49"/>
      <c r="L49"/>
    </row>
    <row r="50" spans="1:12" ht="13.8" hidden="1" thickBot="1">
      <c r="A50" s="47"/>
      <c r="B50" s="60" t="s">
        <v>85</v>
      </c>
      <c r="C50" s="47"/>
      <c r="D50" s="48">
        <f t="shared" ref="D50:H51" si="15">D8+D11+D14+D17+D20+D23+D26+D29+D32+D35+D38+D41+D44+D47</f>
        <v>0</v>
      </c>
      <c r="E50" s="48">
        <f t="shared" si="15"/>
        <v>0</v>
      </c>
      <c r="F50" s="48">
        <f t="shared" si="15"/>
        <v>0</v>
      </c>
      <c r="G50" s="48">
        <f t="shared" si="15"/>
        <v>0</v>
      </c>
      <c r="H50" s="48">
        <f t="shared" si="15"/>
        <v>0</v>
      </c>
      <c r="I50"/>
      <c r="J50"/>
      <c r="K50"/>
      <c r="L50"/>
    </row>
    <row r="51" spans="1:12" ht="13.8" hidden="1" thickTop="1">
      <c r="A51" s="47"/>
      <c r="B51" s="60" t="s">
        <v>86</v>
      </c>
      <c r="C51" s="60"/>
      <c r="D51" s="164">
        <f>D9+D12+D15+D18+D21+D24+D27+D30+D33+D36+D39+D42+D45+D48</f>
        <v>0</v>
      </c>
      <c r="E51" s="62">
        <f t="shared" si="15"/>
        <v>0</v>
      </c>
      <c r="F51" s="48">
        <f t="shared" si="15"/>
        <v>0</v>
      </c>
      <c r="G51" s="48">
        <f t="shared" si="15"/>
        <v>0</v>
      </c>
      <c r="H51" s="48">
        <f t="shared" si="15"/>
        <v>0</v>
      </c>
      <c r="I51"/>
      <c r="J51"/>
      <c r="K51"/>
      <c r="L51"/>
    </row>
    <row r="52" spans="1:12" ht="17.25" hidden="1" customHeight="1">
      <c r="A52" s="323" t="s">
        <v>241</v>
      </c>
      <c r="B52" s="323"/>
      <c r="C52" s="323"/>
      <c r="D52" s="166" t="e">
        <f>+IF((D50/D51)&lt;0.7,"70%未満","問題なし")</f>
        <v>#DIV/0!</v>
      </c>
      <c r="E52" s="166" t="e">
        <f t="shared" ref="E52:H52" si="16">+IF((E50/E51)&lt;0.7,"70%未満","問題なし")</f>
        <v>#DIV/0!</v>
      </c>
      <c r="F52" s="166" t="e">
        <f t="shared" si="16"/>
        <v>#DIV/0!</v>
      </c>
      <c r="G52" s="166" t="e">
        <f t="shared" si="16"/>
        <v>#DIV/0!</v>
      </c>
      <c r="H52" s="166" t="e">
        <f t="shared" si="16"/>
        <v>#DIV/0!</v>
      </c>
      <c r="I52"/>
      <c r="J52"/>
      <c r="K52"/>
      <c r="L52"/>
    </row>
    <row r="53" spans="1:12" ht="17.25" customHeight="1">
      <c r="A53" s="38"/>
      <c r="B53" s="38"/>
      <c r="C53" s="38"/>
      <c r="D53" s="38"/>
      <c r="E53" s="38"/>
      <c r="F53" s="38"/>
      <c r="G53" s="38"/>
      <c r="H53" s="38"/>
      <c r="I53" s="38"/>
      <c r="J53" s="38"/>
      <c r="K53" s="38"/>
      <c r="L53" s="38"/>
    </row>
    <row r="54" spans="1:12" ht="17.25" customHeight="1" thickBot="1">
      <c r="A54" s="40" t="s">
        <v>260</v>
      </c>
    </row>
    <row r="55" spans="1:12" ht="14.4" thickTop="1" thickBot="1">
      <c r="A55" s="300" t="s">
        <v>74</v>
      </c>
      <c r="B55" s="300" t="s">
        <v>75</v>
      </c>
      <c r="C55" s="306" t="s">
        <v>240</v>
      </c>
      <c r="D55" s="320" t="s">
        <v>76</v>
      </c>
      <c r="E55" s="317"/>
      <c r="F55" s="317"/>
      <c r="G55" s="317"/>
      <c r="H55" s="321" t="s">
        <v>90</v>
      </c>
      <c r="I55"/>
      <c r="J55"/>
      <c r="K55"/>
    </row>
    <row r="56" spans="1:12" ht="13.8" thickTop="1">
      <c r="A56" s="315"/>
      <c r="B56" s="319"/>
      <c r="C56" s="302"/>
      <c r="D56" s="53" t="s">
        <v>77</v>
      </c>
      <c r="E56" s="173" t="s">
        <v>91</v>
      </c>
      <c r="F56" s="43" t="s">
        <v>92</v>
      </c>
      <c r="G56" s="172" t="s">
        <v>93</v>
      </c>
      <c r="H56" s="322"/>
      <c r="I56"/>
      <c r="J56"/>
      <c r="K56"/>
    </row>
    <row r="57" spans="1:12">
      <c r="A57" s="44" t="s">
        <v>253</v>
      </c>
      <c r="B57" s="56" t="s">
        <v>94</v>
      </c>
      <c r="C57" s="300"/>
      <c r="D57" s="57" t="e">
        <f>ROUNDDOWN(D58/D59,2)</f>
        <v>#DIV/0!</v>
      </c>
      <c r="E57" s="58" t="e">
        <f>ROUNDDOWN(E58/E59,2)</f>
        <v>#DIV/0!</v>
      </c>
      <c r="F57" s="46" t="e">
        <f t="shared" ref="F57" si="17">ROUNDDOWN(F58/F59,2)</f>
        <v>#DIV/0!</v>
      </c>
      <c r="G57" s="59" t="e">
        <f>ROUNDDOWN(G58/G59,2)</f>
        <v>#DIV/0!</v>
      </c>
      <c r="H57" s="307" t="e">
        <f>ROUNDDOWN(_xlfn.AGGREGATE(1,6,D57:G57),2)</f>
        <v>#DIV/0!</v>
      </c>
      <c r="I57"/>
      <c r="J57"/>
      <c r="K57"/>
    </row>
    <row r="58" spans="1:12">
      <c r="A58" s="47"/>
      <c r="B58" s="60" t="s">
        <v>95</v>
      </c>
      <c r="C58" s="301"/>
      <c r="D58" s="61"/>
      <c r="E58" s="62"/>
      <c r="F58" s="48"/>
      <c r="G58" s="63"/>
      <c r="H58" s="308"/>
      <c r="I58"/>
      <c r="J58"/>
      <c r="K58"/>
    </row>
    <row r="59" spans="1:12">
      <c r="A59" s="49"/>
      <c r="B59" s="51" t="s">
        <v>96</v>
      </c>
      <c r="C59" s="302"/>
      <c r="D59" s="64"/>
      <c r="E59" s="52"/>
      <c r="F59" s="50"/>
      <c r="G59" s="65"/>
      <c r="H59" s="309"/>
      <c r="I59"/>
      <c r="J59"/>
      <c r="K59"/>
    </row>
    <row r="60" spans="1:12">
      <c r="A60" s="44" t="s">
        <v>253</v>
      </c>
      <c r="B60" s="56" t="s">
        <v>97</v>
      </c>
      <c r="C60" s="300"/>
      <c r="D60" s="57" t="e">
        <f t="shared" ref="D60:G60" si="18">ROUNDDOWN(D61/D62,2)</f>
        <v>#DIV/0!</v>
      </c>
      <c r="E60" s="58" t="e">
        <f t="shared" si="18"/>
        <v>#DIV/0!</v>
      </c>
      <c r="F60" s="46" t="e">
        <f t="shared" si="18"/>
        <v>#DIV/0!</v>
      </c>
      <c r="G60" s="59" t="e">
        <f t="shared" si="18"/>
        <v>#DIV/0!</v>
      </c>
      <c r="H60" s="307" t="e">
        <f>ROUNDDOWN(_xlfn.AGGREGATE(1,6,D60:G60),2)</f>
        <v>#DIV/0!</v>
      </c>
      <c r="I60"/>
      <c r="J60"/>
      <c r="K60"/>
    </row>
    <row r="61" spans="1:12">
      <c r="A61" s="47"/>
      <c r="B61" s="60" t="s">
        <v>98</v>
      </c>
      <c r="C61" s="301"/>
      <c r="D61" s="61"/>
      <c r="E61" s="62"/>
      <c r="F61" s="48"/>
      <c r="G61" s="63"/>
      <c r="H61" s="308"/>
      <c r="I61"/>
      <c r="J61"/>
      <c r="K61"/>
    </row>
    <row r="62" spans="1:12">
      <c r="A62" s="49"/>
      <c r="B62" s="51" t="s">
        <v>99</v>
      </c>
      <c r="C62" s="302"/>
      <c r="D62" s="64"/>
      <c r="E62" s="52"/>
      <c r="F62" s="50"/>
      <c r="G62" s="65"/>
      <c r="H62" s="309"/>
      <c r="I62"/>
      <c r="J62"/>
      <c r="K62"/>
    </row>
    <row r="63" spans="1:12">
      <c r="A63" s="44" t="s">
        <v>253</v>
      </c>
      <c r="B63" s="56" t="s">
        <v>97</v>
      </c>
      <c r="C63" s="300"/>
      <c r="D63" s="57" t="e">
        <f t="shared" ref="D63:G63" si="19">ROUNDDOWN(D64/D65,2)</f>
        <v>#DIV/0!</v>
      </c>
      <c r="E63" s="58" t="e">
        <f t="shared" si="19"/>
        <v>#DIV/0!</v>
      </c>
      <c r="F63" s="46" t="e">
        <f t="shared" si="19"/>
        <v>#DIV/0!</v>
      </c>
      <c r="G63" s="59" t="e">
        <f t="shared" si="19"/>
        <v>#DIV/0!</v>
      </c>
      <c r="H63" s="307" t="e">
        <f t="shared" ref="H63" si="20">ROUNDDOWN(_xlfn.AGGREGATE(1,6,D63:G63),2)</f>
        <v>#DIV/0!</v>
      </c>
      <c r="I63"/>
      <c r="J63"/>
      <c r="K63"/>
    </row>
    <row r="64" spans="1:12">
      <c r="A64" s="47"/>
      <c r="B64" s="60" t="s">
        <v>98</v>
      </c>
      <c r="C64" s="301"/>
      <c r="D64" s="61"/>
      <c r="E64" s="62"/>
      <c r="F64" s="48"/>
      <c r="G64" s="63"/>
      <c r="H64" s="308"/>
      <c r="I64"/>
      <c r="J64"/>
      <c r="K64"/>
    </row>
    <row r="65" spans="1:11">
      <c r="A65" s="49"/>
      <c r="B65" s="51" t="s">
        <v>99</v>
      </c>
      <c r="C65" s="302"/>
      <c r="D65" s="64"/>
      <c r="E65" s="52"/>
      <c r="F65" s="50"/>
      <c r="G65" s="65"/>
      <c r="H65" s="309"/>
      <c r="I65"/>
      <c r="J65"/>
      <c r="K65"/>
    </row>
    <row r="66" spans="1:11">
      <c r="A66" s="44" t="s">
        <v>253</v>
      </c>
      <c r="B66" s="56" t="s">
        <v>97</v>
      </c>
      <c r="C66" s="300"/>
      <c r="D66" s="57" t="e">
        <f t="shared" ref="D66:G66" si="21">ROUNDDOWN(D67/D68,2)</f>
        <v>#DIV/0!</v>
      </c>
      <c r="E66" s="58" t="e">
        <f t="shared" si="21"/>
        <v>#DIV/0!</v>
      </c>
      <c r="F66" s="46" t="e">
        <f t="shared" si="21"/>
        <v>#DIV/0!</v>
      </c>
      <c r="G66" s="59" t="e">
        <f t="shared" si="21"/>
        <v>#DIV/0!</v>
      </c>
      <c r="H66" s="307" t="e">
        <f t="shared" ref="H66" si="22">ROUNDDOWN(_xlfn.AGGREGATE(1,6,D66:G66),2)</f>
        <v>#DIV/0!</v>
      </c>
      <c r="I66"/>
      <c r="J66"/>
      <c r="K66"/>
    </row>
    <row r="67" spans="1:11">
      <c r="A67" s="47"/>
      <c r="B67" s="60" t="s">
        <v>98</v>
      </c>
      <c r="C67" s="301"/>
      <c r="D67" s="61"/>
      <c r="E67" s="62"/>
      <c r="F67" s="48"/>
      <c r="G67" s="63"/>
      <c r="H67" s="308"/>
      <c r="I67"/>
      <c r="J67"/>
      <c r="K67"/>
    </row>
    <row r="68" spans="1:11">
      <c r="A68" s="49"/>
      <c r="B68" s="51" t="s">
        <v>99</v>
      </c>
      <c r="C68" s="302"/>
      <c r="D68" s="64"/>
      <c r="E68" s="52"/>
      <c r="F68" s="50"/>
      <c r="G68" s="65"/>
      <c r="H68" s="309"/>
      <c r="I68"/>
      <c r="J68"/>
      <c r="K68"/>
    </row>
    <row r="69" spans="1:11">
      <c r="A69" s="44" t="s">
        <v>253</v>
      </c>
      <c r="B69" s="56" t="s">
        <v>97</v>
      </c>
      <c r="C69" s="300"/>
      <c r="D69" s="57" t="e">
        <f t="shared" ref="D69:G69" si="23">ROUNDDOWN(D70/D71,2)</f>
        <v>#DIV/0!</v>
      </c>
      <c r="E69" s="58" t="e">
        <f t="shared" si="23"/>
        <v>#DIV/0!</v>
      </c>
      <c r="F69" s="46" t="e">
        <f t="shared" si="23"/>
        <v>#DIV/0!</v>
      </c>
      <c r="G69" s="59" t="e">
        <f t="shared" si="23"/>
        <v>#DIV/0!</v>
      </c>
      <c r="H69" s="307" t="e">
        <f t="shared" ref="H69" si="24">ROUNDDOWN(_xlfn.AGGREGATE(1,6,D69:G69),2)</f>
        <v>#DIV/0!</v>
      </c>
      <c r="I69"/>
      <c r="J69"/>
      <c r="K69"/>
    </row>
    <row r="70" spans="1:11">
      <c r="A70" s="47"/>
      <c r="B70" s="60" t="s">
        <v>98</v>
      </c>
      <c r="C70" s="301"/>
      <c r="D70" s="61"/>
      <c r="E70" s="62"/>
      <c r="F70" s="48"/>
      <c r="G70" s="63"/>
      <c r="H70" s="308"/>
      <c r="I70"/>
      <c r="J70"/>
      <c r="K70"/>
    </row>
    <row r="71" spans="1:11">
      <c r="A71" s="49"/>
      <c r="B71" s="51" t="s">
        <v>99</v>
      </c>
      <c r="C71" s="302"/>
      <c r="D71" s="64"/>
      <c r="E71" s="52"/>
      <c r="F71" s="50"/>
      <c r="G71" s="65"/>
      <c r="H71" s="309"/>
      <c r="I71"/>
      <c r="J71"/>
      <c r="K71"/>
    </row>
    <row r="72" spans="1:11">
      <c r="A72" s="44" t="s">
        <v>253</v>
      </c>
      <c r="B72" s="56" t="s">
        <v>97</v>
      </c>
      <c r="C72" s="300"/>
      <c r="D72" s="57" t="e">
        <f t="shared" ref="D72:G72" si="25">ROUNDDOWN(D73/D74,2)</f>
        <v>#DIV/0!</v>
      </c>
      <c r="E72" s="58" t="e">
        <f t="shared" si="25"/>
        <v>#DIV/0!</v>
      </c>
      <c r="F72" s="46" t="e">
        <f t="shared" si="25"/>
        <v>#DIV/0!</v>
      </c>
      <c r="G72" s="59" t="e">
        <f t="shared" si="25"/>
        <v>#DIV/0!</v>
      </c>
      <c r="H72" s="307" t="e">
        <f t="shared" ref="H72" si="26">ROUNDDOWN(_xlfn.AGGREGATE(1,6,D72:G72),2)</f>
        <v>#DIV/0!</v>
      </c>
      <c r="I72"/>
      <c r="J72"/>
      <c r="K72"/>
    </row>
    <row r="73" spans="1:11">
      <c r="A73" s="47"/>
      <c r="B73" s="60" t="s">
        <v>98</v>
      </c>
      <c r="C73" s="301"/>
      <c r="D73" s="61"/>
      <c r="E73" s="62"/>
      <c r="F73" s="48"/>
      <c r="G73" s="63"/>
      <c r="H73" s="308"/>
      <c r="I73"/>
      <c r="J73"/>
      <c r="K73"/>
    </row>
    <row r="74" spans="1:11">
      <c r="A74" s="49"/>
      <c r="B74" s="51" t="s">
        <v>99</v>
      </c>
      <c r="C74" s="302"/>
      <c r="D74" s="64"/>
      <c r="E74" s="52"/>
      <c r="F74" s="50"/>
      <c r="G74" s="65"/>
      <c r="H74" s="309"/>
      <c r="I74"/>
      <c r="J74"/>
      <c r="K74"/>
    </row>
    <row r="75" spans="1:11">
      <c r="A75" s="44" t="s">
        <v>253</v>
      </c>
      <c r="B75" s="56" t="s">
        <v>97</v>
      </c>
      <c r="C75" s="300"/>
      <c r="D75" s="57" t="e">
        <f t="shared" ref="D75:G75" si="27">ROUNDDOWN(D76/D77,2)</f>
        <v>#DIV/0!</v>
      </c>
      <c r="E75" s="58" t="e">
        <f t="shared" si="27"/>
        <v>#DIV/0!</v>
      </c>
      <c r="F75" s="46" t="e">
        <f t="shared" si="27"/>
        <v>#DIV/0!</v>
      </c>
      <c r="G75" s="59" t="e">
        <f t="shared" si="27"/>
        <v>#DIV/0!</v>
      </c>
      <c r="H75" s="307" t="e">
        <f t="shared" ref="H75" si="28">ROUNDDOWN(_xlfn.AGGREGATE(1,6,D75:G75),2)</f>
        <v>#DIV/0!</v>
      </c>
      <c r="I75"/>
      <c r="J75"/>
      <c r="K75"/>
    </row>
    <row r="76" spans="1:11">
      <c r="A76" s="47"/>
      <c r="B76" s="60" t="s">
        <v>98</v>
      </c>
      <c r="C76" s="301"/>
      <c r="D76" s="61"/>
      <c r="E76" s="62"/>
      <c r="F76" s="48"/>
      <c r="G76" s="63"/>
      <c r="H76" s="308"/>
      <c r="I76"/>
      <c r="J76"/>
      <c r="K76"/>
    </row>
    <row r="77" spans="1:11">
      <c r="A77" s="49"/>
      <c r="B77" s="51" t="s">
        <v>99</v>
      </c>
      <c r="C77" s="302"/>
      <c r="D77" s="64"/>
      <c r="E77" s="52"/>
      <c r="F77" s="50"/>
      <c r="G77" s="65"/>
      <c r="H77" s="309"/>
      <c r="I77"/>
      <c r="J77"/>
      <c r="K77"/>
    </row>
    <row r="78" spans="1:11" hidden="1">
      <c r="A78" s="44" t="s">
        <v>253</v>
      </c>
      <c r="B78" s="56" t="s">
        <v>97</v>
      </c>
      <c r="C78" s="300"/>
      <c r="D78" s="57" t="e">
        <f t="shared" ref="D78:G78" si="29">ROUNDDOWN(D79/D80,2)</f>
        <v>#DIV/0!</v>
      </c>
      <c r="E78" s="58" t="e">
        <f t="shared" si="29"/>
        <v>#DIV/0!</v>
      </c>
      <c r="F78" s="46" t="e">
        <f t="shared" si="29"/>
        <v>#DIV/0!</v>
      </c>
      <c r="G78" s="59" t="e">
        <f t="shared" si="29"/>
        <v>#DIV/0!</v>
      </c>
      <c r="H78" s="307" t="e">
        <f t="shared" ref="H78" si="30">ROUNDDOWN(_xlfn.AGGREGATE(1,6,D78:G78),2)</f>
        <v>#DIV/0!</v>
      </c>
      <c r="I78"/>
      <c r="J78"/>
      <c r="K78"/>
    </row>
    <row r="79" spans="1:11" hidden="1">
      <c r="A79" s="47"/>
      <c r="B79" s="60" t="s">
        <v>98</v>
      </c>
      <c r="C79" s="301"/>
      <c r="D79" s="61"/>
      <c r="E79" s="62"/>
      <c r="F79" s="48"/>
      <c r="G79" s="63"/>
      <c r="H79" s="308"/>
      <c r="I79"/>
      <c r="J79"/>
      <c r="K79"/>
    </row>
    <row r="80" spans="1:11" hidden="1">
      <c r="A80" s="49"/>
      <c r="B80" s="51" t="s">
        <v>99</v>
      </c>
      <c r="C80" s="302"/>
      <c r="D80" s="64"/>
      <c r="E80" s="52"/>
      <c r="F80" s="50"/>
      <c r="G80" s="65"/>
      <c r="H80" s="309"/>
      <c r="I80"/>
      <c r="J80"/>
      <c r="K80"/>
    </row>
    <row r="81" spans="1:11" hidden="1">
      <c r="A81" s="44" t="s">
        <v>253</v>
      </c>
      <c r="B81" s="56" t="s">
        <v>97</v>
      </c>
      <c r="C81" s="300"/>
      <c r="D81" s="57" t="e">
        <f t="shared" ref="D81:G81" si="31">ROUNDDOWN(D82/D83,2)</f>
        <v>#DIV/0!</v>
      </c>
      <c r="E81" s="58" t="e">
        <f t="shared" si="31"/>
        <v>#DIV/0!</v>
      </c>
      <c r="F81" s="46" t="e">
        <f t="shared" si="31"/>
        <v>#DIV/0!</v>
      </c>
      <c r="G81" s="59" t="e">
        <f t="shared" si="31"/>
        <v>#DIV/0!</v>
      </c>
      <c r="H81" s="307" t="e">
        <f t="shared" ref="H81" si="32">ROUNDDOWN(_xlfn.AGGREGATE(1,6,D81:G81),2)</f>
        <v>#DIV/0!</v>
      </c>
      <c r="I81"/>
      <c r="J81"/>
      <c r="K81"/>
    </row>
    <row r="82" spans="1:11" hidden="1">
      <c r="A82" s="47"/>
      <c r="B82" s="60" t="s">
        <v>98</v>
      </c>
      <c r="C82" s="301"/>
      <c r="D82" s="61"/>
      <c r="E82" s="62"/>
      <c r="F82" s="48"/>
      <c r="G82" s="63"/>
      <c r="H82" s="308"/>
      <c r="I82"/>
      <c r="J82"/>
      <c r="K82"/>
    </row>
    <row r="83" spans="1:11" hidden="1">
      <c r="A83" s="49"/>
      <c r="B83" s="51" t="s">
        <v>99</v>
      </c>
      <c r="C83" s="302"/>
      <c r="D83" s="64"/>
      <c r="E83" s="52"/>
      <c r="F83" s="50"/>
      <c r="G83" s="65"/>
      <c r="H83" s="309"/>
      <c r="I83"/>
      <c r="J83"/>
      <c r="K83"/>
    </row>
    <row r="84" spans="1:11" hidden="1">
      <c r="A84" s="44" t="s">
        <v>253</v>
      </c>
      <c r="B84" s="56" t="s">
        <v>97</v>
      </c>
      <c r="C84" s="300"/>
      <c r="D84" s="57" t="e">
        <f t="shared" ref="D84:G84" si="33">ROUNDDOWN(D85/D86,2)</f>
        <v>#DIV/0!</v>
      </c>
      <c r="E84" s="58" t="e">
        <f t="shared" si="33"/>
        <v>#DIV/0!</v>
      </c>
      <c r="F84" s="46" t="e">
        <f t="shared" si="33"/>
        <v>#DIV/0!</v>
      </c>
      <c r="G84" s="59" t="e">
        <f t="shared" si="33"/>
        <v>#DIV/0!</v>
      </c>
      <c r="H84" s="307" t="e">
        <f t="shared" ref="H84" si="34">ROUNDDOWN(_xlfn.AGGREGATE(1,6,D84:G84),2)</f>
        <v>#DIV/0!</v>
      </c>
      <c r="I84"/>
      <c r="J84"/>
      <c r="K84"/>
    </row>
    <row r="85" spans="1:11" hidden="1">
      <c r="A85" s="47"/>
      <c r="B85" s="60" t="s">
        <v>98</v>
      </c>
      <c r="C85" s="301"/>
      <c r="D85" s="61"/>
      <c r="E85" s="62"/>
      <c r="F85" s="48"/>
      <c r="G85" s="63"/>
      <c r="H85" s="308"/>
      <c r="I85"/>
      <c r="J85"/>
      <c r="K85"/>
    </row>
    <row r="86" spans="1:11" hidden="1">
      <c r="A86" s="49"/>
      <c r="B86" s="51" t="s">
        <v>99</v>
      </c>
      <c r="C86" s="302"/>
      <c r="D86" s="64"/>
      <c r="E86" s="52"/>
      <c r="F86" s="50"/>
      <c r="G86" s="65"/>
      <c r="H86" s="309"/>
      <c r="I86"/>
      <c r="J86"/>
      <c r="K86"/>
    </row>
    <row r="87" spans="1:11" hidden="1">
      <c r="A87" s="44" t="s">
        <v>253</v>
      </c>
      <c r="B87" s="56" t="s">
        <v>97</v>
      </c>
      <c r="C87" s="300"/>
      <c r="D87" s="57" t="e">
        <f t="shared" ref="D87:G87" si="35">ROUNDDOWN(D88/D89,2)</f>
        <v>#DIV/0!</v>
      </c>
      <c r="E87" s="58" t="e">
        <f t="shared" si="35"/>
        <v>#DIV/0!</v>
      </c>
      <c r="F87" s="46" t="e">
        <f t="shared" si="35"/>
        <v>#DIV/0!</v>
      </c>
      <c r="G87" s="59" t="e">
        <f t="shared" si="35"/>
        <v>#DIV/0!</v>
      </c>
      <c r="H87" s="307" t="e">
        <f t="shared" ref="H87" si="36">ROUNDDOWN(_xlfn.AGGREGATE(1,6,D87:G87),2)</f>
        <v>#DIV/0!</v>
      </c>
      <c r="I87"/>
      <c r="J87"/>
      <c r="K87"/>
    </row>
    <row r="88" spans="1:11" hidden="1">
      <c r="A88" s="47"/>
      <c r="B88" s="60" t="s">
        <v>98</v>
      </c>
      <c r="C88" s="301"/>
      <c r="D88" s="61"/>
      <c r="E88" s="62"/>
      <c r="F88" s="48"/>
      <c r="G88" s="63"/>
      <c r="H88" s="308"/>
      <c r="I88"/>
      <c r="J88"/>
      <c r="K88"/>
    </row>
    <row r="89" spans="1:11" hidden="1">
      <c r="A89" s="49"/>
      <c r="B89" s="51" t="s">
        <v>99</v>
      </c>
      <c r="C89" s="302"/>
      <c r="D89" s="64"/>
      <c r="E89" s="52"/>
      <c r="F89" s="50"/>
      <c r="G89" s="65"/>
      <c r="H89" s="309"/>
      <c r="I89"/>
      <c r="J89"/>
      <c r="K89"/>
    </row>
    <row r="90" spans="1:11" hidden="1">
      <c r="A90" s="44" t="s">
        <v>253</v>
      </c>
      <c r="B90" s="56" t="s">
        <v>97</v>
      </c>
      <c r="C90" s="300"/>
      <c r="D90" s="57" t="e">
        <f t="shared" ref="D90:G90" si="37">ROUNDDOWN(D91/D92,2)</f>
        <v>#DIV/0!</v>
      </c>
      <c r="E90" s="58" t="e">
        <f t="shared" si="37"/>
        <v>#DIV/0!</v>
      </c>
      <c r="F90" s="46" t="e">
        <f t="shared" si="37"/>
        <v>#DIV/0!</v>
      </c>
      <c r="G90" s="59" t="e">
        <f t="shared" si="37"/>
        <v>#DIV/0!</v>
      </c>
      <c r="H90" s="307" t="e">
        <f t="shared" ref="H90" si="38">ROUNDDOWN(_xlfn.AGGREGATE(1,6,D90:G90),2)</f>
        <v>#DIV/0!</v>
      </c>
      <c r="I90"/>
      <c r="J90"/>
      <c r="K90"/>
    </row>
    <row r="91" spans="1:11" hidden="1">
      <c r="A91" s="47"/>
      <c r="B91" s="60" t="s">
        <v>98</v>
      </c>
      <c r="C91" s="301"/>
      <c r="D91" s="61"/>
      <c r="E91" s="62"/>
      <c r="F91" s="48"/>
      <c r="G91" s="63"/>
      <c r="H91" s="308"/>
      <c r="I91"/>
      <c r="J91"/>
      <c r="K91"/>
    </row>
    <row r="92" spans="1:11" hidden="1">
      <c r="A92" s="49"/>
      <c r="B92" s="51" t="s">
        <v>99</v>
      </c>
      <c r="C92" s="302"/>
      <c r="D92" s="64"/>
      <c r="E92" s="52"/>
      <c r="F92" s="50"/>
      <c r="G92" s="65"/>
      <c r="H92" s="309"/>
      <c r="I92"/>
      <c r="J92"/>
      <c r="K92"/>
    </row>
    <row r="93" spans="1:11" hidden="1">
      <c r="A93" s="44" t="s">
        <v>253</v>
      </c>
      <c r="B93" s="56" t="s">
        <v>97</v>
      </c>
      <c r="C93" s="300"/>
      <c r="D93" s="57" t="e">
        <f t="shared" ref="D93:G93" si="39">ROUNDDOWN(D94/D95,2)</f>
        <v>#DIV/0!</v>
      </c>
      <c r="E93" s="58" t="e">
        <f t="shared" si="39"/>
        <v>#DIV/0!</v>
      </c>
      <c r="F93" s="46" t="e">
        <f t="shared" si="39"/>
        <v>#DIV/0!</v>
      </c>
      <c r="G93" s="59" t="e">
        <f t="shared" si="39"/>
        <v>#DIV/0!</v>
      </c>
      <c r="H93" s="307" t="e">
        <f t="shared" ref="H93" si="40">ROUNDDOWN(_xlfn.AGGREGATE(1,6,D93:G93),2)</f>
        <v>#DIV/0!</v>
      </c>
      <c r="I93"/>
      <c r="J93"/>
      <c r="K93"/>
    </row>
    <row r="94" spans="1:11" hidden="1">
      <c r="A94" s="47"/>
      <c r="B94" s="60" t="s">
        <v>98</v>
      </c>
      <c r="C94" s="301"/>
      <c r="D94" s="61"/>
      <c r="E94" s="62"/>
      <c r="F94" s="48"/>
      <c r="G94" s="63"/>
      <c r="H94" s="308"/>
      <c r="I94"/>
      <c r="J94"/>
      <c r="K94"/>
    </row>
    <row r="95" spans="1:11" hidden="1">
      <c r="A95" s="49"/>
      <c r="B95" s="51" t="s">
        <v>99</v>
      </c>
      <c r="C95" s="302"/>
      <c r="D95" s="64"/>
      <c r="E95" s="52"/>
      <c r="F95" s="50"/>
      <c r="G95" s="65"/>
      <c r="H95" s="309"/>
      <c r="I95"/>
      <c r="J95"/>
      <c r="K95"/>
    </row>
    <row r="96" spans="1:11" hidden="1">
      <c r="A96" s="44" t="s">
        <v>253</v>
      </c>
      <c r="B96" s="56" t="s">
        <v>97</v>
      </c>
      <c r="C96" s="300"/>
      <c r="D96" s="57" t="e">
        <f t="shared" ref="D96:G96" si="41">ROUNDDOWN(D97/D98,2)</f>
        <v>#DIV/0!</v>
      </c>
      <c r="E96" s="58" t="e">
        <f t="shared" si="41"/>
        <v>#DIV/0!</v>
      </c>
      <c r="F96" s="46" t="e">
        <f t="shared" si="41"/>
        <v>#DIV/0!</v>
      </c>
      <c r="G96" s="59" t="e">
        <f t="shared" si="41"/>
        <v>#DIV/0!</v>
      </c>
      <c r="H96" s="307" t="e">
        <f t="shared" ref="H96" si="42">ROUNDDOWN(_xlfn.AGGREGATE(1,6,D96:G96),2)</f>
        <v>#DIV/0!</v>
      </c>
      <c r="I96"/>
      <c r="J96"/>
      <c r="K96"/>
    </row>
    <row r="97" spans="1:11" hidden="1">
      <c r="A97" s="47"/>
      <c r="B97" s="60" t="s">
        <v>98</v>
      </c>
      <c r="C97" s="301"/>
      <c r="D97" s="61"/>
      <c r="E97" s="62"/>
      <c r="F97" s="48"/>
      <c r="G97" s="63"/>
      <c r="H97" s="308"/>
      <c r="I97"/>
      <c r="J97"/>
      <c r="K97"/>
    </row>
    <row r="98" spans="1:11" ht="13.8" hidden="1" thickBot="1">
      <c r="A98" s="49"/>
      <c r="B98" s="51" t="s">
        <v>99</v>
      </c>
      <c r="C98" s="302"/>
      <c r="D98" s="64"/>
      <c r="E98" s="52"/>
      <c r="F98" s="50"/>
      <c r="G98" s="65"/>
      <c r="H98" s="308"/>
      <c r="I98"/>
      <c r="J98"/>
      <c r="K98"/>
    </row>
    <row r="99" spans="1:11" ht="13.8" hidden="1" thickTop="1">
      <c r="A99" s="45" t="s">
        <v>87</v>
      </c>
      <c r="B99" s="56" t="s">
        <v>97</v>
      </c>
      <c r="C99" s="300"/>
      <c r="D99" s="57" t="e">
        <f t="shared" ref="D99:G99" si="43">ROUNDDOWN(D100/D101,2)</f>
        <v>#DIV/0!</v>
      </c>
      <c r="E99" s="58" t="e">
        <f t="shared" si="43"/>
        <v>#DIV/0!</v>
      </c>
      <c r="F99" s="46" t="e">
        <f t="shared" si="43"/>
        <v>#DIV/0!</v>
      </c>
      <c r="G99" s="59" t="e">
        <f t="shared" si="43"/>
        <v>#DIV/0!</v>
      </c>
      <c r="H99" s="312" t="e">
        <f t="shared" ref="H99" si="44">ROUNDDOWN(_xlfn.AGGREGATE(1,6,D99:G99),2)</f>
        <v>#DIV/0!</v>
      </c>
      <c r="I99"/>
      <c r="J99"/>
      <c r="K99"/>
    </row>
    <row r="100" spans="1:11" hidden="1">
      <c r="A100" s="47"/>
      <c r="B100" s="60" t="s">
        <v>98</v>
      </c>
      <c r="C100" s="301"/>
      <c r="D100" s="61">
        <f>D58+D61+D64+D67+D70+D73+D76+D79+D82+D85+D88+D91+D94+D97</f>
        <v>0</v>
      </c>
      <c r="E100" s="62">
        <f t="shared" ref="E100:G101" si="45">E58+E61+E64+E67+E70+E73+E76+E79+E82+E85+E88+E91+E94+E97</f>
        <v>0</v>
      </c>
      <c r="F100" s="48">
        <f t="shared" si="45"/>
        <v>0</v>
      </c>
      <c r="G100" s="63">
        <f t="shared" si="45"/>
        <v>0</v>
      </c>
      <c r="H100" s="308"/>
      <c r="I100"/>
      <c r="J100"/>
      <c r="K100"/>
    </row>
    <row r="101" spans="1:11" ht="13.8" hidden="1" thickBot="1">
      <c r="A101" s="49"/>
      <c r="B101" s="51" t="s">
        <v>99</v>
      </c>
      <c r="C101" s="302"/>
      <c r="D101" s="66">
        <f>D59+D62+D65+D68+D71+D74+D77+D80+D83+D86+D89+D92+D95+D98</f>
        <v>0</v>
      </c>
      <c r="E101" s="52">
        <f t="shared" si="45"/>
        <v>0</v>
      </c>
      <c r="F101" s="50">
        <f t="shared" si="45"/>
        <v>0</v>
      </c>
      <c r="G101" s="65">
        <f t="shared" si="45"/>
        <v>0</v>
      </c>
      <c r="H101" s="313"/>
      <c r="I101"/>
      <c r="J101"/>
      <c r="K101"/>
    </row>
    <row r="103" spans="1:11">
      <c r="A103" s="67" t="s">
        <v>100</v>
      </c>
    </row>
    <row r="104" spans="1:11">
      <c r="A104" s="67" t="s">
        <v>101</v>
      </c>
    </row>
    <row r="105" spans="1:11">
      <c r="A105" s="67" t="s">
        <v>255</v>
      </c>
    </row>
    <row r="106" spans="1:11">
      <c r="A106" s="67" t="s">
        <v>257</v>
      </c>
    </row>
    <row r="107" spans="1:11">
      <c r="A107" s="67" t="s">
        <v>104</v>
      </c>
    </row>
    <row r="108" spans="1:11">
      <c r="A108" s="67" t="s">
        <v>110</v>
      </c>
    </row>
    <row r="109" spans="1:11">
      <c r="A109" s="67" t="s">
        <v>105</v>
      </c>
    </row>
    <row r="110" spans="1:11">
      <c r="A110" s="67" t="s">
        <v>258</v>
      </c>
    </row>
  </sheetData>
  <mergeCells count="54">
    <mergeCell ref="C90:C92"/>
    <mergeCell ref="H90:H92"/>
    <mergeCell ref="C99:C101"/>
    <mergeCell ref="H99:H101"/>
    <mergeCell ref="C93:C95"/>
    <mergeCell ref="H93:H95"/>
    <mergeCell ref="C96:C98"/>
    <mergeCell ref="H96:H98"/>
    <mergeCell ref="C81:C83"/>
    <mergeCell ref="H81:H83"/>
    <mergeCell ref="C84:C86"/>
    <mergeCell ref="H84:H86"/>
    <mergeCell ref="C87:C89"/>
    <mergeCell ref="H87:H89"/>
    <mergeCell ref="C72:C74"/>
    <mergeCell ref="H72:H74"/>
    <mergeCell ref="C75:C77"/>
    <mergeCell ref="H75:H77"/>
    <mergeCell ref="C78:C80"/>
    <mergeCell ref="H78:H80"/>
    <mergeCell ref="C63:C65"/>
    <mergeCell ref="H63:H65"/>
    <mergeCell ref="C66:C68"/>
    <mergeCell ref="H66:H68"/>
    <mergeCell ref="C69:C71"/>
    <mergeCell ref="H69:H71"/>
    <mergeCell ref="C60:C62"/>
    <mergeCell ref="H60:H62"/>
    <mergeCell ref="D55:G55"/>
    <mergeCell ref="H55:H56"/>
    <mergeCell ref="C57:C59"/>
    <mergeCell ref="H57:H59"/>
    <mergeCell ref="C40:C42"/>
    <mergeCell ref="C43:C45"/>
    <mergeCell ref="C46:C48"/>
    <mergeCell ref="A52:C52"/>
    <mergeCell ref="A55:A56"/>
    <mergeCell ref="B55:B56"/>
    <mergeCell ref="C55:C56"/>
    <mergeCell ref="C25:C27"/>
    <mergeCell ref="C28:C30"/>
    <mergeCell ref="C31:C33"/>
    <mergeCell ref="C34:C36"/>
    <mergeCell ref="C37:C39"/>
    <mergeCell ref="C10:C12"/>
    <mergeCell ref="C13:C15"/>
    <mergeCell ref="C16:C18"/>
    <mergeCell ref="C19:C21"/>
    <mergeCell ref="C22:C24"/>
    <mergeCell ref="C7:C9"/>
    <mergeCell ref="A5:A6"/>
    <mergeCell ref="B5:B6"/>
    <mergeCell ref="C5:C6"/>
    <mergeCell ref="D5:H5"/>
  </mergeCells>
  <phoneticPr fontId="6"/>
  <dataValidations count="2">
    <dataValidation type="list" allowBlank="1" showInputMessage="1" showErrorMessage="1" sqref="C99:C101" xr:uid="{CA7E7926-106B-4B1F-A07C-6AE84D349F14}">
      <formula1>"6,4"</formula1>
    </dataValidation>
    <dataValidation type="list" allowBlank="1" showInputMessage="1" showErrorMessage="1" sqref="C7:C48 C57:C98" xr:uid="{937C4D7A-0E0F-43EE-A4ED-28CE0CAC2482}">
      <formula1>"修士（2年）,博士（3年）,5年一貫"</formula1>
    </dataValidation>
  </dataValidations>
  <printOptions horizontalCentered="1"/>
  <pageMargins left="0.78740157480314965" right="0.78740157480314965" top="0.78740157480314965" bottom="0.78740157480314965" header="0.51181102362204722" footer="0.51181102362204722"/>
  <pageSetup paperSize="9" scale="71" orientation="portrait" cellComments="asDisplayed" r:id="rId1"/>
  <headerFooter alignWithMargins="0">
    <oddFooter xml:space="preserve">&amp;C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様式１－１（総表）</vt:lpstr>
      <vt:lpstr>様式１－２（申請経費）</vt:lpstr>
      <vt:lpstr>様式２（実施体制）</vt:lpstr>
      <vt:lpstr>様式３（申請資格）</vt:lpstr>
      <vt:lpstr>様式４（申請要件）</vt:lpstr>
      <vt:lpstr>補足表・学部（収容定員・入学定員）</vt:lpstr>
      <vt:lpstr>補足表・研究科（収容定員・入学定員）</vt:lpstr>
      <vt:lpstr>'補足表・学部（収容定員・入学定員）'!Print_Area</vt:lpstr>
      <vt:lpstr>'補足表・研究科（収容定員・入学定員）'!Print_Area</vt:lpstr>
      <vt:lpstr>'様式１－１（総表）'!Print_Area</vt:lpstr>
      <vt:lpstr>'様式１－２（申請経費）'!Print_Area</vt:lpstr>
      <vt:lpstr>'様式２（実施体制）'!Print_Area</vt:lpstr>
      <vt:lpstr>'様式３（申請資格）'!Print_Area</vt:lpstr>
      <vt:lpstr>'様式４（申請要件）'!Print_Area</vt:lpstr>
      <vt:lpstr>'補足表・学部（収容定員・入学定員）'!Print_Titles</vt:lpstr>
      <vt:lpstr>'補足表・研究科（収容定員・入学定員）'!Print_Titles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2022-03-17T11:42:38Z</dcterms:created>
  <dcterms:modified xsi:type="dcterms:W3CDTF">2022-06-28T00:01:03Z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2022-05-30T06:50:19Z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0aff4928-a3b8-49ec-b5fd-05e66343c9f9</vt:lpwstr>
  </property>
  <property fmtid="{D5CDD505-2E9C-101B-9397-08002B2CF9AE}" pid="8" name="MSIP_Label_d899a617-f30e-4fb8-b81c-fb6d0b94ac5b_ContentBits">
    <vt:lpwstr>0</vt:lpwstr>
  </property>
</Properties>
</file>