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utsunomiya-m\Desktop\"/>
    </mc:Choice>
  </mc:AlternateContent>
  <xr:revisionPtr revIDLastSave="0" documentId="13_ncr:1_{E0EF6CFE-E7AB-4C90-9DC6-29FE2E0720BD}" xr6:coauthVersionLast="47" xr6:coauthVersionMax="47" xr10:uidLastSave="{00000000-0000-0000-0000-000000000000}"/>
  <bookViews>
    <workbookView xWindow="28680" yWindow="-120" windowWidth="29040" windowHeight="158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<sst xmlns="http://schemas.openxmlformats.org/spreadsheetml/2006/main" count="3469" uniqueCount="844">
  <si>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</si>
  <si>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</si>
  <si>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</si>
  <si>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</si>
  <si>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</si>
  <si>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</si>
  <si>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</si>
  <si>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</si>
  <si>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</si>
  <si>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</si>
  <si>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</si>
  <si>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</si>
  <si>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</si>
  <si>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</si>
  <si>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</si>
  <si>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</si>
  <si>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</si>
  <si>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</si>
  <si>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</si>
  <si>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</si>
  <si>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</si>
  <si>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</si>
  <si>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</si>
  <si>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</si>
  <si>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</si>
  <si>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</si>
  <si>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</si>
  <si>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</si>
  <si>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</si>
  <si>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</si>
  <si>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</si>
  <si>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</si>
  <si>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</si>
  <si>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</si>
  <si>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</si>
  <si>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</si>
  <si>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</si>
  <si>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</si>
  <si>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</si>
  <si>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</si>
  <si>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</si>
  <si>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</si>
  <si>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</si>
  <si>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</si>
  <si>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</si>
  <si>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</si>
  <si>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</si>
  <si>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</si>
  <si>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</si>
  <si>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</si>
  <si>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</si>
  <si>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</si>
  <si>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</si>
  <si>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</si>
  <si>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</si>
  <si>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</si>
  <si>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</si>
  <si>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</si>
  <si>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</si>
  <si>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</si>
  <si>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</si>
  <si>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</si>
  <si>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</si>
  <si>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</si>
  <si>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</si>
  <si>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</si>
  <si>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</si>
  <si>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</si>
  <si>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</si>
  <si>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</si>
  <si>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</si>
  <si>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</si>
  <si>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</si>
  <si>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</si>
  <si>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</si>
  <si>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</si>
  <si>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</si>
  <si>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</si>
  <si>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</si>
  <si>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</si>
  <si>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</si>
  <si>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</si>
  <si>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</si>
  <si>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</si>
  <si>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</si>
  <si>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</si>
  <si>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</si>
  <si>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</si>
  <si>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</si>
  <si>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</si>
  <si>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</si>
  <si>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</si>
  <si>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</si>
  <si>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</si>
  <si>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</si>
  <si>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</si>
  <si>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</si>
  <si>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</si>
  <si>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</si>
  <si>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</si>
  <si>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</si>
  <si>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</si>
  <si>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</si>
  <si>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</si>
  <si>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</si>
  <si>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</si>
  <si>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</si>
  <si>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</si>
  <si>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</si>
  <si>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</si>
  <si>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</si>
  <si>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</si>
  <si>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</si>
  <si>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</si>
  <si>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</si>
  <si>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</si>
  <si>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</si>
  <si>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</si>
  <si>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</si>
  <si>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</si>
  <si>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</si>
  <si>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</si>
  <si>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</si>
  <si>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</si>
  <si>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</si>
  <si>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</si>
  <si>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</si>
  <si>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</si>
  <si>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</si>
  <si>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</si>
  <si>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</si>
  <si>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</si>
  <si>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</si>
  <si>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</si>
  <si>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</si>
  <si>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</si>
  <si>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</si>
  <si>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</si>
  <si>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</si>
  <si>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</si>
  <si>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</si>
  <si>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</si>
  <si>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</si>
  <si>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</si>
  <si>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</si>
  <si>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</si>
  <si>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</si>
  <si>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</si>
  <si>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</si>
  <si>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</si>
  <si>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</si>
  <si>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</si>
  <si>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</si>
  <si>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</si>
  <si>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</si>
  <si>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</si>
  <si>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</si>
  <si>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</si>
  <si>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</si>
  <si>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</si>
  <si>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</si>
  <si>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</si>
  <si>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</si>
  <si>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</si>
  <si>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</si>
  <si>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</si>
  <si>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</si>
  <si>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</si>
  <si>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</si>
  <si>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</si>
  <si>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</si>
  <si>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</si>
  <si>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</si>
  <si>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</si>
  <si>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</si>
  <si>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</si>
  <si>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</si>
  <si>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</si>
  <si>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</si>
  <si>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</si>
  <si>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</si>
  <si>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</si>
  <si>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</si>
  <si>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</si>
  <si>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</si>
  <si>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</si>
  <si>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</si>
  <si>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</si>
  <si>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</si>
  <si>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</si>
  <si>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</si>
  <si>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</si>
  <si>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</si>
  <si>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</si>
  <si>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</si>
  <si>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</si>
  <si>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</si>
  <si>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</si>
  <si>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</si>
  <si>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</si>
  <si>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</si>
  <si>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</si>
  <si>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</si>
  <si>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</si>
  <si>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</si>
  <si>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</si>
  <si>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</si>
  <si>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</si>
  <si>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</si>
  <si>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</si>
  <si>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</si>
  <si>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</si>
  <si>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</si>
  <si>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</si>
  <si>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</si>
  <si>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</si>
  <si>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</si>
  <si>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</si>
  <si>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</si>
  <si>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</si>
  <si>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</si>
  <si>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</si>
  <si>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</si>
  <si>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</si>
  <si>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</si>
  <si>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</si>
  <si>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</si>
  <si>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</si>
  <si>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</si>
  <si>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</si>
  <si>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</si>
  <si>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</si>
  <si>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</si>
  <si>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</si>
  <si>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</si>
  <si>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</si>
  <si>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</si>
  <si>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</si>
  <si>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</si>
  <si>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</si>
  <si>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</si>
  <si>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</si>
  <si>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</si>
  <si>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</si>
  <si>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</si>
  <si>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</si>
  <si>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</si>
  <si>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</si>
  <si>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</si>
  <si>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</si>
  <si>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</si>
  <si>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</si>
  <si>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</si>
  <si>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</si>
  <si>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</si>
  <si>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</si>
  <si>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</si>
  <si>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</si>
  <si>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</si>
  <si>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</si>
  <si>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</si>
  <si>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</si>
  <si>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</si>
  <si>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</si>
  <si>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</si>
  <si>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</si>
  <si>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</si>
  <si>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</si>
  <si>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</si>
  <si>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</si>
  <si>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</si>
  <si>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</si>
  <si>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</si>
  <si>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</si>
  <si>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</si>
  <si>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</si>
  <si>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</si>
  <si>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</si>
  <si>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</si>
  <si>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</si>
  <si>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</si>
  <si>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</si>
  <si>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</si>
  <si>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</si>
  <si>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</si>
  <si>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</si>
  <si>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</si>
  <si>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</si>
  <si>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</si>
  <si>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</si>
  <si>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</si>
  <si>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</si>
  <si>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</si>
  <si>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</si>
  <si>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</si>
  <si>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</si>
  <si>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</si>
  <si>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</si>
  <si>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</si>
  <si>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</si>
  <si>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</si>
  <si>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</si>
  <si>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</si>
  <si>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</si>
  <si>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</si>
  <si>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</si>
  <si>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</si>
  <si>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</si>
  <si>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</si>
  <si>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</si>
  <si>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</si>
  <si>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</si>
  <si>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</si>
  <si>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</si>
  <si>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</si>
  <si>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</si>
  <si>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</si>
  <si>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</si>
  <si>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</si>
  <si>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</si>
  <si>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</si>
  <si>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</si>
  <si>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</si>
  <si>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</si>
  <si>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</si>
  <si>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</si>
  <si>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</si>
  <si>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</si>
  <si>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</si>
  <si>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</si>
  <si>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</si>
  <si>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</si>
  <si>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</si>
  <si>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</si>
  <si>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</si>
  <si>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</si>
  <si>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</si>
  <si>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</si>
  <si>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</si>
  <si>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</si>
  <si>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</si>
  <si>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</si>
  <si>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</si>
  <si>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</si>
  <si>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</si>
  <si>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</si>
  <si>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</si>
  <si>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</si>
  <si>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</si>
  <si>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</si>
  <si>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</si>
  <si>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</si>
  <si>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</si>
  <si>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</si>
  <si>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</si>
  <si>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</si>
  <si>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</si>
  <si>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</si>
  <si>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</si>
  <si>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</si>
  <si>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</si>
  <si>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</si>
  <si>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</si>
  <si>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</si>
  <si>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</si>
  <si>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</si>
  <si>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</si>
  <si>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</si>
  <si>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</si>
  <si>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</si>
  <si>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</si>
  <si>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</si>
  <si>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</si>
  <si>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</si>
  <si>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</si>
  <si>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</si>
  <si>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</si>
  <si>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</si>
  <si>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</si>
  <si>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</si>
  <si>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</si>
  <si>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</si>
  <si>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</si>
  <si>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</si>
  <si>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</si>
  <si>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</si>
  <si>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</si>
  <si>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</si>
  <si>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</si>
  <si>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</si>
  <si>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</si>
  <si>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</si>
  <si>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</si>
  <si>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</si>
  <si>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</si>
  <si>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</si>
  <si>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</si>
  <si>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</si>
  <si>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</si>
  <si>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</si>
  <si>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</si>
  <si>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</si>
  <si>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</si>
  <si>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</si>
  <si>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</si>
  <si>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</si>
  <si>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</si>
  <si>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</si>
  <si>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</si>
  <si>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</si>
  <si>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</si>
  <si>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</si>
  <si>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</si>
  <si>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</si>
  <si>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</si>
  <si>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</si>
  <si>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</si>
  <si>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</si>
  <si>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</si>
  <si>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</si>
  <si>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</si>
  <si>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</si>
  <si>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</si>
  <si>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</si>
  <si>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</si>
  <si>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</si>
  <si>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</si>
  <si>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</si>
  <si>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</si>
  <si>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</si>
  <si>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</si>
  <si>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</si>
  <si>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</si>
  <si>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</si>
  <si>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</si>
  <si>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</si>
  <si>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</si>
  <si>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</si>
  <si>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</si>
  <si>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</si>
  <si>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</si>
  <si>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</si>
  <si>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</si>
  <si>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</si>
  <si>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</si>
  <si>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</si>
  <si>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</si>
  <si>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</si>
  <si>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</si>
  <si>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</si>
  <si>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</si>
  <si>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</si>
  <si>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</si>
  <si>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</si>
  <si>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</si>
  <si>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</si>
  <si>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</si>
  <si>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</si>
  <si>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</si>
  <si>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</si>
  <si>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</si>
  <si>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</si>
  <si>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</si>
  <si>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</si>
  <si>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</si>
  <si>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</si>
  <si>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</si>
  <si>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</si>
  <si>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</si>
  <si>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</si>
  <si>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</si>
  <si>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</si>
  <si>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</si>
  <si>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</si>
  <si>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</si>
  <si>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</si>
  <si>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</si>
  <si>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</si>
  <si>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</si>
  <si>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</si>
  <si>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</si>
  <si>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</si>
  <si>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</si>
  <si>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</si>
  <si>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</si>
  <si>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</si>
  <si>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</si>
  <si>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</si>
  <si>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</si>
  <si>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</si>
  <si>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</si>
  <si>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</si>
  <si>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</si>
  <si>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</si>
  <si>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</si>
  <si>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</si>
  <si>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</si>
  <si>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</si>
  <si>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</si>
  <si>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</si>
  <si>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</si>
  <si>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</si>
  <si>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</si>
  <si>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</si>
  <si>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</si>
  <si>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</si>
  <si>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</si>
  <si>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</si>
  <si>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</si>
  <si>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</si>
  <si>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</si>
  <si>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</si>
  <si>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</si>
  <si>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</si>
  <si>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</si>
  <si>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</si>
  <si>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</si>
  <si>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</si>
  <si>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</si>
  <si>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</si>
  <si>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</si>
  <si>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</si>
  <si>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</si>
  <si>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</si>
  <si>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</si>
  <si>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</si>
  <si>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</si>
  <si>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</si>
  <si>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</si>
  <si>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</si>
  <si>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</si>
  <si>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</si>
  <si>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</si>
  <si>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</si>
  <si>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</si>
  <si>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</si>
  <si>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</si>
  <si>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</si>
  <si>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</si>
  <si>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</si>
  <si>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</si>
  <si>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</si>
  <si>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</si>
  <si>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</si>
  <si>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</si>
  <si>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</si>
  <si>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</si>
  <si>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</si>
  <si>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</si>
  <si>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</si>
  <si>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</si>
  <si>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</si>
  <si>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</si>
  <si>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</si>
  <si>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</si>
  <si>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</si>
  <si>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</si>
  <si>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</si>
  <si>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</si>
  <si>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</si>
  <si>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</si>
  <si>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</si>
  <si>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</si>
  <si>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</si>
  <si>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</si>
  <si>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</si>
  <si>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</si>
  <si>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</si>
  <si>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</si>
  <si>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</si>
  <si>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</si>
  <si>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</si>
  <si>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</si>
  <si>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</si>
  <si>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</si>
  <si>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</si>
  <si>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</si>
  <si>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</si>
  <si>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</si>
  <si>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</si>
  <si>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</si>
  <si>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</si>
  <si>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</si>
  <si>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</si>
  <si>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</si>
  <si>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</si>
  <si>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</si>
  <si>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</si>
  <si>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</si>
  <si>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</si>
  <si>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</si>
  <si>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</si>
  <si>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</si>
  <si>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</si>
  <si>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</si>
  <si>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</si>
  <si>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</si>
  <si>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</si>
  <si>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</si>
  <si>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</si>
  <si>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</si>
  <si>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</si>
  <si>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</si>
  <si>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</si>
  <si>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</si>
  <si>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</si>
  <si>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</si>
  <si>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</si>
  <si>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</si>
  <si>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</si>
  <si>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</si>
  <si>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</si>
  <si>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</si>
  <si>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</si>
  <si>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</si>
  <si>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</si>
  <si>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</si>
  <si>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</si>
  <si>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</si>
  <si>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</si>
  <si>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</si>
  <si>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</si>
  <si>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</si>
  <si>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</si>
  <si>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</si>
  <si>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</si>
  <si>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</si>
  <si>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</si>
  <si>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</si>
  <si>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</si>
  <si>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</si>
  <si>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</si>
  <si>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</si>
  <si>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</si>
  <si>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</si>
  <si>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</si>
  <si>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</si>
  <si>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</si>
  <si>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</si>
  <si>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</si>
  <si>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</si>
  <si>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</si>
  <si>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</si>
  <si>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</si>
  <si>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</si>
  <si>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</si>
  <si>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</si>
  <si>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</si>
  <si>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</si>
  <si>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</si>
  <si>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</si>
  <si>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</si>
  <si>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</si>
  <si>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</si>
  <si>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</si>
  <si>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</si>
  <si>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</si>
  <si>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</si>
  <si>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</si>
  <si>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</si>
  <si>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</si>
  <si>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</si>
  <si>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</si>
  <si>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</si>
  <si>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</si>
  <si>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</si>
  <si>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</si>
  <si>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</si>
  <si>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</si>
  <si>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</si>
  <si>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</si>
  <si>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</si>
  <si>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</si>
  <si>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</si>
  <si>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</si>
  <si>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</si>
  <si>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</si>
  <si>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</si>
  <si>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</si>
  <si>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</si>
  <si>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</si>
  <si>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</si>
  <si>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</si>
  <si>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</si>
  <si>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</si>
  <si>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</si>
  <si>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</si>
  <si>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</si>
  <si>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</si>
  <si>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</si>
  <si>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</si>
  <si>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</si>
  <si>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</si>
  <si>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</si>
  <si>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</si>
  <si>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</si>
  <si>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</si>
  <si>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</si>
  <si>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</si>
  <si>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</si>
  <si>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</si>
  <si>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</si>
  <si>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</si>
  <si>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</si>
  <si>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</si>
  <si>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</si>
  <si>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</si>
  <si>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</si>
  <si>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</si>
  <si>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</si>
  <si>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教育課程課長
滝波　泰</t>
  </si>
  <si>
    <t>理科教育振興法（昭和28年法律第186号）第9条</t>
  </si>
  <si>
    <t>第3期教育振興基本計画（平成30年6月15日　閣議決定）
科学技術基本計画（第5期）（平成28年1月22日　閣議決定）
科学技術イノベーション総合戦略２０１６（平成28年5月24日　閣議決定）</t>
  </si>
  <si>
    <t>科学的な思考力・判断力・表現力の育成のためには、理科教育における観察・実験の充実が不可欠であり、そのために観察・実験にかかる理科設備の充実、観察・実験の指導に注力できる環境の整備等を目的とする。</t>
  </si>
  <si>
    <t>○理科教育振興法に基づいて、公・私立学校の設置者に対して、理科設備、算数・数学設備を整備するために必要な経費の一部を補助する。（補助率1/2、沖縄にあっては3/4）
○公・私立学校の設置者に対して、小学校、中学校における理科の観察・実験に使用する設備の準備・調整等を行う補助員として、観察実験アシスタントを配置するために必要な経費の一部を補助する。（補助率1/3）</t>
  </si>
  <si>
    <t>-</t>
  </si>
  <si>
    <t>理科教育設備整備費等補助金</t>
  </si>
  <si>
    <t>職員旅費</t>
  </si>
  <si>
    <t>各学校における観察実験アシスタントを活用した活動の充実</t>
  </si>
  <si>
    <t>理科観察実験支援に関する実施状況調査（平成29年度実施）</t>
  </si>
  <si>
    <t>各学校における理科の観察・実験活動の充実
(理科室で観察や実験をする授業を週１回以上実施)</t>
  </si>
  <si>
    <t>中学校で前年度に理科室で観察や実験をする授業を１クラス当たり「週１回以上行った」と回答した学校の割合（目標値は前回調査の結果以上）</t>
  </si>
  <si>
    <t>理科教育等設備整備費補助の補助事業者数</t>
  </si>
  <si>
    <t>件</t>
  </si>
  <si>
    <t>理科観察実験支援事業の補助事業者数</t>
  </si>
  <si>
    <t>（理科教育等設備整備費補助）
X = 執行額 ／ Y = 補助事業者数　　　　　　　　　　</t>
    <phoneticPr fontId="5"/>
  </si>
  <si>
    <t>　　円</t>
  </si>
  <si>
    <t>　　X / Y</t>
    <phoneticPr fontId="5"/>
  </si>
  <si>
    <t>1,615,998,000/1,075</t>
  </si>
  <si>
    <t>1,634,682,000/1,036</t>
  </si>
  <si>
    <t>（理科観察実験支援事業）
X = 執行額 ／ Y = 補助事業者数　　　　</t>
    <phoneticPr fontId="5"/>
  </si>
  <si>
    <t>187,151,000/216</t>
  </si>
  <si>
    <t>182,064,000/212</t>
  </si>
  <si>
    <t>8　科学技術イノベーションの基盤的な力の強化</t>
    <phoneticPr fontId="5"/>
  </si>
  <si>
    <t>8-1 科学技術イノベーションを担う人材力の強化</t>
    <phoneticPr fontId="5"/>
  </si>
  <si>
    <t>全国学力・学習状況調査の結果　「理科の勉強が好きだ」と回答した児童の割合（％）
（分母：平成２７年度全国学力・学習状況調査で当該設問に回答をした数
分子：上記の内、「理科の勉強が好きだ」と回答した数）</t>
  </si>
  <si>
    <t>科学的な思考力・判断力・表現力の育成のためには、理科教育における観察・実験の充実が不可欠であり、観察や実験をする授業が十分に行えるように観察・実験にかかる理科設備の充実、観察・実験の指導に注力できる環境の整備等を通じて、科学技術関係人材の育成に資する。</t>
    <phoneticPr fontId="5"/>
  </si>
  <si>
    <t>○第3期教育振興基本計画（平成30年6月15日　閣議決定）
　http://www.mext.go.jp/a_menu/keikaku/detail/1406127.htm
○科学技術基本計画（第5期）（平成28年1月22日閣議決定）
　http://www8.cao.go.jp/cstp/kihonkeikaku/5honbun.pdf
○科学技術イノベーション総合戦略２０１６（平成28年5月24日　閣議決定）
　http://www8.cao.go.jp/cstp/sogosenryaku/2016/honbun2016.pdf
○平成28年度秋の年次公開検証における指摘事項
・事業の目的に沿った適切な成果目標を設定すべきである。
○対応状況の概要
・指摘を踏まえ、成果目標及び成果実績（アウトカム）を設定した。</t>
  </si>
  <si>
    <t>200</t>
  </si>
  <si>
    <t>132</t>
  </si>
  <si>
    <t>140</t>
  </si>
  <si>
    <t>183</t>
  </si>
  <si>
    <t>181</t>
  </si>
  <si>
    <t>171</t>
  </si>
  <si>
    <t>199</t>
  </si>
  <si>
    <t>○</t>
  </si>
  <si>
    <t>理科教育等設備整備費補助等</t>
    <phoneticPr fontId="5"/>
  </si>
  <si>
    <t>昭和29年度</t>
    <phoneticPr fontId="5"/>
  </si>
  <si>
    <t>終了予定なし</t>
    <phoneticPr fontId="5"/>
  </si>
  <si>
    <t>初等中等教育局</t>
    <phoneticPr fontId="5"/>
  </si>
  <si>
    <t>教育課程課</t>
    <phoneticPr fontId="5"/>
  </si>
  <si>
    <t>-</t>
    <phoneticPr fontId="5"/>
  </si>
  <si>
    <t>観察実験アシスタント配置による、思考力等の向上、関心・意欲の増加が見られた小中学校の割合
※3年に1度の目安で調査を実施しているところ、令和2年度については、新型コロナウイルス感染症の影響により、未実施。</t>
    <rPh sb="52" eb="54">
      <t>メヤス</t>
    </rPh>
    <rPh sb="98" eb="101">
      <t>ミジッシ</t>
    </rPh>
    <phoneticPr fontId="5"/>
  </si>
  <si>
    <t>観察実験アシスタント配置による、観察・実験回数の増加が見られた小中学校の割合
※3年に1度の目安で調査を実施しているところ、令和2年度については、新型コロナウイルス感染症の影響により、未実施。</t>
    <phoneticPr fontId="5"/>
  </si>
  <si>
    <t>1,673,322,000/1,080</t>
    <phoneticPr fontId="5"/>
  </si>
  <si>
    <t>科学に関する基礎的素養の向上が極めて重要であり、本事業の目的は的確に反映している。</t>
  </si>
  <si>
    <t>理科教育等設備整備費補助は理科教育振興法により国が支援することとなっている。</t>
  </si>
  <si>
    <t>理科教育振興法に基づく教育施策として、理数教育の根幹をなすものであり、優先度が極めて高い事業である。</t>
  </si>
  <si>
    <t>‐</t>
  </si>
  <si>
    <t>支出先の選定にあたっては、十分な申請期間を確保したうえで公募を実施している。</t>
  </si>
  <si>
    <t>無</t>
  </si>
  <si>
    <t>1,715,741,000/1,122</t>
    <phoneticPr fontId="5"/>
  </si>
  <si>
    <t>195,794,000/216</t>
    <phoneticPr fontId="5"/>
  </si>
  <si>
    <t>経費の一部を補助するものであり妥当である。</t>
  </si>
  <si>
    <t>実施主体に適切に資金が流れており合理的である。</t>
  </si>
  <si>
    <t>資金の支出については、事業計画書及び事業経費の費目・使途の精査を行った上で契約を行うなど、その真に必要なものに限定されている。</t>
  </si>
  <si>
    <t>事業申請において参考となるQ&amp;Aを作成し効率化を図っている。</t>
  </si>
  <si>
    <t>資金の支出については、事業計画書及び事業経費の費目・使途の精査を行った上で契約を行うなど、効率的な事業実施に努めおり、妥当である。</t>
    <rPh sb="45" eb="48">
      <t>コウリツテキ</t>
    </rPh>
    <rPh sb="49" eb="51">
      <t>ジギョウ</t>
    </rPh>
    <rPh sb="51" eb="53">
      <t>ジッシ</t>
    </rPh>
    <rPh sb="54" eb="55">
      <t>ツト</t>
    </rPh>
    <rPh sb="59" eb="61">
      <t>ダトウ</t>
    </rPh>
    <phoneticPr fontId="5"/>
  </si>
  <si>
    <t>学校における理科教育の振興を行うべく、学校の設置者を対象とした事業を実施しており、実効性の高い事業である。</t>
  </si>
  <si>
    <t>活動実績は当初見込んだ件数に概ね達しており、見込みに合わせた活動となっている。</t>
    <rPh sb="0" eb="2">
      <t>カツドウ</t>
    </rPh>
    <rPh sb="2" eb="4">
      <t>ジッセキ</t>
    </rPh>
    <rPh sb="5" eb="7">
      <t>トウショ</t>
    </rPh>
    <rPh sb="7" eb="9">
      <t>ミコ</t>
    </rPh>
    <rPh sb="11" eb="13">
      <t>ケンスウ</t>
    </rPh>
    <rPh sb="14" eb="15">
      <t>オオム</t>
    </rPh>
    <rPh sb="16" eb="17">
      <t>タッ</t>
    </rPh>
    <rPh sb="22" eb="24">
      <t>ミコ</t>
    </rPh>
    <rPh sb="26" eb="27">
      <t>ア</t>
    </rPh>
    <rPh sb="30" eb="32">
      <t>カツドウ</t>
    </rPh>
    <phoneticPr fontId="5"/>
  </si>
  <si>
    <t>理数教育充実のための人的・物的の両面にわたる総合的な支援がなされており、学校において十分に活用されている。</t>
  </si>
  <si>
    <t xml:space="preserve">各事業年度ごとに各事業者から提出される事業実施計画書及び事業完了報告書等において、各事業者における支出先・使途を把握し、経費の使用状況や事業目的との整合性について確認を行っている。また、必要に応じて個別に問い合わせて追加書類を求める等、各事業者における支出先・使途の把握に努めている。                                           </t>
  </si>
  <si>
    <t>沖縄県</t>
  </si>
  <si>
    <t>沖縄県</t>
    <rPh sb="0" eb="3">
      <t>オキナワケン</t>
    </rPh>
    <phoneticPr fontId="5"/>
  </si>
  <si>
    <t>理科教育設備整備費等補助金の支出</t>
  </si>
  <si>
    <t>新潟県</t>
    <rPh sb="0" eb="2">
      <t>ニイガタ</t>
    </rPh>
    <rPh sb="2" eb="3">
      <t>ケン</t>
    </rPh>
    <phoneticPr fontId="5"/>
  </si>
  <si>
    <t>東京都</t>
    <rPh sb="0" eb="3">
      <t>トウキョウト</t>
    </rPh>
    <phoneticPr fontId="5"/>
  </si>
  <si>
    <t>公立大学法人兵庫県立大学</t>
    <rPh sb="0" eb="6">
      <t>コウリツダイガクホウジン</t>
    </rPh>
    <rPh sb="6" eb="8">
      <t>ヒョウゴ</t>
    </rPh>
    <rPh sb="8" eb="10">
      <t>ケンリツ</t>
    </rPh>
    <rPh sb="10" eb="12">
      <t>ダイガク</t>
    </rPh>
    <phoneticPr fontId="5"/>
  </si>
  <si>
    <t>補助金等交付</t>
  </si>
  <si>
    <t>-</t>
    <phoneticPr fontId="5"/>
  </si>
  <si>
    <t>C.沖縄県</t>
    <rPh sb="2" eb="5">
      <t>オキナワケン</t>
    </rPh>
    <phoneticPr fontId="5"/>
  </si>
  <si>
    <t>G.東京都</t>
    <rPh sb="2" eb="5">
      <t>トウキョウト</t>
    </rPh>
    <phoneticPr fontId="5"/>
  </si>
  <si>
    <t>理科教育設備整備費等補助金の実施</t>
    <rPh sb="0" eb="13">
      <t>リカキョウイクセツビセイビヒトウホジョキン</t>
    </rPh>
    <rPh sb="14" eb="16">
      <t>ジッシ</t>
    </rPh>
    <phoneticPr fontId="5"/>
  </si>
  <si>
    <t>理科教育設備整備費等補助金の実施</t>
  </si>
  <si>
    <t>補助金</t>
    <rPh sb="0" eb="3">
      <t>ホジョキン</t>
    </rPh>
    <phoneticPr fontId="5"/>
  </si>
  <si>
    <t>理科教育設備整備費等補助金の支出</t>
    <rPh sb="14" eb="16">
      <t>シシュツ</t>
    </rPh>
    <phoneticPr fontId="5"/>
  </si>
  <si>
    <t>補助金</t>
    <rPh sb="0" eb="2">
      <t>ホジョ</t>
    </rPh>
    <rPh sb="2" eb="3">
      <t>キン</t>
    </rPh>
    <phoneticPr fontId="5"/>
  </si>
  <si>
    <t>岡山県</t>
    <rPh sb="0" eb="3">
      <t>オカヤマケン</t>
    </rPh>
    <phoneticPr fontId="5"/>
  </si>
  <si>
    <t>岐阜県</t>
    <rPh sb="0" eb="3">
      <t>ギフケン</t>
    </rPh>
    <phoneticPr fontId="5"/>
  </si>
  <si>
    <t>福岡県</t>
    <rPh sb="0" eb="3">
      <t>フクオカケン</t>
    </rPh>
    <phoneticPr fontId="5"/>
  </si>
  <si>
    <t>埼玉県</t>
  </si>
  <si>
    <t>埼玉県</t>
    <rPh sb="0" eb="3">
      <t>サイタマケン</t>
    </rPh>
    <phoneticPr fontId="5"/>
  </si>
  <si>
    <t>神奈川県</t>
  </si>
  <si>
    <t>神奈川県</t>
    <rPh sb="0" eb="4">
      <t>カナガワケン</t>
    </rPh>
    <phoneticPr fontId="5"/>
  </si>
  <si>
    <t>茨城県</t>
  </si>
  <si>
    <t>茨城県</t>
    <rPh sb="0" eb="3">
      <t>イバラキケン</t>
    </rPh>
    <phoneticPr fontId="5"/>
  </si>
  <si>
    <t>長崎県</t>
    <rPh sb="0" eb="3">
      <t>ナガサキケン</t>
    </rPh>
    <phoneticPr fontId="5"/>
  </si>
  <si>
    <t>愛知県</t>
  </si>
  <si>
    <t>千葉県</t>
  </si>
  <si>
    <t>千葉県</t>
    <rPh sb="0" eb="3">
      <t>チバケン</t>
    </rPh>
    <phoneticPr fontId="5"/>
  </si>
  <si>
    <t>A.神奈川県</t>
    <rPh sb="2" eb="6">
      <t>カナガワケン</t>
    </rPh>
    <phoneticPr fontId="5"/>
  </si>
  <si>
    <t>北海道</t>
  </si>
  <si>
    <t>兵庫県</t>
  </si>
  <si>
    <t>兵庫県</t>
    <rPh sb="0" eb="3">
      <t>ヒョウゴケン</t>
    </rPh>
    <phoneticPr fontId="5"/>
  </si>
  <si>
    <t>京都府</t>
    <rPh sb="0" eb="3">
      <t>キョウトフ</t>
    </rPh>
    <phoneticPr fontId="5"/>
  </si>
  <si>
    <t>横浜市</t>
    <rPh sb="0" eb="3">
      <t>ヨコハマシ</t>
    </rPh>
    <phoneticPr fontId="5"/>
  </si>
  <si>
    <t>横須賀市</t>
    <rPh sb="0" eb="4">
      <t>ヨコスカシ</t>
    </rPh>
    <phoneticPr fontId="5"/>
  </si>
  <si>
    <t>川崎市</t>
    <rPh sb="0" eb="3">
      <t>カワサキシ</t>
    </rPh>
    <phoneticPr fontId="5"/>
  </si>
  <si>
    <t>大和市</t>
    <rPh sb="0" eb="3">
      <t>ヤマトシ</t>
    </rPh>
    <phoneticPr fontId="5"/>
  </si>
  <si>
    <t>厚木市</t>
    <rPh sb="0" eb="3">
      <t>アツギシ</t>
    </rPh>
    <phoneticPr fontId="5"/>
  </si>
  <si>
    <t>秦野市</t>
    <rPh sb="0" eb="3">
      <t>ハダノシ</t>
    </rPh>
    <phoneticPr fontId="5"/>
  </si>
  <si>
    <t>相模原市</t>
    <rPh sb="0" eb="3">
      <t>サガミハラ</t>
    </rPh>
    <rPh sb="3" eb="4">
      <t>シ</t>
    </rPh>
    <phoneticPr fontId="5"/>
  </si>
  <si>
    <t>座間市</t>
    <rPh sb="0" eb="3">
      <t>ザマシ</t>
    </rPh>
    <phoneticPr fontId="5"/>
  </si>
  <si>
    <t>B.横浜市</t>
    <rPh sb="2" eb="5">
      <t>ヨコハマシ</t>
    </rPh>
    <phoneticPr fontId="5"/>
  </si>
  <si>
    <t>大阪府</t>
  </si>
  <si>
    <t>大阪府</t>
    <rPh sb="0" eb="3">
      <t>オオサカフ</t>
    </rPh>
    <phoneticPr fontId="5"/>
  </si>
  <si>
    <t>静岡県</t>
    <rPh sb="0" eb="3">
      <t>シズオカケン</t>
    </rPh>
    <phoneticPr fontId="5"/>
  </si>
  <si>
    <t>鹿児島県</t>
    <rPh sb="0" eb="4">
      <t>カゴシマケン</t>
    </rPh>
    <phoneticPr fontId="5"/>
  </si>
  <si>
    <t>理科教育設備整備費等補助金の実施</t>
    <rPh sb="0" eb="2">
      <t>リカ</t>
    </rPh>
    <rPh sb="2" eb="4">
      <t>キョウイク</t>
    </rPh>
    <rPh sb="4" eb="6">
      <t>セツビ</t>
    </rPh>
    <rPh sb="6" eb="9">
      <t>セイビヒ</t>
    </rPh>
    <rPh sb="9" eb="10">
      <t>トウ</t>
    </rPh>
    <rPh sb="10" eb="13">
      <t>ホジョキン</t>
    </rPh>
    <rPh sb="14" eb="16">
      <t>ジッシ</t>
    </rPh>
    <phoneticPr fontId="5"/>
  </si>
  <si>
    <t>理科教育設備整備費等補助金の支出</t>
    <rPh sb="0" eb="2">
      <t>リカ</t>
    </rPh>
    <rPh sb="2" eb="4">
      <t>キョウイク</t>
    </rPh>
    <rPh sb="4" eb="6">
      <t>セツビ</t>
    </rPh>
    <rPh sb="6" eb="9">
      <t>セイビヒ</t>
    </rPh>
    <rPh sb="9" eb="10">
      <t>トウ</t>
    </rPh>
    <rPh sb="10" eb="13">
      <t>ホジョキン</t>
    </rPh>
    <phoneticPr fontId="5"/>
  </si>
  <si>
    <t>学校法人堀井学園</t>
    <rPh sb="0" eb="2">
      <t>ガッコウ</t>
    </rPh>
    <rPh sb="2" eb="4">
      <t>ホウジン</t>
    </rPh>
    <rPh sb="4" eb="6">
      <t>ホリイ</t>
    </rPh>
    <rPh sb="6" eb="8">
      <t>ガクエン</t>
    </rPh>
    <phoneticPr fontId="5"/>
  </si>
  <si>
    <t>学校法人横浜英和学院</t>
    <rPh sb="0" eb="4">
      <t>ガッコウホウジン</t>
    </rPh>
    <rPh sb="4" eb="6">
      <t>ヨコハマ</t>
    </rPh>
    <rPh sb="6" eb="8">
      <t>エイワ</t>
    </rPh>
    <rPh sb="8" eb="10">
      <t>ガクイン</t>
    </rPh>
    <phoneticPr fontId="5"/>
  </si>
  <si>
    <t>杉並区</t>
    <rPh sb="0" eb="3">
      <t>スギナミク</t>
    </rPh>
    <phoneticPr fontId="2"/>
  </si>
  <si>
    <t>北区</t>
    <rPh sb="0" eb="2">
      <t>キタク</t>
    </rPh>
    <phoneticPr fontId="2"/>
  </si>
  <si>
    <t>大田区</t>
    <phoneticPr fontId="2"/>
  </si>
  <si>
    <t>府中市</t>
    <rPh sb="0" eb="3">
      <t>フチュウシ</t>
    </rPh>
    <phoneticPr fontId="2"/>
  </si>
  <si>
    <t>葛飾区</t>
    <rPh sb="0" eb="3">
      <t>カツシカク</t>
    </rPh>
    <phoneticPr fontId="2"/>
  </si>
  <si>
    <t>江東区</t>
    <phoneticPr fontId="2"/>
  </si>
  <si>
    <t>江戸川区</t>
    <rPh sb="0" eb="4">
      <t>エドガワク</t>
    </rPh>
    <phoneticPr fontId="2"/>
  </si>
  <si>
    <t>中央区</t>
    <phoneticPr fontId="2"/>
  </si>
  <si>
    <t>港区</t>
    <phoneticPr fontId="2"/>
  </si>
  <si>
    <t>目黒区</t>
    <phoneticPr fontId="2"/>
  </si>
  <si>
    <t>D.公立大学法人兵庫県立大学</t>
    <rPh sb="2" eb="8">
      <t>コウリツダイガクホウジン</t>
    </rPh>
    <rPh sb="8" eb="10">
      <t>ヒョウゴ</t>
    </rPh>
    <rPh sb="10" eb="12">
      <t>ケンリツ</t>
    </rPh>
    <rPh sb="12" eb="14">
      <t>ダイガク</t>
    </rPh>
    <phoneticPr fontId="5"/>
  </si>
  <si>
    <t>E.東京都</t>
    <rPh sb="2" eb="5">
      <t>トウキョウト</t>
    </rPh>
    <phoneticPr fontId="5"/>
  </si>
  <si>
    <t>F. 杉並区</t>
    <rPh sb="3" eb="6">
      <t>スギナミク</t>
    </rPh>
    <phoneticPr fontId="5"/>
  </si>
  <si>
    <t>全国学力・学習状況調査の結果　前年度に理科室で観察や実験をする授業を１クラス当たり「週１回以上行った」と回答した小学校の割合（％）
（分母：全国学力・学習状況調査で調査を実施した学校数
分子：上記の内、前年度に理科室で観察や実験をする授業を１クラス当たり「週１回以上行った」と回答した学校数）
※令和２年度は新型コロナウイルス感染症拡大の影響により調査を実施していない。</t>
    <rPh sb="149" eb="151">
      <t>レイワ</t>
    </rPh>
    <rPh sb="152" eb="154">
      <t>ネンド</t>
    </rPh>
    <rPh sb="155" eb="157">
      <t>シンガタ</t>
    </rPh>
    <rPh sb="164" eb="169">
      <t>カンセンショウカクダイ</t>
    </rPh>
    <rPh sb="170" eb="172">
      <t>エイキョウ</t>
    </rPh>
    <rPh sb="175" eb="177">
      <t>チョウサ</t>
    </rPh>
    <rPh sb="178" eb="180">
      <t>ジッシ</t>
    </rPh>
    <phoneticPr fontId="5"/>
  </si>
  <si>
    <t>全国学力・学習状況調査の結果　前年度に理科室で観察や実験をする授業を１クラス当たり「週１回以上行った」と回答した中学校の割合（％）
（分母：全国学力・学習状況調査で調査を実施した学校数
分子：上記の内、前年度に理科室で観察や実験をする授業を１クラス当たり「週１回以上行った」と回答した学校数）
※令和２年度は新型コロナウイルス感染症拡大の影響により調査を実施していない。</t>
    <phoneticPr fontId="5"/>
  </si>
  <si>
    <t xml:space="preserve">引き続き補助金の効率的且つ適正な執行に努める。                                           </t>
    <rPh sb="4" eb="7">
      <t>ホジョキン</t>
    </rPh>
    <rPh sb="11" eb="12">
      <t>カ</t>
    </rPh>
    <phoneticPr fontId="5"/>
  </si>
  <si>
    <t>186,071,000/215</t>
    <phoneticPr fontId="5"/>
  </si>
  <si>
    <t>外部有識者による点検対象外</t>
    <phoneticPr fontId="5"/>
  </si>
  <si>
    <t>現状通り</t>
  </si>
  <si>
    <t>当該事業は、昭和２９年度から行われている長期継続事業で、理科教育の充実を図るために必要な事業であり、現行において特段の見直す内容は認められず、現在の事業を引き続き維持すべきである。</t>
  </si>
  <si>
    <t>平成30年度全国学力・学習状況調査　※令和元年度、令和2年度、令和3年度は理科について実施していない。</t>
    <rPh sb="25" eb="27">
      <t>レイワ</t>
    </rPh>
    <rPh sb="28" eb="30">
      <t>ネンド</t>
    </rPh>
    <rPh sb="31" eb="33">
      <t>レイワ</t>
    </rPh>
    <rPh sb="34" eb="36">
      <t>ネンド</t>
    </rPh>
    <phoneticPr fontId="5"/>
  </si>
  <si>
    <t>小学校で前年度に理科室で観察や実験をする授業を１クラス当たり「週１回以上行った」と回答した学校の割合（目標値は前回調査の結果以上）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</si>
</sst>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152400</xdr:colOff>
      <xdr:row>749</xdr:row>
      <xdr:rowOff>57147</xdr:rowOff>
    </xdr:from>
    <xdr:to>
      <xdr:col>45</xdr:col>
      <xdr:colOff>116581</xdr:colOff>
      <xdr:row>770</xdr:row>
      <xdr:rowOff>123822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8250" y="61830582"/>
          <a:ext cx="7022206" cy="8494395"/>
          <a:chOff x="1092268" y="49951142"/>
          <a:chExt cx="7773450" cy="4878109"/>
        </a:xfrm>
      </xdr:grpSpPr>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688071" y="50855652"/>
            <a:ext cx="2531735" cy="527949"/>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Arial"/>
                <a:cs typeface="Arial"/>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Ａ．理科教育等設備整備費補助</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Arial"/>
                <a:cs typeface="Arial"/>
              </a:rPr>
              <a:t>      １，４８０</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Arial"/>
                <a:cs typeface="Arial"/>
              </a:rPr>
              <a:t>      ４７</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都道府県教育委員会</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650644" y="51978084"/>
            <a:ext cx="4380844" cy="36786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Arial"/>
                <a:cs typeface="Arial"/>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cs typeface="Arial"/>
              </a:rPr>
              <a:t>Ｂ．理科教育等設備整備費補助：</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Arial"/>
              </a:rPr>
              <a:t>１，４８０百万円</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 市区町村教育委員会等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全１，０３２件</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5" name="Text Box 10">
            <a:extLst>
              <a:ext uri="{FF2B5EF4-FFF2-40B4-BE49-F238E27FC236}">
                <a16:creationId xmlns:a16="http://schemas.microsoft.com/office/drawing/2014/main" id="{00000000-0008-0000-0000-000005000000}"/>
              </a:ext>
            </a:extLst>
          </xdr:cNvPr>
          <xdr:cNvSpPr txBox="1">
            <a:spLocks noChangeArrowheads="1"/>
          </xdr:cNvSpPr>
        </xdr:nvSpPr>
        <xdr:spPr bwMode="auto">
          <a:xfrm>
            <a:off x="4467719" y="50855654"/>
            <a:ext cx="2593568" cy="527947"/>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Ｃ．理科教育等設備整備費補助</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１９５</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４７都道府県教育委員会</a:t>
            </a:r>
            <a:r>
              <a:rPr kumimoji="0" lang="ja-JP" altLang="en-US" sz="1200" b="0" i="0" u="none" strike="noStrike" kern="0" cap="none" spc="0" normalizeH="0" baseline="0" noProof="0">
                <a:ln>
                  <a:noFill/>
                </a:ln>
                <a:solidFill>
                  <a:sysClr val="windowText" lastClr="000000"/>
                </a:solidFill>
                <a:effectLst/>
                <a:uLnTx/>
                <a:uFillTx/>
                <a:latin typeface="Arial"/>
                <a:ea typeface="ＭＳ Ｐゴシック"/>
                <a:cs typeface="Arial"/>
              </a:rPr>
              <a:t> </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6" name="Rectangle 11">
            <a:extLst>
              <a:ext uri="{FF2B5EF4-FFF2-40B4-BE49-F238E27FC236}">
                <a16:creationId xmlns:a16="http://schemas.microsoft.com/office/drawing/2014/main" id="{00000000-0008-0000-0000-000006000000}"/>
              </a:ext>
            </a:extLst>
          </xdr:cNvPr>
          <xdr:cNvSpPr>
            <a:spLocks noChangeArrowheads="1"/>
          </xdr:cNvSpPr>
        </xdr:nvSpPr>
        <xdr:spPr bwMode="auto">
          <a:xfrm>
            <a:off x="1420984" y="51393589"/>
            <a:ext cx="3676057" cy="194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（理科教育設備整備費等補助事業に必要な経費を支出）</a:t>
            </a:r>
            <a:endParaRPr kumimoji="0" lang="ja-JP" altLang="en-US" sz="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13">
            <a:extLst>
              <a:ext uri="{FF2B5EF4-FFF2-40B4-BE49-F238E27FC236}">
                <a16:creationId xmlns:a16="http://schemas.microsoft.com/office/drawing/2014/main" id="{00000000-0008-0000-0000-000007000000}"/>
              </a:ext>
            </a:extLst>
          </xdr:cNvPr>
          <xdr:cNvSpPr>
            <a:spLocks noChangeArrowheads="1"/>
          </xdr:cNvSpPr>
        </xdr:nvSpPr>
        <xdr:spPr bwMode="auto">
          <a:xfrm>
            <a:off x="5716827" y="51410893"/>
            <a:ext cx="3148891" cy="1939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（理科教育設備整備費等補助事業の実施）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16">
            <a:extLst>
              <a:ext uri="{FF2B5EF4-FFF2-40B4-BE49-F238E27FC236}">
                <a16:creationId xmlns:a16="http://schemas.microsoft.com/office/drawing/2014/main" id="{00000000-0008-0000-0000-00000A000000}"/>
              </a:ext>
            </a:extLst>
          </xdr:cNvPr>
          <xdr:cNvSpPr>
            <a:spLocks noChangeArrowheads="1"/>
          </xdr:cNvSpPr>
        </xdr:nvSpPr>
        <xdr:spPr bwMode="auto">
          <a:xfrm>
            <a:off x="6120724" y="50405252"/>
            <a:ext cx="1987521" cy="2799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18">
            <a:extLst>
              <a:ext uri="{FF2B5EF4-FFF2-40B4-BE49-F238E27FC236}">
                <a16:creationId xmlns:a16="http://schemas.microsoft.com/office/drawing/2014/main" id="{00000000-0008-0000-0000-00000B000000}"/>
              </a:ext>
            </a:extLst>
          </xdr:cNvPr>
          <xdr:cNvSpPr>
            <a:spLocks noChangeArrowheads="1"/>
          </xdr:cNvSpPr>
        </xdr:nvSpPr>
        <xdr:spPr bwMode="auto">
          <a:xfrm>
            <a:off x="1392773" y="51527540"/>
            <a:ext cx="3856830" cy="248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※法令等に基づき、国にかわって補助事業者への支出を行うものであり、都道府県において物品調達等は行っていない。</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1343931" y="50455207"/>
            <a:ext cx="12958" cy="2550235"/>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3352292" y="51753900"/>
            <a:ext cx="0" cy="20903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4" name="Text Box 8">
            <a:extLst>
              <a:ext uri="{FF2B5EF4-FFF2-40B4-BE49-F238E27FC236}">
                <a16:creationId xmlns:a16="http://schemas.microsoft.com/office/drawing/2014/main" id="{00000000-0008-0000-0000-00000E000000}"/>
              </a:ext>
            </a:extLst>
          </xdr:cNvPr>
          <xdr:cNvSpPr txBox="1">
            <a:spLocks noChangeArrowheads="1"/>
          </xdr:cNvSpPr>
        </xdr:nvSpPr>
        <xdr:spPr bwMode="auto">
          <a:xfrm>
            <a:off x="1238555" y="54187827"/>
            <a:ext cx="3543824" cy="403601"/>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Arial"/>
                <a:cs typeface="Arial"/>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Ｆ．理科観察実験支援事業：</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１８７百万円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 市区町村教育委員会等　</a:t>
            </a: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cs typeface="Arial"/>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全２１６件　</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635645" y="54623250"/>
            <a:ext cx="2402992" cy="206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（理科観察実験支援事業の実施）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7" name="Rectangle 18">
            <a:extLst>
              <a:ext uri="{FF2B5EF4-FFF2-40B4-BE49-F238E27FC236}">
                <a16:creationId xmlns:a16="http://schemas.microsoft.com/office/drawing/2014/main" id="{00000000-0008-0000-0000-000011000000}"/>
              </a:ext>
            </a:extLst>
          </xdr:cNvPr>
          <xdr:cNvSpPr>
            <a:spLocks noChangeArrowheads="1"/>
          </xdr:cNvSpPr>
        </xdr:nvSpPr>
        <xdr:spPr bwMode="auto">
          <a:xfrm>
            <a:off x="1113921" y="53658495"/>
            <a:ext cx="3878233" cy="291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※法令等に基づき、国にかわって補助事業者への支出を行うものであり、都道府県において物品調達等は行っていない。</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4713174" y="52981093"/>
            <a:ext cx="2405324" cy="515249"/>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Arial"/>
                <a:cs typeface="Arial"/>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Ｇ．理科観察実験支援事業</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Arial"/>
                <a:cs typeface="Arial"/>
              </a:rPr>
              <a:t>      １</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a:ea typeface="ＭＳ Ｐゴシック"/>
                <a:cs typeface="Arial"/>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１都道府県教育委員会</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19" name="Rectangle 16">
            <a:extLst>
              <a:ext uri="{FF2B5EF4-FFF2-40B4-BE49-F238E27FC236}">
                <a16:creationId xmlns:a16="http://schemas.microsoft.com/office/drawing/2014/main" id="{00000000-0008-0000-0000-000013000000}"/>
              </a:ext>
            </a:extLst>
          </xdr:cNvPr>
          <xdr:cNvSpPr>
            <a:spLocks noChangeArrowheads="1"/>
          </xdr:cNvSpPr>
        </xdr:nvSpPr>
        <xdr:spPr bwMode="auto">
          <a:xfrm>
            <a:off x="3330125" y="52606424"/>
            <a:ext cx="2377599" cy="252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Rectangle 11">
            <a:extLst>
              <a:ext uri="{FF2B5EF4-FFF2-40B4-BE49-F238E27FC236}">
                <a16:creationId xmlns:a16="http://schemas.microsoft.com/office/drawing/2014/main" id="{00000000-0008-0000-0000-000014000000}"/>
              </a:ext>
            </a:extLst>
          </xdr:cNvPr>
          <xdr:cNvSpPr>
            <a:spLocks noChangeArrowheads="1"/>
          </xdr:cNvSpPr>
        </xdr:nvSpPr>
        <xdr:spPr bwMode="auto">
          <a:xfrm>
            <a:off x="4895183" y="53516158"/>
            <a:ext cx="2261457" cy="251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（理科観察実験支援事業の実施）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1357622" y="52782879"/>
            <a:ext cx="4000268" cy="1975"/>
          </a:xfrm>
          <a:prstGeom prst="line">
            <a:avLst/>
          </a:prstGeom>
          <a:noFill/>
          <a:ln w="9525" cap="flat" cmpd="sng" algn="ctr">
            <a:solidFill>
              <a:sysClr val="windowText" lastClr="000000">
                <a:shade val="95000"/>
                <a:satMod val="105000"/>
              </a:sysClr>
            </a:solidFill>
            <a:prstDash val="solid"/>
          </a:ln>
          <a:effectLst/>
        </xdr:spPr>
      </xdr:cxnSp>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244939" y="52995481"/>
            <a:ext cx="2459967" cy="500862"/>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Arial"/>
                <a:cs typeface="Arial"/>
              </a:rPr>
              <a:t>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Arial"/>
              </a:rPr>
              <a:t>Ｅ．理科観察実験支援事業</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Arial"/>
                <a:cs typeface="Arial"/>
              </a:rPr>
              <a:t>      １８７</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Arial"/>
                <a:cs typeface="Arial"/>
              </a:rPr>
              <a:t>      </a:t>
            </a:r>
            <a:r>
              <a:rPr kumimoji="0" lang="ja-JP" altLang="en-US" sz="1200" b="0" i="0" u="none" strike="noStrike" kern="0" cap="none" spc="0" normalizeH="0" baseline="0" noProof="0">
                <a:ln>
                  <a:noFill/>
                </a:ln>
                <a:solidFill>
                  <a:sysClr val="windowText" lastClr="000000"/>
                </a:solidFill>
                <a:effectLst/>
                <a:uLnTx/>
                <a:uFillTx/>
                <a:latin typeface="Arial"/>
                <a:cs typeface="Arial"/>
              </a:rPr>
              <a:t>３５</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都道府県教育委員会</a:t>
            </a:r>
            <a:endParaRPr kumimoji="0" lang="ja-JP" altLang="en-US" sz="900" b="0" i="0" u="none" strike="noStrike" kern="0" cap="none" spc="0" normalizeH="0" baseline="0" noProof="0">
              <a:ln>
                <a:noFill/>
              </a:ln>
              <a:solidFill>
                <a:sysClr val="windowText" lastClr="000000"/>
              </a:solidFill>
              <a:effectLst/>
              <a:uLnTx/>
              <a:uFillTx/>
            </a:endParaRPr>
          </a:p>
        </xdr:txBody>
      </xdr:sp>
      <xdr:sp macro="" textlink="">
        <xdr:nvSpPr>
          <xdr:cNvPr id="23" name="Rectangle 11">
            <a:extLst>
              <a:ext uri="{FF2B5EF4-FFF2-40B4-BE49-F238E27FC236}">
                <a16:creationId xmlns:a16="http://schemas.microsoft.com/office/drawing/2014/main" id="{00000000-0008-0000-0000-000017000000}"/>
              </a:ext>
            </a:extLst>
          </xdr:cNvPr>
          <xdr:cNvSpPr>
            <a:spLocks noChangeArrowheads="1"/>
          </xdr:cNvSpPr>
        </xdr:nvSpPr>
        <xdr:spPr bwMode="auto">
          <a:xfrm>
            <a:off x="1115731" y="53524021"/>
            <a:ext cx="3189891" cy="17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（理科観察実験支援事業に必要な経費を支出）</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2947067" y="53866072"/>
            <a:ext cx="1" cy="31355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353334" y="52785670"/>
            <a:ext cx="0" cy="209036"/>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598032" y="50708368"/>
            <a:ext cx="1600220" cy="2161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（都道府県立学校分）</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508690" y="51809062"/>
            <a:ext cx="2617134" cy="2105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（市区町村立学校分・学校法人分）</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773622" y="52815094"/>
            <a:ext cx="1601108" cy="30094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（都道府県立学校分）</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910042" y="53998961"/>
            <a:ext cx="2473055" cy="221908"/>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（市区町村立学校分・学校法人分）</a:t>
            </a:r>
          </a:p>
        </xdr:txBody>
      </xdr: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H="1">
            <a:off x="2950960" y="50598542"/>
            <a:ext cx="1" cy="241577"/>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349718" y="50587482"/>
            <a:ext cx="6595036" cy="5224"/>
          </a:xfrm>
          <a:prstGeom prst="line">
            <a:avLst/>
          </a:prstGeom>
          <a:noFill/>
          <a:ln w="9525" cap="flat" cmpd="sng" algn="ctr">
            <a:solidFill>
              <a:sysClr val="windowText" lastClr="000000">
                <a:shade val="95000"/>
                <a:satMod val="105000"/>
              </a:sysClr>
            </a:solidFill>
            <a:prstDash val="solid"/>
          </a:ln>
          <a:effectLst/>
        </xdr:spPr>
      </xdr:cxn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5141052" y="50598542"/>
            <a:ext cx="0" cy="25499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4" name="Text Box 4">
            <a:extLst>
              <a:ext uri="{FF2B5EF4-FFF2-40B4-BE49-F238E27FC236}">
                <a16:creationId xmlns:a16="http://schemas.microsoft.com/office/drawing/2014/main" id="{00000000-0008-0000-0000-000022000000}"/>
              </a:ext>
            </a:extLst>
          </xdr:cNvPr>
          <xdr:cNvSpPr txBox="1">
            <a:spLocks noChangeArrowheads="1"/>
          </xdr:cNvSpPr>
        </xdr:nvSpPr>
        <xdr:spPr bwMode="auto">
          <a:xfrm>
            <a:off x="1092268" y="49951142"/>
            <a:ext cx="2351683" cy="497765"/>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１</a:t>
            </a:r>
            <a:r>
              <a:rPr kumimoji="0"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rPr>
              <a:t>８６３百万円</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FF0000"/>
              </a:solidFill>
              <a:effectLst/>
              <a:uLnTx/>
              <a:uFillTx/>
            </a:endParaRPr>
          </a:p>
        </xdr:txBody>
      </xdr:sp>
    </xdr:grpSp>
    <xdr:clientData/>
  </xdr:twoCellAnchor>
  <xdr:twoCellAnchor>
    <xdr:from>
      <xdr:col>41</xdr:col>
      <xdr:colOff>0</xdr:colOff>
      <xdr:row>752</xdr:row>
      <xdr:rowOff>104775</xdr:rowOff>
    </xdr:from>
    <xdr:to>
      <xdr:col>41</xdr:col>
      <xdr:colOff>0</xdr:colOff>
      <xdr:row>753</xdr:row>
      <xdr:rowOff>191508</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8201025" y="55149750"/>
          <a:ext cx="0" cy="4391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38100</xdr:colOff>
      <xdr:row>753</xdr:row>
      <xdr:rowOff>209550</xdr:rowOff>
    </xdr:from>
    <xdr:to>
      <xdr:col>49</xdr:col>
      <xdr:colOff>209549</xdr:colOff>
      <xdr:row>756</xdr:row>
      <xdr:rowOff>61502</xdr:rowOff>
    </xdr:to>
    <xdr:sp macro="" textlink="">
      <xdr:nvSpPr>
        <xdr:cNvPr id="37" name="Text Box 10">
          <a:extLst>
            <a:ext uri="{FF2B5EF4-FFF2-40B4-BE49-F238E27FC236}">
              <a16:creationId xmlns:a16="http://schemas.microsoft.com/office/drawing/2014/main" id="{00000000-0008-0000-0000-000025000000}"/>
            </a:ext>
          </a:extLst>
        </xdr:cNvPr>
        <xdr:cNvSpPr txBox="1">
          <a:spLocks noChangeArrowheads="1"/>
        </xdr:cNvSpPr>
      </xdr:nvSpPr>
      <xdr:spPr bwMode="auto">
        <a:xfrm>
          <a:off x="7439025" y="56407050"/>
          <a:ext cx="2571749" cy="909227"/>
        </a:xfrm>
        <a:prstGeom prst="rect">
          <a:avLst/>
        </a:prstGeom>
        <a:solidFill>
          <a:srgbClr val="FFFFFF"/>
        </a:solidFill>
        <a:ln w="19050"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Ｄ．理科教育等設備整備費補助</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１</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１公立大学法人</a:t>
          </a:r>
          <a:r>
            <a:rPr kumimoji="0" lang="ja-JP" altLang="en-US" sz="1200" b="0" i="0" u="none" strike="noStrike" kern="0" cap="none" spc="0" normalizeH="0" baseline="0" noProof="0">
              <a:ln>
                <a:noFill/>
              </a:ln>
              <a:solidFill>
                <a:sysClr val="windowText" lastClr="000000"/>
              </a:solidFill>
              <a:effectLst/>
              <a:uLnTx/>
              <a:uFillTx/>
              <a:latin typeface="Arial"/>
              <a:ea typeface="ＭＳ Ｐゴシック"/>
              <a:cs typeface="Arial"/>
            </a:rPr>
            <a:t> </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76200</xdr:colOff>
      <xdr:row>752</xdr:row>
      <xdr:rowOff>295275</xdr:rowOff>
    </xdr:from>
    <xdr:to>
      <xdr:col>49</xdr:col>
      <xdr:colOff>474563</xdr:colOff>
      <xdr:row>753</xdr:row>
      <xdr:rowOff>315161</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8677275" y="55340250"/>
          <a:ext cx="1598513" cy="37231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（公立大学法人分）</a:t>
          </a:r>
        </a:p>
      </xdr:txBody>
    </xdr:sp>
    <xdr:clientData/>
  </xdr:twoCellAnchor>
  <xdr:twoCellAnchor>
    <xdr:from>
      <xdr:col>13</xdr:col>
      <xdr:colOff>9525</xdr:colOff>
      <xdr:row>760</xdr:row>
      <xdr:rowOff>342900</xdr:rowOff>
    </xdr:from>
    <xdr:to>
      <xdr:col>28</xdr:col>
      <xdr:colOff>154681</xdr:colOff>
      <xdr:row>761</xdr:row>
      <xdr:rowOff>324470</xdr:rowOff>
    </xdr:to>
    <xdr:sp macro="" textlink="">
      <xdr:nvSpPr>
        <xdr:cNvPr id="39" name="Rectangle 13">
          <a:extLst>
            <a:ext uri="{FF2B5EF4-FFF2-40B4-BE49-F238E27FC236}">
              <a16:creationId xmlns:a16="http://schemas.microsoft.com/office/drawing/2014/main" id="{00000000-0008-0000-0000-000027000000}"/>
            </a:ext>
          </a:extLst>
        </xdr:cNvPr>
        <xdr:cNvSpPr>
          <a:spLocks noChangeArrowheads="1"/>
        </xdr:cNvSpPr>
      </xdr:nvSpPr>
      <xdr:spPr bwMode="auto">
        <a:xfrm>
          <a:off x="2609850" y="58207275"/>
          <a:ext cx="3145531" cy="3339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（理科教育設備整備費等補助事業の実施）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104774</xdr:colOff>
      <xdr:row>758</xdr:row>
      <xdr:rowOff>66675</xdr:rowOff>
    </xdr:from>
    <xdr:to>
      <xdr:col>16</xdr:col>
      <xdr:colOff>147074</xdr:colOff>
      <xdr:row>759</xdr:row>
      <xdr:rowOff>66675</xdr:rowOff>
    </xdr:to>
    <xdr:sp macro="" textlink="">
      <xdr:nvSpPr>
        <xdr:cNvPr id="41" name="Rectangle 16">
          <a:extLst>
            <a:ext uri="{FF2B5EF4-FFF2-40B4-BE49-F238E27FC236}">
              <a16:creationId xmlns:a16="http://schemas.microsoft.com/office/drawing/2014/main" id="{00000000-0008-0000-0000-000029000000}"/>
            </a:ext>
          </a:extLst>
        </xdr:cNvPr>
        <xdr:cNvSpPr>
          <a:spLocks noChangeArrowheads="1"/>
        </xdr:cNvSpPr>
      </xdr:nvSpPr>
      <xdr:spPr bwMode="auto">
        <a:xfrm>
          <a:off x="1504949" y="57226200"/>
          <a:ext cx="184252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【公募・補助金等交付】</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5</xdr:col>
      <xdr:colOff>76200</xdr:colOff>
      <xdr:row>766</xdr:row>
      <xdr:rowOff>285750</xdr:rowOff>
    </xdr:from>
    <xdr:to>
      <xdr:col>15</xdr:col>
      <xdr:colOff>61350</xdr:colOff>
      <xdr:row>766</xdr:row>
      <xdr:rowOff>638175</xdr:rowOff>
    </xdr:to>
    <xdr:sp macro="" textlink="">
      <xdr:nvSpPr>
        <xdr:cNvPr id="42" name="Rectangle 16">
          <a:extLst>
            <a:ext uri="{FF2B5EF4-FFF2-40B4-BE49-F238E27FC236}">
              <a16:creationId xmlns:a16="http://schemas.microsoft.com/office/drawing/2014/main" id="{00000000-0008-0000-0000-00002A000000}"/>
            </a:ext>
          </a:extLst>
        </xdr:cNvPr>
        <xdr:cNvSpPr>
          <a:spLocks noChangeArrowheads="1"/>
        </xdr:cNvSpPr>
      </xdr:nvSpPr>
      <xdr:spPr bwMode="auto">
        <a:xfrm>
          <a:off x="1076325" y="60893325"/>
          <a:ext cx="19854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【公募・補助金等交付】</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34" zoomScaleNormal="75" zoomScaleSheetLayoutView="100" zoomScalePageLayoutView="85" workbookViewId="0">
      <selection activeCell="P46" sqref="P46:X4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705</v>
      </c>
      <c r="AK2" s="206"/>
      <c r="AL2" s="206"/>
      <c r="AM2" s="206"/>
      <c r="AN2" s="98" t="s">
        <v>400</v>
      </c>
      <c r="AO2" s="206">
        <v>20</v>
      </c>
      <c r="AP2" s="206"/>
      <c r="AQ2" s="206"/>
      <c r="AR2" s="99" t="s">
        <v>703</v>
      </c>
      <c r="AS2" s="207">
        <v>210</v>
      </c>
      <c r="AT2" s="207"/>
      <c r="AU2" s="207"/>
      <c r="AV2" s="98" t="str">
        <f>IF(AW2="","","-")</f>
        <v/>
      </c>
      <c r="AW2" s="394"/>
      <c r="AX2" s="394"/>
    </row>
    <row r="3" spans="1:50" ht="21" customHeight="1" thickBot="1" x14ac:dyDescent="0.25">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746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749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747</v>
      </c>
      <c r="H5" s="555"/>
      <c r="I5" s="555"/>
      <c r="J5" s="555"/>
      <c r="K5" s="555"/>
      <c r="L5" s="555"/>
      <c r="M5" s="556" t="s">
        <v>66</v>
      </c>
      <c r="N5" s="557"/>
      <c r="O5" s="557"/>
      <c r="P5" s="557"/>
      <c r="Q5" s="557"/>
      <c r="R5" s="558"/>
      <c r="S5" s="559" t="s">
        <v>748</v>
      </c>
      <c r="T5" s="555"/>
      <c r="U5" s="555"/>
      <c r="V5" s="555"/>
      <c r="W5" s="555"/>
      <c r="X5" s="560"/>
      <c r="Y5" s="713" t="s">
        <v>3</v>
      </c>
      <c r="Z5" s="714"/>
      <c r="AA5" s="714"/>
      <c r="AB5" s="714"/>
      <c r="AC5" s="714"/>
      <c r="AD5" s="715"/>
      <c r="AE5" s="716" t="s">
        <v>750</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8.75" customHeight="1" x14ac:dyDescent="0.2">
      <c r="A7" s="820" t="s">
        <v>22</v>
      </c>
      <c r="B7" s="821"/>
      <c r="C7" s="821"/>
      <c r="D7" s="821"/>
      <c r="E7" s="821"/>
      <c r="F7" s="822"/>
      <c r="G7" s="823" t="s">
        <v>711</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714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直接実施、委託・請負、補助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1885.8999999999999</v>
      </c>
      <c r="Q13" s="164"/>
      <c r="R13" s="164"/>
      <c r="S13" s="164"/>
      <c r="T13" s="164"/>
      <c r="U13" s="164"/>
      <c r="V13" s="165"/>
      <c r="W13" s="163">
        <v>1911.8</v>
      </c>
      <c r="X13" s="164"/>
      <c r="Y13" s="164"/>
      <c r="Z13" s="164"/>
      <c r="AA13" s="164"/>
      <c r="AB13" s="164"/>
      <c r="AC13" s="165"/>
      <c r="AD13" s="163">
        <v>1911.8</v>
      </c>
      <c r="AE13" s="164"/>
      <c r="AF13" s="164"/>
      <c r="AG13" s="164"/>
      <c r="AH13" s="164"/>
      <c r="AI13" s="164"/>
      <c r="AJ13" s="165"/>
      <c r="AK13" s="163">
        <v>1911.8</v>
      </c>
      <c r="AL13" s="164"/>
      <c r="AM13" s="164"/>
      <c r="AN13" s="164"/>
      <c r="AO13" s="164"/>
      <c r="AP13" s="164"/>
      <c r="AQ13" s="165"/>
      <c r="AR13" s="160">
        <v>2014</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751</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1885.8999999999999</v>
      </c>
      <c r="Q18" s="170"/>
      <c r="R18" s="170"/>
      <c r="S18" s="170"/>
      <c r="T18" s="170"/>
      <c r="U18" s="170"/>
      <c r="V18" s="171"/>
      <c r="W18" s="169">
        <f>SUM(W13:AC17)</f>
        <v>1911.8</v>
      </c>
      <c r="X18" s="170"/>
      <c r="Y18" s="170"/>
      <c r="Z18" s="170"/>
      <c r="AA18" s="170"/>
      <c r="AB18" s="170"/>
      <c r="AC18" s="171"/>
      <c r="AD18" s="169">
        <f>SUM(AD13:AJ17)</f>
        <v>1911.8</v>
      </c>
      <c r="AE18" s="170"/>
      <c r="AF18" s="170"/>
      <c r="AG18" s="170"/>
      <c r="AH18" s="170"/>
      <c r="AI18" s="170"/>
      <c r="AJ18" s="171"/>
      <c r="AK18" s="169">
        <f>SUM(AK13:AQ17)</f>
        <v>1911.8</v>
      </c>
      <c r="AL18" s="170"/>
      <c r="AM18" s="170"/>
      <c r="AN18" s="170"/>
      <c r="AO18" s="170"/>
      <c r="AP18" s="170"/>
      <c r="AQ18" s="171"/>
      <c r="AR18" s="169">
        <f>SUM(AR13:AX17)</f>
        <v>2014</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1803</v>
      </c>
      <c r="Q19" s="164"/>
      <c r="R19" s="164"/>
      <c r="S19" s="164"/>
      <c r="T19" s="164"/>
      <c r="U19" s="164"/>
      <c r="V19" s="165"/>
      <c r="W19" s="163">
        <v>1817</v>
      </c>
      <c r="X19" s="164"/>
      <c r="Y19" s="164"/>
      <c r="Z19" s="164"/>
      <c r="AA19" s="164"/>
      <c r="AB19" s="164"/>
      <c r="AC19" s="165"/>
      <c r="AD19" s="163">
        <v>1863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0.95604220796436723</v>
      </c>
      <c r="Q20" s="535"/>
      <c r="R20" s="535"/>
      <c r="S20" s="535"/>
      <c r="T20" s="535"/>
      <c r="U20" s="535"/>
      <c r="V20" s="535"/>
      <c r="W20" s="535">
        <f t="shared" ref="W20" si="0">IF(W18=0, "-", SUM(W19)/W18)</f>
        <v>0.95041322314049592</v>
      </c>
      <c r="X20" s="535"/>
      <c r="Y20" s="535"/>
      <c r="Z20" s="535"/>
      <c r="AA20" s="535"/>
      <c r="AB20" s="535"/>
      <c r="AC20" s="535"/>
      <c r="AD20" s="535">
        <f t="shared" ref="AD20" si="1">IF(AD18=0, "-", SUM(AD19)/AD18)</f>
        <v>0.97447431739721735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30.75" customHeight="1" x14ac:dyDescent="0.2">
      <c r="A21" s="123"/>
      <c r="B21" s="124"/>
      <c r="C21" s="124"/>
      <c r="D21" s="124"/>
      <c r="E21" s="124"/>
      <c r="F21" s="125"/>
      <c r="G21" s="918" t="s">
        <v>349</v>
      </c>
      <c r="H21" s="919"/>
      <c r="I21" s="919"/>
      <c r="J21" s="919"/>
      <c r="K21" s="919"/>
      <c r="L21" s="919"/>
      <c r="M21" s="919"/>
      <c r="N21" s="919"/>
      <c r="O21" s="919"/>
      <c r="P21" s="535">
        <f>IF(P19=0, "-", SUM(P19)/SUM(P13,P14))</f>
        <v>0.95604220796436723</v>
      </c>
      <c r="Q21" s="535"/>
      <c r="R21" s="535"/>
      <c r="S21" s="535"/>
      <c r="T21" s="535"/>
      <c r="U21" s="535"/>
      <c r="V21" s="535"/>
      <c r="W21" s="535">
        <f t="shared" ref="W21" si="2">IF(W19=0, "-", SUM(W19)/SUM(W13,W14))</f>
        <v>0.95041322314049592</v>
      </c>
      <c r="X21" s="535"/>
      <c r="Y21" s="535"/>
      <c r="Z21" s="535"/>
      <c r="AA21" s="535"/>
      <c r="AB21" s="535"/>
      <c r="AC21" s="535"/>
      <c r="AD21" s="535">
        <f t="shared" ref="AD21" si="3">IF(AD19=0, "-", SUM(AD19)/SUM(AD13,AD14))</f>
        <v>0.97447431739721735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701</v>
      </c>
      <c r="B22" s="139"/>
      <c r="C22" s="139"/>
      <c r="D22" s="139"/>
      <c r="E22" s="139"/>
      <c r="F22" s="140"/>
      <c r="G22" s="129" t="s">
        <v>328</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75" customHeight="1" x14ac:dyDescent="0.2">
      <c r="A23" s="141"/>
      <c r="B23" s="142"/>
      <c r="C23" s="142"/>
      <c r="D23" s="142"/>
      <c r="E23" s="142"/>
      <c r="F23" s="143"/>
      <c r="G23" s="132" t="s">
        <v>716</v>
      </c>
      <c r="H23" s="133"/>
      <c r="I23" s="133"/>
      <c r="J23" s="133"/>
      <c r="K23" s="133"/>
      <c r="L23" s="133"/>
      <c r="M23" s="133"/>
      <c r="N23" s="133"/>
      <c r="O23" s="134"/>
      <c r="P23" s="160">
        <v>1911.5</v>
      </c>
      <c r="Q23" s="161"/>
      <c r="R23" s="161"/>
      <c r="S23" s="161"/>
      <c r="T23" s="161"/>
      <c r="U23" s="161"/>
      <c r="V23" s="162"/>
      <c r="W23" s="160">
        <v>2013.8</v>
      </c>
      <c r="X23" s="161"/>
      <c r="Y23" s="161"/>
      <c r="Z23" s="161"/>
      <c r="AA23" s="161"/>
      <c r="AB23" s="161"/>
      <c r="AC23" s="162"/>
      <c r="AD23" s="149" t="s">
        <v>706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717</v>
      </c>
      <c r="H24" s="136"/>
      <c r="I24" s="136"/>
      <c r="J24" s="136"/>
      <c r="K24" s="136"/>
      <c r="L24" s="136"/>
      <c r="M24" s="136"/>
      <c r="N24" s="136"/>
      <c r="O24" s="137"/>
      <c r="P24" s="163">
        <v>0.2</v>
      </c>
      <c r="Q24" s="164"/>
      <c r="R24" s="164"/>
      <c r="S24" s="164"/>
      <c r="T24" s="164"/>
      <c r="U24" s="164"/>
      <c r="V24" s="165"/>
      <c r="W24" s="163">
        <v>0.2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332</v>
      </c>
      <c r="H28" s="226"/>
      <c r="I28" s="226"/>
      <c r="J28" s="226"/>
      <c r="K28" s="226"/>
      <c r="L28" s="226"/>
      <c r="M28" s="226"/>
      <c r="N28" s="226"/>
      <c r="O28" s="227"/>
      <c r="P28" s="169">
        <f>P29-SUM(P23:P27)</f>
        <v>9.9999999999909051E-2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329</v>
      </c>
      <c r="H29" s="229"/>
      <c r="I29" s="229"/>
      <c r="J29" s="229"/>
      <c r="K29" s="229"/>
      <c r="L29" s="229"/>
      <c r="M29" s="229"/>
      <c r="N29" s="229"/>
      <c r="O29" s="230"/>
      <c r="P29" s="163">
        <f>AK13</f>
        <v>1911.8</v>
      </c>
      <c r="Q29" s="164"/>
      <c r="R29" s="164"/>
      <c r="S29" s="164"/>
      <c r="T29" s="164"/>
      <c r="U29" s="164"/>
      <c r="V29" s="165"/>
      <c r="W29" s="211">
        <f>AR13</f>
        <v>2014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344</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53.25" customHeight="1" x14ac:dyDescent="0.2">
      <c r="A32" s="511"/>
      <c r="B32" s="509"/>
      <c r="C32" s="509"/>
      <c r="D32" s="509"/>
      <c r="E32" s="509"/>
      <c r="F32" s="510"/>
      <c r="G32" s="536" t="s">
        <v>718</v>
      </c>
      <c r="H32" s="537"/>
      <c r="I32" s="537"/>
      <c r="J32" s="537"/>
      <c r="K32" s="537"/>
      <c r="L32" s="537"/>
      <c r="M32" s="537"/>
      <c r="N32" s="537"/>
      <c r="O32" s="538"/>
      <c r="P32" s="191" t="s">
        <v>752</v>
      </c>
      <c r="Q32" s="191"/>
      <c r="R32" s="191"/>
      <c r="S32" s="191"/>
      <c r="T32" s="191"/>
      <c r="U32" s="191"/>
      <c r="V32" s="191"/>
      <c r="W32" s="191"/>
      <c r="X32" s="233"/>
      <c r="Y32" s="339" t="s">
        <v>12</v>
      </c>
      <c r="Z32" s="545"/>
      <c r="AA32" s="546"/>
      <c r="AB32" s="547" t="s">
        <v>365</v>
      </c>
      <c r="AC32" s="547"/>
      <c r="AD32" s="547"/>
      <c r="AE32" s="363" t="s">
        <v>715</v>
      </c>
      <c r="AF32" s="364"/>
      <c r="AG32" s="364"/>
      <c r="AH32" s="364"/>
      <c r="AI32" s="363" t="s">
        <v>715</v>
      </c>
      <c r="AJ32" s="364"/>
      <c r="AK32" s="364"/>
      <c r="AL32" s="364"/>
      <c r="AM32" s="363" t="s">
        <v>715</v>
      </c>
      <c r="AN32" s="364"/>
      <c r="AO32" s="364"/>
      <c r="AP32" s="364"/>
      <c r="AQ32" s="166" t="s">
        <v>715</v>
      </c>
      <c r="AR32" s="167"/>
      <c r="AS32" s="167"/>
      <c r="AT32" s="168"/>
      <c r="AU32" s="364" t="s">
        <v>715</v>
      </c>
      <c r="AV32" s="364"/>
      <c r="AW32" s="364"/>
      <c r="AX32" s="365"/>
    </row>
    <row r="33" spans="1:51" ht="5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365</v>
      </c>
      <c r="AC33" s="518"/>
      <c r="AD33" s="518"/>
      <c r="AE33" s="363" t="s">
        <v>715</v>
      </c>
      <c r="AF33" s="364"/>
      <c r="AG33" s="364"/>
      <c r="AH33" s="364"/>
      <c r="AI33" s="363" t="s">
        <v>715</v>
      </c>
      <c r="AJ33" s="364"/>
      <c r="AK33" s="364"/>
      <c r="AL33" s="364"/>
      <c r="AM33" s="363" t="s">
        <v>715</v>
      </c>
      <c r="AN33" s="364"/>
      <c r="AO33" s="364"/>
      <c r="AP33" s="364"/>
      <c r="AQ33" s="166" t="s">
        <v>715</v>
      </c>
      <c r="AR33" s="167"/>
      <c r="AS33" s="167"/>
      <c r="AT33" s="168"/>
      <c r="AU33" s="364" t="s">
        <v>715</v>
      </c>
      <c r="AV33" s="364"/>
      <c r="AW33" s="364"/>
      <c r="AX33" s="365"/>
    </row>
    <row r="34" spans="1:51" ht="5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363" t="s">
        <v>715</v>
      </c>
      <c r="AN34" s="364"/>
      <c r="AO34" s="364"/>
      <c r="AP34" s="364"/>
      <c r="AQ34" s="166" t="s">
        <v>715</v>
      </c>
      <c r="AR34" s="167"/>
      <c r="AS34" s="167"/>
      <c r="AT34" s="168"/>
      <c r="AU34" s="364" t="s">
        <v>715</v>
      </c>
      <c r="AV34" s="364"/>
      <c r="AW34" s="364"/>
      <c r="AX34" s="365"/>
    </row>
    <row r="35" spans="1:51" ht="33.6" customHeight="1" x14ac:dyDescent="0.2">
      <c r="A35" s="891" t="s">
        <v>374</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31.2"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2">
      <c r="A37" s="640" t="s">
        <v>344</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t="s">
        <v>715</v>
      </c>
      <c r="AV38" s="271"/>
      <c r="AW38" s="375" t="s">
        <v>179</v>
      </c>
      <c r="AX38" s="376"/>
      <c r="AY38">
        <f>$AY$37</f>
        <v>1</v>
      </c>
    </row>
    <row r="39" spans="1:51" ht="45.75" customHeight="1" x14ac:dyDescent="0.2">
      <c r="A39" s="511"/>
      <c r="B39" s="509"/>
      <c r="C39" s="509"/>
      <c r="D39" s="509"/>
      <c r="E39" s="509"/>
      <c r="F39" s="510"/>
      <c r="G39" s="536" t="s">
        <v>718</v>
      </c>
      <c r="H39" s="537"/>
      <c r="I39" s="537"/>
      <c r="J39" s="537"/>
      <c r="K39" s="537"/>
      <c r="L39" s="537"/>
      <c r="M39" s="537"/>
      <c r="N39" s="537"/>
      <c r="O39" s="538"/>
      <c r="P39" s="191" t="s">
        <v>753</v>
      </c>
      <c r="Q39" s="191"/>
      <c r="R39" s="191"/>
      <c r="S39" s="191"/>
      <c r="T39" s="191"/>
      <c r="U39" s="191"/>
      <c r="V39" s="191"/>
      <c r="W39" s="191"/>
      <c r="X39" s="233"/>
      <c r="Y39" s="339" t="s">
        <v>12</v>
      </c>
      <c r="Z39" s="545"/>
      <c r="AA39" s="546"/>
      <c r="AB39" s="547" t="s">
        <v>365</v>
      </c>
      <c r="AC39" s="547"/>
      <c r="AD39" s="547"/>
      <c r="AE39" s="363" t="s">
        <v>715</v>
      </c>
      <c r="AF39" s="364"/>
      <c r="AG39" s="364"/>
      <c r="AH39" s="364"/>
      <c r="AI39" s="363" t="s">
        <v>715</v>
      </c>
      <c r="AJ39" s="364"/>
      <c r="AK39" s="364"/>
      <c r="AL39" s="364"/>
      <c r="AM39" s="363" t="s">
        <v>715</v>
      </c>
      <c r="AN39" s="364"/>
      <c r="AO39" s="364"/>
      <c r="AP39" s="364"/>
      <c r="AQ39" s="166" t="s">
        <v>715</v>
      </c>
      <c r="AR39" s="167"/>
      <c r="AS39" s="167"/>
      <c r="AT39" s="168"/>
      <c r="AU39" s="364" t="s">
        <v>715</v>
      </c>
      <c r="AV39" s="364"/>
      <c r="AW39" s="364"/>
      <c r="AX39" s="365"/>
      <c r="AY39">
        <f t="shared" ref="AY39:AY43" si="4">$AY$37</f>
        <v>1</v>
      </c>
    </row>
    <row r="40" spans="1:51" ht="45.7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365</v>
      </c>
      <c r="AC40" s="518"/>
      <c r="AD40" s="518"/>
      <c r="AE40" s="363" t="s">
        <v>715</v>
      </c>
      <c r="AF40" s="364"/>
      <c r="AG40" s="364"/>
      <c r="AH40" s="364"/>
      <c r="AI40" s="363" t="s">
        <v>715</v>
      </c>
      <c r="AJ40" s="364"/>
      <c r="AK40" s="364"/>
      <c r="AL40" s="364"/>
      <c r="AM40" s="363" t="s">
        <v>715</v>
      </c>
      <c r="AN40" s="364"/>
      <c r="AO40" s="364"/>
      <c r="AP40" s="364"/>
      <c r="AQ40" s="166" t="s">
        <v>715</v>
      </c>
      <c r="AR40" s="167"/>
      <c r="AS40" s="167"/>
      <c r="AT40" s="168"/>
      <c r="AU40" s="364" t="s">
        <v>715</v>
      </c>
      <c r="AV40" s="364"/>
      <c r="AW40" s="364"/>
      <c r="AX40" s="365"/>
      <c r="AY40">
        <f t="shared" si="4"/>
        <v>1</v>
      </c>
    </row>
    <row r="41" spans="1:51" ht="45.75"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715</v>
      </c>
      <c r="AF41" s="364"/>
      <c r="AG41" s="364"/>
      <c r="AH41" s="364"/>
      <c r="AI41" s="363" t="s">
        <v>715</v>
      </c>
      <c r="AJ41" s="364"/>
      <c r="AK41" s="364"/>
      <c r="AL41" s="364"/>
      <c r="AM41" s="363" t="s">
        <v>715</v>
      </c>
      <c r="AN41" s="364"/>
      <c r="AO41" s="364"/>
      <c r="AP41" s="364"/>
      <c r="AQ41" s="166" t="s">
        <v>715</v>
      </c>
      <c r="AR41" s="167"/>
      <c r="AS41" s="167"/>
      <c r="AT41" s="168"/>
      <c r="AU41" s="364" t="s">
        <v>715</v>
      </c>
      <c r="AV41" s="364"/>
      <c r="AW41" s="364"/>
      <c r="AX41" s="365"/>
      <c r="AY41">
        <f t="shared" si="4"/>
        <v>1</v>
      </c>
    </row>
    <row r="42" spans="1:51" ht="26.4" customHeight="1" x14ac:dyDescent="0.2">
      <c r="A42" s="891" t="s">
        <v>374</v>
      </c>
      <c r="B42" s="892"/>
      <c r="C42" s="892"/>
      <c r="D42" s="892"/>
      <c r="E42" s="892"/>
      <c r="F42" s="893"/>
      <c r="G42" s="897" t="s">
        <v>719</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37.799999999999997"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2">
      <c r="A44" s="640" t="s">
        <v>344</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1</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715</v>
      </c>
      <c r="AV45" s="271"/>
      <c r="AW45" s="375" t="s">
        <v>179</v>
      </c>
      <c r="AX45" s="376"/>
      <c r="AY45">
        <f>$AY$44</f>
        <v>1</v>
      </c>
    </row>
    <row r="46" spans="1:51" ht="30.6" customHeight="1" x14ac:dyDescent="0.2">
      <c r="A46" s="511"/>
      <c r="B46" s="509"/>
      <c r="C46" s="509"/>
      <c r="D46" s="509"/>
      <c r="E46" s="509"/>
      <c r="F46" s="510"/>
      <c r="G46" s="536" t="s">
        <v>720</v>
      </c>
      <c r="H46" s="537"/>
      <c r="I46" s="537"/>
      <c r="J46" s="537"/>
      <c r="K46" s="537"/>
      <c r="L46" s="537"/>
      <c r="M46" s="537"/>
      <c r="N46" s="537"/>
      <c r="O46" s="538"/>
      <c r="P46" s="191" t="s">
        <v>843</v>
      </c>
      <c r="Q46" s="191"/>
      <c r="R46" s="191"/>
      <c r="S46" s="191"/>
      <c r="T46" s="191"/>
      <c r="U46" s="191"/>
      <c r="V46" s="191"/>
      <c r="W46" s="191"/>
      <c r="X46" s="233"/>
      <c r="Y46" s="339" t="s">
        <v>12</v>
      </c>
      <c r="Z46" s="545"/>
      <c r="AA46" s="546"/>
      <c r="AB46" s="547" t="s">
        <v>365</v>
      </c>
      <c r="AC46" s="547"/>
      <c r="AD46" s="547"/>
      <c r="AE46" s="358">
        <v>61.1</v>
      </c>
      <c r="AF46" s="358"/>
      <c r="AG46" s="358"/>
      <c r="AH46" s="358"/>
      <c r="AI46" s="358" t="s">
        <v>715</v>
      </c>
      <c r="AJ46" s="358"/>
      <c r="AK46" s="358"/>
      <c r="AL46" s="358"/>
      <c r="AM46" s="358"/>
      <c r="AN46" s="358"/>
      <c r="AO46" s="358"/>
      <c r="AP46" s="358"/>
      <c r="AQ46" s="166" t="s">
        <v>715</v>
      </c>
      <c r="AR46" s="167"/>
      <c r="AS46" s="167"/>
      <c r="AT46" s="168"/>
      <c r="AU46" s="364" t="s">
        <v>715</v>
      </c>
      <c r="AV46" s="364"/>
      <c r="AW46" s="364"/>
      <c r="AX46" s="365"/>
      <c r="AY46">
        <f t="shared" ref="AY46:AY50" si="5">$AY$44</f>
        <v>1</v>
      </c>
    </row>
    <row r="47" spans="1:51" ht="28.8"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365</v>
      </c>
      <c r="AC47" s="518"/>
      <c r="AD47" s="518"/>
      <c r="AE47" s="363">
        <v>58.4</v>
      </c>
      <c r="AF47" s="364"/>
      <c r="AG47" s="364"/>
      <c r="AH47" s="364"/>
      <c r="AI47" s="363" t="s">
        <v>715</v>
      </c>
      <c r="AJ47" s="364"/>
      <c r="AK47" s="364"/>
      <c r="AL47" s="364"/>
      <c r="AM47" s="363"/>
      <c r="AN47" s="364"/>
      <c r="AO47" s="364"/>
      <c r="AP47" s="364"/>
      <c r="AQ47" s="166">
        <v>61.1</v>
      </c>
      <c r="AR47" s="167"/>
      <c r="AS47" s="167"/>
      <c r="AT47" s="168"/>
      <c r="AU47" s="364" t="s">
        <v>715</v>
      </c>
      <c r="AV47" s="364"/>
      <c r="AW47" s="364"/>
      <c r="AX47" s="365"/>
      <c r="AY47">
        <f t="shared" si="5"/>
        <v>1</v>
      </c>
    </row>
    <row r="48" spans="1:51" ht="31.2"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104.6</v>
      </c>
      <c r="AF48" s="364"/>
      <c r="AG48" s="364"/>
      <c r="AH48" s="364"/>
      <c r="AI48" s="363" t="s">
        <v>715</v>
      </c>
      <c r="AJ48" s="364"/>
      <c r="AK48" s="364"/>
      <c r="AL48" s="364"/>
      <c r="AM48" s="363"/>
      <c r="AN48" s="364"/>
      <c r="AO48" s="364"/>
      <c r="AP48" s="364"/>
      <c r="AQ48" s="166" t="s">
        <v>715</v>
      </c>
      <c r="AR48" s="167"/>
      <c r="AS48" s="167"/>
      <c r="AT48" s="168"/>
      <c r="AU48" s="364" t="s">
        <v>715</v>
      </c>
      <c r="AV48" s="364"/>
      <c r="AW48" s="364"/>
      <c r="AX48" s="365"/>
      <c r="AY48">
        <f t="shared" si="5"/>
        <v>1</v>
      </c>
    </row>
    <row r="49" spans="1:51" ht="23.25" customHeight="1" x14ac:dyDescent="0.2">
      <c r="A49" s="891" t="s">
        <v>374</v>
      </c>
      <c r="B49" s="892"/>
      <c r="C49" s="892"/>
      <c r="D49" s="892"/>
      <c r="E49" s="892"/>
      <c r="F49" s="893"/>
      <c r="G49" s="897" t="s">
        <v>842</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40.200000000000003"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2">
      <c r="A51" s="508" t="s">
        <v>344</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1</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715</v>
      </c>
      <c r="AV52" s="271"/>
      <c r="AW52" s="375" t="s">
        <v>179</v>
      </c>
      <c r="AX52" s="376"/>
      <c r="AY52">
        <f>$AY$51</f>
        <v>1</v>
      </c>
    </row>
    <row r="53" spans="1:51" ht="32.4" customHeight="1" x14ac:dyDescent="0.2">
      <c r="A53" s="511"/>
      <c r="B53" s="509"/>
      <c r="C53" s="509"/>
      <c r="D53" s="509"/>
      <c r="E53" s="509"/>
      <c r="F53" s="510"/>
      <c r="G53" s="536" t="s">
        <v>720</v>
      </c>
      <c r="H53" s="537"/>
      <c r="I53" s="537"/>
      <c r="J53" s="537"/>
      <c r="K53" s="537"/>
      <c r="L53" s="537"/>
      <c r="M53" s="537"/>
      <c r="N53" s="537"/>
      <c r="O53" s="538"/>
      <c r="P53" s="191" t="s">
        <v>721</v>
      </c>
      <c r="Q53" s="191"/>
      <c r="R53" s="191"/>
      <c r="S53" s="191"/>
      <c r="T53" s="191"/>
      <c r="U53" s="191"/>
      <c r="V53" s="191"/>
      <c r="W53" s="191"/>
      <c r="X53" s="233"/>
      <c r="Y53" s="339" t="s">
        <v>12</v>
      </c>
      <c r="Z53" s="545"/>
      <c r="AA53" s="546"/>
      <c r="AB53" s="547" t="s">
        <v>365</v>
      </c>
      <c r="AC53" s="547"/>
      <c r="AD53" s="547"/>
      <c r="AE53" s="363">
        <v>64.599999999999994</v>
      </c>
      <c r="AF53" s="364"/>
      <c r="AG53" s="364"/>
      <c r="AH53" s="364"/>
      <c r="AI53" s="363" t="s">
        <v>715</v>
      </c>
      <c r="AJ53" s="364"/>
      <c r="AK53" s="364"/>
      <c r="AL53" s="364"/>
      <c r="AM53" s="363"/>
      <c r="AN53" s="364"/>
      <c r="AO53" s="364"/>
      <c r="AP53" s="364"/>
      <c r="AQ53" s="166" t="s">
        <v>715</v>
      </c>
      <c r="AR53" s="167"/>
      <c r="AS53" s="167"/>
      <c r="AT53" s="168"/>
      <c r="AU53" s="364" t="s">
        <v>715</v>
      </c>
      <c r="AV53" s="364"/>
      <c r="AW53" s="364"/>
      <c r="AX53" s="365"/>
      <c r="AY53">
        <f t="shared" ref="AY53:AY57" si="6">$AY$51</f>
        <v>1</v>
      </c>
    </row>
    <row r="54" spans="1:51" ht="34.200000000000003"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365</v>
      </c>
      <c r="AC54" s="518"/>
      <c r="AD54" s="518"/>
      <c r="AE54" s="363">
        <v>59.2</v>
      </c>
      <c r="AF54" s="364"/>
      <c r="AG54" s="364"/>
      <c r="AH54" s="364"/>
      <c r="AI54" s="363" t="s">
        <v>715</v>
      </c>
      <c r="AJ54" s="364"/>
      <c r="AK54" s="364"/>
      <c r="AL54" s="364"/>
      <c r="AM54" s="363"/>
      <c r="AN54" s="364"/>
      <c r="AO54" s="364"/>
      <c r="AP54" s="364"/>
      <c r="AQ54" s="166">
        <v>64.599999999999994</v>
      </c>
      <c r="AR54" s="167"/>
      <c r="AS54" s="167"/>
      <c r="AT54" s="168"/>
      <c r="AU54" s="364" t="s">
        <v>715</v>
      </c>
      <c r="AV54" s="364"/>
      <c r="AW54" s="364"/>
      <c r="AX54" s="365"/>
      <c r="AY54">
        <f t="shared" si="6"/>
        <v>1</v>
      </c>
    </row>
    <row r="55" spans="1:51" ht="33.6"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109.1</v>
      </c>
      <c r="AF55" s="364"/>
      <c r="AG55" s="364"/>
      <c r="AH55" s="364"/>
      <c r="AI55" s="363" t="s">
        <v>715</v>
      </c>
      <c r="AJ55" s="364"/>
      <c r="AK55" s="364"/>
      <c r="AL55" s="364"/>
      <c r="AM55" s="363"/>
      <c r="AN55" s="364"/>
      <c r="AO55" s="364"/>
      <c r="AP55" s="364"/>
      <c r="AQ55" s="166" t="s">
        <v>715</v>
      </c>
      <c r="AR55" s="167"/>
      <c r="AS55" s="167"/>
      <c r="AT55" s="168"/>
      <c r="AU55" s="364" t="s">
        <v>715</v>
      </c>
      <c r="AV55" s="364"/>
      <c r="AW55" s="364"/>
      <c r="AX55" s="365"/>
      <c r="AY55">
        <f t="shared" si="6"/>
        <v>1</v>
      </c>
    </row>
    <row r="56" spans="1:51" ht="23.25" customHeight="1" x14ac:dyDescent="0.2">
      <c r="A56" s="891" t="s">
        <v>374</v>
      </c>
      <c r="B56" s="892"/>
      <c r="C56" s="892"/>
      <c r="D56" s="892"/>
      <c r="E56" s="892"/>
      <c r="F56" s="893"/>
      <c r="G56" s="897" t="s">
        <v>842</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40.200000000000003" customHeight="1" thickBot="1" x14ac:dyDescent="0.2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2">
      <c r="A58" s="508" t="s">
        <v>344</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343</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364</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364</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365</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350</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363</v>
      </c>
      <c r="X70" s="938"/>
      <c r="Y70" s="943" t="s">
        <v>12</v>
      </c>
      <c r="Z70" s="943"/>
      <c r="AA70" s="944"/>
      <c r="AB70" s="945" t="s">
        <v>364</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364</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365</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345</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377</v>
      </c>
      <c r="B78" s="907"/>
      <c r="C78" s="907"/>
      <c r="D78" s="907"/>
      <c r="E78" s="904" t="s">
        <v>323</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339</v>
      </c>
      <c r="AP79" s="127"/>
      <c r="AQ79" s="127"/>
      <c r="AR79" s="76"/>
      <c r="AS79" s="126"/>
      <c r="AT79" s="127"/>
      <c r="AU79" s="127"/>
      <c r="AV79" s="127"/>
      <c r="AW79" s="127"/>
      <c r="AX79" s="128"/>
      <c r="AY79">
        <f>COUNTIF($AR$79,"☑")</f>
        <v>0</v>
      </c>
    </row>
    <row r="80" spans="1:51" ht="18.75" hidden="1" customHeight="1" x14ac:dyDescent="0.2">
      <c r="A80" s="515"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535</v>
      </c>
      <c r="AV100" s="921"/>
      <c r="AW100" s="921"/>
      <c r="AX100" s="923"/>
    </row>
    <row r="101" spans="1:60" ht="23.25" customHeight="1" x14ac:dyDescent="0.2">
      <c r="A101" s="487"/>
      <c r="B101" s="488"/>
      <c r="C101" s="488"/>
      <c r="D101" s="488"/>
      <c r="E101" s="488"/>
      <c r="F101" s="489"/>
      <c r="G101" s="191" t="s">
        <v>722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723</v>
      </c>
      <c r="AC101" s="547"/>
      <c r="AD101" s="547"/>
      <c r="AE101" s="358">
        <v>1075</v>
      </c>
      <c r="AF101" s="358"/>
      <c r="AG101" s="358"/>
      <c r="AH101" s="358"/>
      <c r="AI101" s="358">
        <v>1036</v>
      </c>
      <c r="AJ101" s="358"/>
      <c r="AK101" s="358"/>
      <c r="AL101" s="358"/>
      <c r="AM101" s="358">
        <v>1080</v>
      </c>
      <c r="AN101" s="358"/>
      <c r="AO101" s="358"/>
      <c r="AP101" s="358"/>
      <c r="AQ101" s="358" t="s">
        <v>715</v>
      </c>
      <c r="AR101" s="358"/>
      <c r="AS101" s="358"/>
      <c r="AT101" s="358"/>
      <c r="AU101" s="363" t="s">
        <v>715</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723</v>
      </c>
      <c r="AC102" s="547"/>
      <c r="AD102" s="547"/>
      <c r="AE102" s="358">
        <v>1028</v>
      </c>
      <c r="AF102" s="358"/>
      <c r="AG102" s="358"/>
      <c r="AH102" s="358"/>
      <c r="AI102" s="358">
        <v>1044</v>
      </c>
      <c r="AJ102" s="358"/>
      <c r="AK102" s="358"/>
      <c r="AL102" s="358"/>
      <c r="AM102" s="358">
        <v>1106</v>
      </c>
      <c r="AN102" s="358"/>
      <c r="AO102" s="358"/>
      <c r="AP102" s="358"/>
      <c r="AQ102" s="358">
        <v>1122</v>
      </c>
      <c r="AR102" s="358"/>
      <c r="AS102" s="358"/>
      <c r="AT102" s="358"/>
      <c r="AU102" s="371">
        <v>1200</v>
      </c>
      <c r="AV102" s="372"/>
      <c r="AW102" s="372"/>
      <c r="AX102" s="924"/>
    </row>
    <row r="103" spans="1:60" ht="31.5" customHeight="1" x14ac:dyDescent="0.2">
      <c r="A103" s="484" t="s">
        <v>346</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2">
      <c r="A104" s="487"/>
      <c r="B104" s="488"/>
      <c r="C104" s="488"/>
      <c r="D104" s="488"/>
      <c r="E104" s="488"/>
      <c r="F104" s="489"/>
      <c r="G104" s="191" t="s">
        <v>724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723</v>
      </c>
      <c r="AC104" s="468"/>
      <c r="AD104" s="469"/>
      <c r="AE104" s="358">
        <v>216</v>
      </c>
      <c r="AF104" s="358"/>
      <c r="AG104" s="358"/>
      <c r="AH104" s="358"/>
      <c r="AI104" s="358">
        <v>212</v>
      </c>
      <c r="AJ104" s="358"/>
      <c r="AK104" s="358"/>
      <c r="AL104" s="358"/>
      <c r="AM104" s="358">
        <v>215</v>
      </c>
      <c r="AN104" s="358"/>
      <c r="AO104" s="358"/>
      <c r="AP104" s="358"/>
      <c r="AQ104" s="358" t="s">
        <v>715</v>
      </c>
      <c r="AR104" s="358"/>
      <c r="AS104" s="358"/>
      <c r="AT104" s="358"/>
      <c r="AU104" s="358" t="s">
        <v>715</v>
      </c>
      <c r="AV104" s="358"/>
      <c r="AW104" s="358"/>
      <c r="AX104" s="359"/>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723</v>
      </c>
      <c r="AC105" s="404"/>
      <c r="AD105" s="405"/>
      <c r="AE105" s="358">
        <v>217</v>
      </c>
      <c r="AF105" s="358"/>
      <c r="AG105" s="358"/>
      <c r="AH105" s="358"/>
      <c r="AI105" s="358">
        <v>217</v>
      </c>
      <c r="AJ105" s="358"/>
      <c r="AK105" s="358"/>
      <c r="AL105" s="358"/>
      <c r="AM105" s="358">
        <v>217</v>
      </c>
      <c r="AN105" s="358"/>
      <c r="AO105" s="358"/>
      <c r="AP105" s="358"/>
      <c r="AQ105" s="358">
        <v>216</v>
      </c>
      <c r="AR105" s="358"/>
      <c r="AS105" s="358"/>
      <c r="AT105" s="358"/>
      <c r="AU105" s="358">
        <v>220</v>
      </c>
      <c r="AV105" s="358"/>
      <c r="AW105" s="358"/>
      <c r="AX105" s="359"/>
      <c r="AY105">
        <f>$AY$103</f>
        <v>1</v>
      </c>
    </row>
    <row r="106" spans="1:60" ht="31.5" hidden="1" customHeight="1" x14ac:dyDescent="0.2">
      <c r="A106" s="484" t="s">
        <v>346</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346</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346</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2">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1503254</v>
      </c>
      <c r="AF116" s="358"/>
      <c r="AG116" s="358"/>
      <c r="AH116" s="358"/>
      <c r="AI116" s="358">
        <v>1577878</v>
      </c>
      <c r="AJ116" s="358"/>
      <c r="AK116" s="358"/>
      <c r="AL116" s="358"/>
      <c r="AM116" s="358">
        <v>1549372</v>
      </c>
      <c r="AN116" s="358"/>
      <c r="AO116" s="358"/>
      <c r="AP116" s="358"/>
      <c r="AQ116" s="363">
        <v>1529181</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754</v>
      </c>
      <c r="AN117" s="306"/>
      <c r="AO117" s="306"/>
      <c r="AP117" s="306"/>
      <c r="AQ117" s="306" t="s">
        <v>761</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726</v>
      </c>
      <c r="AC119" s="301"/>
      <c r="AD119" s="302"/>
      <c r="AE119" s="358">
        <v>866440</v>
      </c>
      <c r="AF119" s="358"/>
      <c r="AG119" s="358"/>
      <c r="AH119" s="358"/>
      <c r="AI119" s="358">
        <v>858792</v>
      </c>
      <c r="AJ119" s="358"/>
      <c r="AK119" s="358"/>
      <c r="AL119" s="358"/>
      <c r="AM119" s="358">
        <v>865447</v>
      </c>
      <c r="AN119" s="358"/>
      <c r="AO119" s="358"/>
      <c r="AP119" s="358"/>
      <c r="AQ119" s="358">
        <v>906454</v>
      </c>
      <c r="AR119" s="358"/>
      <c r="AS119" s="358"/>
      <c r="AT119" s="358"/>
      <c r="AU119" s="358"/>
      <c r="AV119" s="358"/>
      <c r="AW119" s="358"/>
      <c r="AX119" s="359"/>
      <c r="AY119">
        <f>$AY$118</f>
        <v>1</v>
      </c>
    </row>
    <row r="120" spans="1:51"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727</v>
      </c>
      <c r="AC120" s="343"/>
      <c r="AD120" s="344"/>
      <c r="AE120" s="306" t="s">
        <v>731</v>
      </c>
      <c r="AF120" s="306"/>
      <c r="AG120" s="306"/>
      <c r="AH120" s="306"/>
      <c r="AI120" s="306" t="s">
        <v>732</v>
      </c>
      <c r="AJ120" s="306"/>
      <c r="AK120" s="306"/>
      <c r="AL120" s="306"/>
      <c r="AM120" s="306" t="s">
        <v>838</v>
      </c>
      <c r="AN120" s="306"/>
      <c r="AO120" s="306"/>
      <c r="AP120" s="306"/>
      <c r="AQ120" s="306" t="s">
        <v>762</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399</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233</v>
      </c>
      <c r="AT133" s="202"/>
      <c r="AU133" s="178" t="s">
        <v>400</v>
      </c>
      <c r="AV133" s="178"/>
      <c r="AW133" s="179" t="s">
        <v>179</v>
      </c>
      <c r="AX133" s="180"/>
      <c r="AY133">
        <f>$AY$132</f>
        <v>1</v>
      </c>
    </row>
    <row r="134" spans="1:51" ht="92.25" customHeight="1" x14ac:dyDescent="0.2">
      <c r="A134" s="988"/>
      <c r="B134" s="253"/>
      <c r="C134" s="252"/>
      <c r="D134" s="253"/>
      <c r="E134" s="252"/>
      <c r="F134" s="314"/>
      <c r="G134" s="232" t="s">
        <v>835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61.1</v>
      </c>
      <c r="AF134" s="167"/>
      <c r="AG134" s="167"/>
      <c r="AH134" s="167"/>
      <c r="AI134" s="266" t="s">
        <v>400</v>
      </c>
      <c r="AJ134" s="167"/>
      <c r="AK134" s="167"/>
      <c r="AL134" s="167"/>
      <c r="AM134" s="266" t="s">
        <v>707</v>
      </c>
      <c r="AN134" s="167"/>
      <c r="AO134" s="167"/>
      <c r="AP134" s="167"/>
      <c r="AQ134" s="266" t="s">
        <v>400</v>
      </c>
      <c r="AR134" s="167"/>
      <c r="AS134" s="167"/>
      <c r="AT134" s="167"/>
      <c r="AU134" s="266" t="s">
        <v>400</v>
      </c>
      <c r="AV134" s="167"/>
      <c r="AW134" s="167"/>
      <c r="AX134" s="208"/>
      <c r="AY134">
        <f t="shared" ref="AY134:AY135" si="13">$AY$132</f>
        <v>1</v>
      </c>
    </row>
    <row r="135" spans="1:51" ht="80.2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58.4</v>
      </c>
      <c r="AF135" s="167"/>
      <c r="AG135" s="167"/>
      <c r="AH135" s="167"/>
      <c r="AI135" s="266" t="s">
        <v>400</v>
      </c>
      <c r="AJ135" s="167"/>
      <c r="AK135" s="167"/>
      <c r="AL135" s="167"/>
      <c r="AM135" s="266" t="s">
        <v>707</v>
      </c>
      <c r="AN135" s="167"/>
      <c r="AO135" s="167"/>
      <c r="AP135" s="167"/>
      <c r="AQ135" s="266">
        <v>61.1</v>
      </c>
      <c r="AR135" s="167"/>
      <c r="AS135" s="167"/>
      <c r="AT135" s="167"/>
      <c r="AU135" s="266" t="s">
        <v>400</v>
      </c>
      <c r="AV135" s="167"/>
      <c r="AW135" s="167"/>
      <c r="AX135" s="208"/>
      <c r="AY135">
        <f t="shared" si="13"/>
        <v>1</v>
      </c>
    </row>
    <row r="136" spans="1:51" ht="18.75"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1</v>
      </c>
    </row>
    <row r="137" spans="1:51" ht="18.75"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4</v>
      </c>
      <c r="AR137" s="271"/>
      <c r="AS137" s="179" t="s">
        <v>233</v>
      </c>
      <c r="AT137" s="202"/>
      <c r="AU137" s="178" t="s">
        <v>400</v>
      </c>
      <c r="AV137" s="178"/>
      <c r="AW137" s="179" t="s">
        <v>179</v>
      </c>
      <c r="AX137" s="180"/>
      <c r="AY137">
        <f>$AY$136</f>
        <v>1</v>
      </c>
    </row>
    <row r="138" spans="1:51" ht="87.75" customHeight="1" x14ac:dyDescent="0.2">
      <c r="A138" s="988"/>
      <c r="B138" s="253"/>
      <c r="C138" s="252"/>
      <c r="D138" s="253"/>
      <c r="E138" s="252"/>
      <c r="F138" s="314"/>
      <c r="G138" s="232" t="s">
        <v>836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14</v>
      </c>
      <c r="AC138" s="224"/>
      <c r="AD138" s="224"/>
      <c r="AE138" s="266">
        <v>64.599999999999994</v>
      </c>
      <c r="AF138" s="167"/>
      <c r="AG138" s="167"/>
      <c r="AH138" s="167"/>
      <c r="AI138" s="266" t="s">
        <v>400</v>
      </c>
      <c r="AJ138" s="167"/>
      <c r="AK138" s="167"/>
      <c r="AL138" s="167"/>
      <c r="AM138" s="266" t="s">
        <v>707</v>
      </c>
      <c r="AN138" s="167"/>
      <c r="AO138" s="167"/>
      <c r="AP138" s="167"/>
      <c r="AQ138" s="266" t="s">
        <v>400</v>
      </c>
      <c r="AR138" s="167"/>
      <c r="AS138" s="167"/>
      <c r="AT138" s="167"/>
      <c r="AU138" s="266" t="s">
        <v>400</v>
      </c>
      <c r="AV138" s="167"/>
      <c r="AW138" s="167"/>
      <c r="AX138" s="208"/>
      <c r="AY138">
        <f t="shared" ref="AY138:AY139" si="14">$AY$136</f>
        <v>1</v>
      </c>
    </row>
    <row r="139" spans="1:51" ht="85.5"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14</v>
      </c>
      <c r="AC139" s="175"/>
      <c r="AD139" s="175"/>
      <c r="AE139" s="266">
        <v>59.2</v>
      </c>
      <c r="AF139" s="167"/>
      <c r="AG139" s="167"/>
      <c r="AH139" s="167"/>
      <c r="AI139" s="266" t="s">
        <v>400</v>
      </c>
      <c r="AJ139" s="167"/>
      <c r="AK139" s="167"/>
      <c r="AL139" s="167"/>
      <c r="AM139" s="266" t="s">
        <v>707</v>
      </c>
      <c r="AN139" s="167"/>
      <c r="AO139" s="167"/>
      <c r="AP139" s="167"/>
      <c r="AQ139" s="266">
        <v>64.599999999999994</v>
      </c>
      <c r="AR139" s="167"/>
      <c r="AS139" s="167"/>
      <c r="AT139" s="167"/>
      <c r="AU139" s="266" t="s">
        <v>400</v>
      </c>
      <c r="AV139" s="167"/>
      <c r="AW139" s="167"/>
      <c r="AX139" s="208"/>
      <c r="AY139">
        <f t="shared" si="14"/>
        <v>1</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1</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v>31</v>
      </c>
      <c r="AR141" s="271"/>
      <c r="AS141" s="179" t="s">
        <v>233</v>
      </c>
      <c r="AT141" s="202"/>
      <c r="AU141" s="178" t="s">
        <v>715</v>
      </c>
      <c r="AV141" s="178"/>
      <c r="AW141" s="179" t="s">
        <v>179</v>
      </c>
      <c r="AX141" s="180"/>
      <c r="AY141">
        <f>$AY$140</f>
        <v>1</v>
      </c>
    </row>
    <row r="142" spans="1:51" ht="39.75" hidden="1" customHeight="1" x14ac:dyDescent="0.2">
      <c r="A142" s="988"/>
      <c r="B142" s="253"/>
      <c r="C142" s="252"/>
      <c r="D142" s="253"/>
      <c r="E142" s="252"/>
      <c r="F142" s="314"/>
      <c r="G142" s="232" t="s">
        <v>735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365</v>
      </c>
      <c r="AC142" s="224"/>
      <c r="AD142" s="224"/>
      <c r="AE142" s="266"/>
      <c r="AF142" s="167"/>
      <c r="AG142" s="167"/>
      <c r="AH142" s="167"/>
      <c r="AI142" s="266"/>
      <c r="AJ142" s="167"/>
      <c r="AK142" s="167"/>
      <c r="AL142" s="167"/>
      <c r="AM142" s="266"/>
      <c r="AN142" s="167"/>
      <c r="AO142" s="167"/>
      <c r="AP142" s="167"/>
      <c r="AQ142" s="266" t="s">
        <v>715</v>
      </c>
      <c r="AR142" s="167"/>
      <c r="AS142" s="167"/>
      <c r="AT142" s="167"/>
      <c r="AU142" s="266" t="s">
        <v>715</v>
      </c>
      <c r="AV142" s="167"/>
      <c r="AW142" s="167"/>
      <c r="AX142" s="208"/>
      <c r="AY142">
        <f t="shared" ref="AY142:AY143" si="15">$AY$140</f>
        <v>1</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365</v>
      </c>
      <c r="AC143" s="175"/>
      <c r="AD143" s="175"/>
      <c r="AE143" s="266"/>
      <c r="AF143" s="167"/>
      <c r="AG143" s="167"/>
      <c r="AH143" s="167"/>
      <c r="AI143" s="266"/>
      <c r="AJ143" s="167"/>
      <c r="AK143" s="167"/>
      <c r="AL143" s="167"/>
      <c r="AM143" s="266"/>
      <c r="AN143" s="167"/>
      <c r="AO143" s="167"/>
      <c r="AP143" s="167"/>
      <c r="AQ143" s="266" t="s">
        <v>715</v>
      </c>
      <c r="AR143" s="167"/>
      <c r="AS143" s="167"/>
      <c r="AT143" s="167"/>
      <c r="AU143" s="266" t="s">
        <v>715</v>
      </c>
      <c r="AV143" s="167"/>
      <c r="AW143" s="167"/>
      <c r="AX143" s="208"/>
      <c r="AY143">
        <f t="shared" si="15"/>
        <v>1</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1</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v>31</v>
      </c>
      <c r="AR145" s="271"/>
      <c r="AS145" s="179" t="s">
        <v>233</v>
      </c>
      <c r="AT145" s="202"/>
      <c r="AU145" s="178" t="s">
        <v>715</v>
      </c>
      <c r="AV145" s="178"/>
      <c r="AW145" s="179" t="s">
        <v>179</v>
      </c>
      <c r="AX145" s="180"/>
      <c r="AY145">
        <f>$AY$144</f>
        <v>1</v>
      </c>
    </row>
    <row r="146" spans="1:51" ht="39.75" hidden="1" customHeight="1" x14ac:dyDescent="0.2">
      <c r="A146" s="988"/>
      <c r="B146" s="253"/>
      <c r="C146" s="252"/>
      <c r="D146" s="253"/>
      <c r="E146" s="252"/>
      <c r="F146" s="314"/>
      <c r="G146" s="232" t="s">
        <v>735</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365</v>
      </c>
      <c r="AC146" s="224"/>
      <c r="AD146" s="224"/>
      <c r="AE146" s="266"/>
      <c r="AF146" s="167"/>
      <c r="AG146" s="167"/>
      <c r="AH146" s="167"/>
      <c r="AI146" s="266"/>
      <c r="AJ146" s="167"/>
      <c r="AK146" s="167"/>
      <c r="AL146" s="167"/>
      <c r="AM146" s="266"/>
      <c r="AN146" s="167"/>
      <c r="AO146" s="167"/>
      <c r="AP146" s="167"/>
      <c r="AQ146" s="266" t="s">
        <v>715</v>
      </c>
      <c r="AR146" s="167"/>
      <c r="AS146" s="167"/>
      <c r="AT146" s="167"/>
      <c r="AU146" s="266" t="s">
        <v>715</v>
      </c>
      <c r="AV146" s="167"/>
      <c r="AW146" s="167"/>
      <c r="AX146" s="208"/>
      <c r="AY146">
        <f t="shared" ref="AY146:AY147" si="16">$AY$144</f>
        <v>1</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365</v>
      </c>
      <c r="AC147" s="175"/>
      <c r="AD147" s="175"/>
      <c r="AE147" s="266"/>
      <c r="AF147" s="167"/>
      <c r="AG147" s="167"/>
      <c r="AH147" s="167"/>
      <c r="AI147" s="266"/>
      <c r="AJ147" s="167"/>
      <c r="AK147" s="167"/>
      <c r="AL147" s="167"/>
      <c r="AM147" s="266"/>
      <c r="AN147" s="167"/>
      <c r="AO147" s="167"/>
      <c r="AP147" s="167"/>
      <c r="AQ147" s="266" t="s">
        <v>715</v>
      </c>
      <c r="AR147" s="167"/>
      <c r="AS147" s="167"/>
      <c r="AT147" s="167"/>
      <c r="AU147" s="266" t="s">
        <v>715</v>
      </c>
      <c r="AV147" s="167"/>
      <c r="AW147" s="167"/>
      <c r="AX147" s="208"/>
      <c r="AY147">
        <f t="shared" si="16"/>
        <v>1</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8"/>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400</v>
      </c>
      <c r="AJ194" s="167"/>
      <c r="AK194" s="167"/>
      <c r="AL194" s="167"/>
      <c r="AM194" s="266" t="s">
        <v>707</v>
      </c>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400</v>
      </c>
      <c r="AJ195" s="167"/>
      <c r="AK195" s="167"/>
      <c r="AL195" s="167"/>
      <c r="AM195" s="266" t="s">
        <v>707</v>
      </c>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400</v>
      </c>
      <c r="AJ198" s="167"/>
      <c r="AK198" s="167"/>
      <c r="AL198" s="167"/>
      <c r="AM198" s="266" t="s">
        <v>707</v>
      </c>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400</v>
      </c>
      <c r="AJ199" s="167"/>
      <c r="AK199" s="167"/>
      <c r="AL199" s="167"/>
      <c r="AM199" s="266" t="s">
        <v>707</v>
      </c>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665</v>
      </c>
      <c r="D430" s="251"/>
      <c r="E430" s="239" t="s">
        <v>393</v>
      </c>
      <c r="F430" s="444"/>
      <c r="G430" s="241" t="s">
        <v>252</v>
      </c>
      <c r="H430" s="188"/>
      <c r="I430" s="188"/>
      <c r="J430" s="242" t="s">
        <v>400</v>
      </c>
      <c r="K430" s="243"/>
      <c r="L430" s="243"/>
      <c r="M430" s="243"/>
      <c r="N430" s="243"/>
      <c r="O430" s="243"/>
      <c r="P430" s="243"/>
      <c r="Q430" s="243"/>
      <c r="R430" s="243"/>
      <c r="S430" s="243"/>
      <c r="T430" s="244"/>
      <c r="U430" s="245" t="s">
        <v>400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400</v>
      </c>
      <c r="AF432" s="178"/>
      <c r="AG432" s="179" t="s">
        <v>233</v>
      </c>
      <c r="AH432" s="202"/>
      <c r="AI432" s="216"/>
      <c r="AJ432" s="216"/>
      <c r="AK432" s="216"/>
      <c r="AL432" s="217"/>
      <c r="AM432" s="216"/>
      <c r="AN432" s="216"/>
      <c r="AO432" s="216"/>
      <c r="AP432" s="217"/>
      <c r="AQ432" s="231" t="s">
        <v>400</v>
      </c>
      <c r="AR432" s="178"/>
      <c r="AS432" s="179" t="s">
        <v>233</v>
      </c>
      <c r="AT432" s="202"/>
      <c r="AU432" s="178" t="s">
        <v>400</v>
      </c>
      <c r="AV432" s="178"/>
      <c r="AW432" s="179" t="s">
        <v>179</v>
      </c>
      <c r="AX432" s="180"/>
      <c r="AY432">
        <f>$AY$431</f>
        <v>1</v>
      </c>
    </row>
    <row r="433" spans="1:51" ht="23.25" customHeight="1" x14ac:dyDescent="0.2">
      <c r="A433" s="988"/>
      <c r="B433" s="253"/>
      <c r="C433" s="252"/>
      <c r="D433" s="253"/>
      <c r="E433" s="196"/>
      <c r="F433" s="197"/>
      <c r="G433" s="232" t="s">
        <v>400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400</v>
      </c>
      <c r="AC433" s="175"/>
      <c r="AD433" s="175"/>
      <c r="AE433" s="166" t="s">
        <v>400</v>
      </c>
      <c r="AF433" s="167"/>
      <c r="AG433" s="167"/>
      <c r="AH433" s="167"/>
      <c r="AI433" s="166" t="s">
        <v>400</v>
      </c>
      <c r="AJ433" s="167"/>
      <c r="AK433" s="167"/>
      <c r="AL433" s="167"/>
      <c r="AM433" s="166" t="s">
        <v>707</v>
      </c>
      <c r="AN433" s="167"/>
      <c r="AO433" s="167"/>
      <c r="AP433" s="168"/>
      <c r="AQ433" s="166" t="s">
        <v>400</v>
      </c>
      <c r="AR433" s="167"/>
      <c r="AS433" s="167"/>
      <c r="AT433" s="168"/>
      <c r="AU433" s="167" t="s">
        <v>400</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400</v>
      </c>
      <c r="AC434" s="224"/>
      <c r="AD434" s="224"/>
      <c r="AE434" s="166" t="s">
        <v>400</v>
      </c>
      <c r="AF434" s="167"/>
      <c r="AG434" s="167"/>
      <c r="AH434" s="168"/>
      <c r="AI434" s="166" t="s">
        <v>400</v>
      </c>
      <c r="AJ434" s="167"/>
      <c r="AK434" s="167"/>
      <c r="AL434" s="167"/>
      <c r="AM434" s="166" t="s">
        <v>707</v>
      </c>
      <c r="AN434" s="167"/>
      <c r="AO434" s="167"/>
      <c r="AP434" s="168"/>
      <c r="AQ434" s="166" t="s">
        <v>400</v>
      </c>
      <c r="AR434" s="167"/>
      <c r="AS434" s="167"/>
      <c r="AT434" s="168"/>
      <c r="AU434" s="167" t="s">
        <v>400</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400</v>
      </c>
      <c r="AF435" s="167"/>
      <c r="AG435" s="167"/>
      <c r="AH435" s="168"/>
      <c r="AI435" s="166" t="s">
        <v>400</v>
      </c>
      <c r="AJ435" s="167"/>
      <c r="AK435" s="167"/>
      <c r="AL435" s="167"/>
      <c r="AM435" s="166" t="s">
        <v>707</v>
      </c>
      <c r="AN435" s="167"/>
      <c r="AO435" s="167"/>
      <c r="AP435" s="168"/>
      <c r="AQ435" s="166" t="s">
        <v>400</v>
      </c>
      <c r="AR435" s="167"/>
      <c r="AS435" s="167"/>
      <c r="AT435" s="168"/>
      <c r="AU435" s="167" t="s">
        <v>400</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400</v>
      </c>
      <c r="AF457" s="178"/>
      <c r="AG457" s="179" t="s">
        <v>233</v>
      </c>
      <c r="AH457" s="202"/>
      <c r="AI457" s="216"/>
      <c r="AJ457" s="216"/>
      <c r="AK457" s="216"/>
      <c r="AL457" s="217"/>
      <c r="AM457" s="216"/>
      <c r="AN457" s="216"/>
      <c r="AO457" s="216"/>
      <c r="AP457" s="217"/>
      <c r="AQ457" s="231" t="s">
        <v>400</v>
      </c>
      <c r="AR457" s="178"/>
      <c r="AS457" s="179" t="s">
        <v>233</v>
      </c>
      <c r="AT457" s="202"/>
      <c r="AU457" s="178" t="s">
        <v>400</v>
      </c>
      <c r="AV457" s="178"/>
      <c r="AW457" s="179" t="s">
        <v>179</v>
      </c>
      <c r="AX457" s="180"/>
      <c r="AY457">
        <f>$AY$456</f>
        <v>1</v>
      </c>
    </row>
    <row r="458" spans="1:51" ht="23.25" customHeight="1" x14ac:dyDescent="0.2">
      <c r="A458" s="988"/>
      <c r="B458" s="253"/>
      <c r="C458" s="252"/>
      <c r="D458" s="253"/>
      <c r="E458" s="196"/>
      <c r="F458" s="197"/>
      <c r="G458" s="232" t="s">
        <v>400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400</v>
      </c>
      <c r="AC458" s="175"/>
      <c r="AD458" s="175"/>
      <c r="AE458" s="166" t="s">
        <v>400</v>
      </c>
      <c r="AF458" s="167"/>
      <c r="AG458" s="167"/>
      <c r="AH458" s="167"/>
      <c r="AI458" s="166" t="s">
        <v>400</v>
      </c>
      <c r="AJ458" s="167"/>
      <c r="AK458" s="167"/>
      <c r="AL458" s="167"/>
      <c r="AM458" s="166" t="s">
        <v>707</v>
      </c>
      <c r="AN458" s="167"/>
      <c r="AO458" s="167"/>
      <c r="AP458" s="168"/>
      <c r="AQ458" s="166" t="s">
        <v>400</v>
      </c>
      <c r="AR458" s="167"/>
      <c r="AS458" s="167"/>
      <c r="AT458" s="168"/>
      <c r="AU458" s="167" t="s">
        <v>400</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400</v>
      </c>
      <c r="AC459" s="224"/>
      <c r="AD459" s="224"/>
      <c r="AE459" s="166" t="s">
        <v>400</v>
      </c>
      <c r="AF459" s="167"/>
      <c r="AG459" s="167"/>
      <c r="AH459" s="168"/>
      <c r="AI459" s="166" t="s">
        <v>400</v>
      </c>
      <c r="AJ459" s="167"/>
      <c r="AK459" s="167"/>
      <c r="AL459" s="167"/>
      <c r="AM459" s="166" t="s">
        <v>707</v>
      </c>
      <c r="AN459" s="167"/>
      <c r="AO459" s="167"/>
      <c r="AP459" s="168"/>
      <c r="AQ459" s="166" t="s">
        <v>400</v>
      </c>
      <c r="AR459" s="167"/>
      <c r="AS459" s="167"/>
      <c r="AT459" s="168"/>
      <c r="AU459" s="167" t="s">
        <v>400</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400</v>
      </c>
      <c r="AF460" s="167"/>
      <c r="AG460" s="167"/>
      <c r="AH460" s="168"/>
      <c r="AI460" s="166" t="s">
        <v>400</v>
      </c>
      <c r="AJ460" s="167"/>
      <c r="AK460" s="167"/>
      <c r="AL460" s="167"/>
      <c r="AM460" s="166" t="s">
        <v>707</v>
      </c>
      <c r="AN460" s="167"/>
      <c r="AO460" s="167"/>
      <c r="AP460" s="168"/>
      <c r="AQ460" s="166" t="s">
        <v>400</v>
      </c>
      <c r="AR460" s="167"/>
      <c r="AS460" s="167"/>
      <c r="AT460" s="168"/>
      <c r="AU460" s="167" t="s">
        <v>400</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400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6.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41.2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2.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763</v>
      </c>
      <c r="AH708" s="523"/>
      <c r="AI708" s="523"/>
      <c r="AJ708" s="523"/>
      <c r="AK708" s="523"/>
      <c r="AL708" s="523"/>
      <c r="AM708" s="523"/>
      <c r="AN708" s="523"/>
      <c r="AO708" s="523"/>
      <c r="AP708" s="523"/>
      <c r="AQ708" s="523"/>
      <c r="AR708" s="523"/>
      <c r="AS708" s="523"/>
      <c r="AT708" s="523"/>
      <c r="AU708" s="523"/>
      <c r="AV708" s="523"/>
      <c r="AW708" s="523"/>
      <c r="AX708" s="524"/>
    </row>
    <row r="709" spans="1:50" ht="53.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32.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764</v>
      </c>
      <c r="AH710" s="664"/>
      <c r="AI710" s="664"/>
      <c r="AJ710" s="664"/>
      <c r="AK710" s="664"/>
      <c r="AL710" s="664"/>
      <c r="AM710" s="664"/>
      <c r="AN710" s="664"/>
      <c r="AO710" s="664"/>
      <c r="AP710" s="664"/>
      <c r="AQ710" s="664"/>
      <c r="AR710" s="664"/>
      <c r="AS710" s="664"/>
      <c r="AT710" s="664"/>
      <c r="AU710" s="664"/>
      <c r="AV710" s="664"/>
      <c r="AW710" s="664"/>
      <c r="AX710" s="665"/>
    </row>
    <row r="711" spans="1:50" ht="53.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765</v>
      </c>
      <c r="AH711" s="664"/>
      <c r="AI711" s="664"/>
      <c r="AJ711" s="664"/>
      <c r="AK711" s="664"/>
      <c r="AL711" s="664"/>
      <c r="AM711" s="664"/>
      <c r="AN711" s="664"/>
      <c r="AO711" s="664"/>
      <c r="AP711" s="664"/>
      <c r="AQ711" s="664"/>
      <c r="AR711" s="664"/>
      <c r="AS711" s="664"/>
      <c r="AT711" s="664"/>
      <c r="AU711" s="664"/>
      <c r="AV711" s="664"/>
      <c r="AW711" s="664"/>
      <c r="AX711" s="665"/>
    </row>
    <row r="712" spans="1:50" ht="32.25" customHeight="1" x14ac:dyDescent="0.2">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758</v>
      </c>
      <c r="AE712" s="582"/>
      <c r="AF712" s="582"/>
      <c r="AG712" s="590" t="s">
        <v>715</v>
      </c>
      <c r="AH712" s="591"/>
      <c r="AI712" s="591"/>
      <c r="AJ712" s="591"/>
      <c r="AK712" s="591"/>
      <c r="AL712" s="591"/>
      <c r="AM712" s="591"/>
      <c r="AN712" s="591"/>
      <c r="AO712" s="591"/>
      <c r="AP712" s="591"/>
      <c r="AQ712" s="591"/>
      <c r="AR712" s="591"/>
      <c r="AS712" s="591"/>
      <c r="AT712" s="591"/>
      <c r="AU712" s="591"/>
      <c r="AV712" s="591"/>
      <c r="AW712" s="591"/>
      <c r="AX712" s="592"/>
    </row>
    <row r="713" spans="1:50" ht="32.25" customHeight="1" x14ac:dyDescent="0.2">
      <c r="A713" s="654"/>
      <c r="B713" s="65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3" t="s">
        <v>715</v>
      </c>
      <c r="AH713" s="664"/>
      <c r="AI713" s="664"/>
      <c r="AJ713" s="664"/>
      <c r="AK713" s="664"/>
      <c r="AL713" s="664"/>
      <c r="AM713" s="664"/>
      <c r="AN713" s="664"/>
      <c r="AO713" s="664"/>
      <c r="AP713" s="664"/>
      <c r="AQ713" s="664"/>
      <c r="AR713" s="664"/>
      <c r="AS713" s="664"/>
      <c r="AT713" s="664"/>
      <c r="AU713" s="664"/>
      <c r="AV713" s="664"/>
      <c r="AW713" s="664"/>
      <c r="AX713" s="665"/>
    </row>
    <row r="714" spans="1:50" ht="32.25" customHeight="1" x14ac:dyDescent="0.2">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766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758</v>
      </c>
      <c r="AE715" s="667"/>
      <c r="AF715" s="773"/>
      <c r="AG715" s="522" t="s">
        <v>715</v>
      </c>
      <c r="AH715" s="523"/>
      <c r="AI715" s="523"/>
      <c r="AJ715" s="523"/>
      <c r="AK715" s="523"/>
      <c r="AL715" s="523"/>
      <c r="AM715" s="523"/>
      <c r="AN715" s="523"/>
      <c r="AO715" s="523"/>
      <c r="AP715" s="523"/>
      <c r="AQ715" s="523"/>
      <c r="AR715" s="523"/>
      <c r="AS715" s="523"/>
      <c r="AT715" s="523"/>
      <c r="AU715" s="523"/>
      <c r="AV715" s="523"/>
      <c r="AW715" s="523"/>
      <c r="AX715" s="524"/>
    </row>
    <row r="716" spans="1:50" ht="4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768</v>
      </c>
      <c r="AH716" s="664"/>
      <c r="AI716" s="664"/>
      <c r="AJ716" s="664"/>
      <c r="AK716" s="664"/>
      <c r="AL716" s="664"/>
      <c r="AM716" s="664"/>
      <c r="AN716" s="664"/>
      <c r="AO716" s="664"/>
      <c r="AP716" s="664"/>
      <c r="AQ716" s="664"/>
      <c r="AR716" s="664"/>
      <c r="AS716" s="664"/>
      <c r="AT716" s="664"/>
      <c r="AU716" s="664"/>
      <c r="AV716" s="664"/>
      <c r="AW716" s="664"/>
      <c r="AX716" s="665"/>
    </row>
    <row r="717" spans="1:50" ht="42.75"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769</v>
      </c>
      <c r="AH717" s="664"/>
      <c r="AI717" s="664"/>
      <c r="AJ717" s="664"/>
      <c r="AK717" s="664"/>
      <c r="AL717" s="664"/>
      <c r="AM717" s="664"/>
      <c r="AN717" s="664"/>
      <c r="AO717" s="664"/>
      <c r="AP717" s="664"/>
      <c r="AQ717" s="664"/>
      <c r="AR717" s="664"/>
      <c r="AS717" s="664"/>
      <c r="AT717" s="664"/>
      <c r="AU717" s="664"/>
      <c r="AV717" s="664"/>
      <c r="AW717" s="664"/>
      <c r="AX717" s="665"/>
    </row>
    <row r="718" spans="1:50" ht="45"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770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758</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334</v>
      </c>
      <c r="D720" s="926"/>
      <c r="E720" s="926"/>
      <c r="F720" s="929"/>
      <c r="G720" s="925" t="s">
        <v>335</v>
      </c>
      <c r="H720" s="926"/>
      <c r="I720" s="926"/>
      <c r="J720" s="926"/>
      <c r="K720" s="926"/>
      <c r="L720" s="926"/>
      <c r="M720" s="926"/>
      <c r="N720" s="925" t="s">
        <v>338</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771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837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839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840</v>
      </c>
      <c r="B731" s="615"/>
      <c r="C731" s="615"/>
      <c r="D731" s="615"/>
      <c r="E731" s="616"/>
      <c r="F731" s="679" t="s">
        <v>841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840</v>
      </c>
      <c r="B733" s="615"/>
      <c r="C733" s="615"/>
      <c r="D733" s="615"/>
      <c r="E733" s="616"/>
      <c r="F733" s="762" t="s">
        <v>715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193.5" customHeight="1" thickBot="1" x14ac:dyDescent="0.25">
      <c r="A735" s="607" t="s">
        <v>737</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666</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391</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390</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389</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388</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387</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386</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385</v>
      </c>
      <c r="B744" s="109"/>
      <c r="C744" s="109"/>
      <c r="D744" s="109"/>
      <c r="E744" s="105">
        <v>207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384</v>
      </c>
      <c r="B745" s="109"/>
      <c r="C745" s="109"/>
      <c r="D745" s="109"/>
      <c r="E745" s="114">
        <v>204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539</v>
      </c>
      <c r="B746" s="109"/>
      <c r="C746" s="109"/>
      <c r="D746" s="109"/>
      <c r="E746" s="112" t="s">
        <v>704</v>
      </c>
      <c r="F746" s="113"/>
      <c r="G746" s="113"/>
      <c r="H746" s="100" t="str">
        <f>IF(E746="","","-")</f>
        <v>-</v>
      </c>
      <c r="I746" s="113"/>
      <c r="J746" s="113"/>
      <c r="K746" s="100" t="str">
        <f>IF(I746="","","-")</f>
        <v/>
      </c>
      <c r="L746" s="104">
        <v>195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503</v>
      </c>
      <c r="B747" s="109"/>
      <c r="C747" s="109"/>
      <c r="D747" s="109"/>
      <c r="E747" s="112" t="s">
        <v>704</v>
      </c>
      <c r="F747" s="113"/>
      <c r="G747" s="113"/>
      <c r="H747" s="100" t="str">
        <f>IF(E747="","","-")</f>
        <v>-</v>
      </c>
      <c r="I747" s="113"/>
      <c r="J747" s="113"/>
      <c r="K747" s="100" t="str">
        <f>IF(I747="","","-")</f>
        <v/>
      </c>
      <c r="L747" s="104">
        <v>197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380</v>
      </c>
      <c r="B787" s="757"/>
      <c r="C787" s="757"/>
      <c r="D787" s="757"/>
      <c r="E787" s="757"/>
      <c r="F787" s="758"/>
      <c r="G787" s="435" t="s">
        <v>800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813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784</v>
      </c>
      <c r="H789" s="446"/>
      <c r="I789" s="446"/>
      <c r="J789" s="446"/>
      <c r="K789" s="447"/>
      <c r="L789" s="448" t="s">
        <v>785</v>
      </c>
      <c r="M789" s="449"/>
      <c r="N789" s="449"/>
      <c r="O789" s="449"/>
      <c r="P789" s="449"/>
      <c r="Q789" s="449"/>
      <c r="R789" s="449"/>
      <c r="S789" s="449"/>
      <c r="T789" s="449"/>
      <c r="U789" s="449"/>
      <c r="V789" s="449"/>
      <c r="W789" s="449"/>
      <c r="X789" s="450"/>
      <c r="Y789" s="451">
        <v>162</v>
      </c>
      <c r="Z789" s="452"/>
      <c r="AA789" s="452"/>
      <c r="AB789" s="553"/>
      <c r="AC789" s="445" t="s">
        <v>784</v>
      </c>
      <c r="AD789" s="446"/>
      <c r="AE789" s="446"/>
      <c r="AF789" s="446"/>
      <c r="AG789" s="447"/>
      <c r="AH789" s="448" t="s">
        <v>783</v>
      </c>
      <c r="AI789" s="449"/>
      <c r="AJ789" s="449"/>
      <c r="AK789" s="449"/>
      <c r="AL789" s="449"/>
      <c r="AM789" s="449"/>
      <c r="AN789" s="449"/>
      <c r="AO789" s="449"/>
      <c r="AP789" s="449"/>
      <c r="AQ789" s="449"/>
      <c r="AR789" s="449"/>
      <c r="AS789" s="449"/>
      <c r="AT789" s="450"/>
      <c r="AU789" s="451">
        <v>122</v>
      </c>
      <c r="AV789" s="452"/>
      <c r="AW789" s="452"/>
      <c r="AX789" s="453"/>
    </row>
    <row r="790" spans="1:51" ht="24.75"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122</v>
      </c>
      <c r="AV799" s="412"/>
      <c r="AW799" s="412"/>
      <c r="AX799" s="414"/>
    </row>
    <row r="800" spans="1:51" ht="24.75" customHeight="1" x14ac:dyDescent="0.2">
      <c r="A800" s="552"/>
      <c r="B800" s="759"/>
      <c r="C800" s="759"/>
      <c r="D800" s="759"/>
      <c r="E800" s="759"/>
      <c r="F800" s="760"/>
      <c r="G800" s="435" t="s">
        <v>780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832</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9"/>
      <c r="C802" s="759"/>
      <c r="D802" s="759"/>
      <c r="E802" s="759"/>
      <c r="F802" s="760"/>
      <c r="G802" s="445" t="s">
        <v>786</v>
      </c>
      <c r="H802" s="446"/>
      <c r="I802" s="446"/>
      <c r="J802" s="446"/>
      <c r="K802" s="447"/>
      <c r="L802" s="448" t="s">
        <v>782</v>
      </c>
      <c r="M802" s="449"/>
      <c r="N802" s="449"/>
      <c r="O802" s="449"/>
      <c r="P802" s="449"/>
      <c r="Q802" s="449"/>
      <c r="R802" s="449"/>
      <c r="S802" s="449"/>
      <c r="T802" s="449"/>
      <c r="U802" s="449"/>
      <c r="V802" s="449"/>
      <c r="W802" s="449"/>
      <c r="X802" s="450"/>
      <c r="Y802" s="451">
        <v>18</v>
      </c>
      <c r="Z802" s="452"/>
      <c r="AA802" s="452"/>
      <c r="AB802" s="553"/>
      <c r="AC802" s="445" t="s">
        <v>784</v>
      </c>
      <c r="AD802" s="446"/>
      <c r="AE802" s="446"/>
      <c r="AF802" s="446"/>
      <c r="AG802" s="447"/>
      <c r="AH802" s="448" t="s">
        <v>782</v>
      </c>
      <c r="AI802" s="449"/>
      <c r="AJ802" s="449"/>
      <c r="AK802" s="449"/>
      <c r="AL802" s="449"/>
      <c r="AM802" s="449"/>
      <c r="AN802" s="449"/>
      <c r="AO802" s="449"/>
      <c r="AP802" s="449"/>
      <c r="AQ802" s="449"/>
      <c r="AR802" s="449"/>
      <c r="AS802" s="449"/>
      <c r="AT802" s="450"/>
      <c r="AU802" s="451">
        <v>0.5</v>
      </c>
      <c r="AV802" s="452"/>
      <c r="AW802" s="452"/>
      <c r="AX802" s="453"/>
      <c r="AY802">
        <f t="shared" ref="AY802:AY812" si="115">$AY$800</f>
        <v>2</v>
      </c>
    </row>
    <row r="803" spans="1:51" ht="24.75"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0.5</v>
      </c>
      <c r="AV812" s="412"/>
      <c r="AW812" s="412"/>
      <c r="AX812" s="414"/>
      <c r="AY812">
        <f t="shared" si="115"/>
        <v>2</v>
      </c>
    </row>
    <row r="813" spans="1:51" ht="24.75" customHeight="1" x14ac:dyDescent="0.2">
      <c r="A813" s="552"/>
      <c r="B813" s="759"/>
      <c r="C813" s="759"/>
      <c r="D813" s="759"/>
      <c r="E813" s="759"/>
      <c r="F813" s="760"/>
      <c r="G813" s="435" t="s">
        <v>833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834</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2">
      <c r="A815" s="552"/>
      <c r="B815" s="759"/>
      <c r="C815" s="759"/>
      <c r="D815" s="759"/>
      <c r="E815" s="759"/>
      <c r="F815" s="760"/>
      <c r="G815" s="445" t="s">
        <v>784</v>
      </c>
      <c r="H815" s="446"/>
      <c r="I815" s="446"/>
      <c r="J815" s="446"/>
      <c r="K815" s="447"/>
      <c r="L815" s="448" t="s">
        <v>785</v>
      </c>
      <c r="M815" s="449"/>
      <c r="N815" s="449"/>
      <c r="O815" s="449"/>
      <c r="P815" s="449"/>
      <c r="Q815" s="449"/>
      <c r="R815" s="449"/>
      <c r="S815" s="449"/>
      <c r="T815" s="449"/>
      <c r="U815" s="449"/>
      <c r="V815" s="449"/>
      <c r="W815" s="449"/>
      <c r="X815" s="450"/>
      <c r="Y815" s="451">
        <v>39</v>
      </c>
      <c r="Z815" s="452"/>
      <c r="AA815" s="452"/>
      <c r="AB815" s="553"/>
      <c r="AC815" s="445" t="s">
        <v>784</v>
      </c>
      <c r="AD815" s="446"/>
      <c r="AE815" s="446"/>
      <c r="AF815" s="446"/>
      <c r="AG815" s="447"/>
      <c r="AH815" s="448" t="s">
        <v>782</v>
      </c>
      <c r="AI815" s="449"/>
      <c r="AJ815" s="449"/>
      <c r="AK815" s="449"/>
      <c r="AL815" s="449"/>
      <c r="AM815" s="449"/>
      <c r="AN815" s="449"/>
      <c r="AO815" s="449"/>
      <c r="AP815" s="449"/>
      <c r="AQ815" s="449"/>
      <c r="AR815" s="449"/>
      <c r="AS815" s="449"/>
      <c r="AT815" s="450"/>
      <c r="AU815" s="451">
        <v>5</v>
      </c>
      <c r="AV815" s="452"/>
      <c r="AW815" s="452"/>
      <c r="AX815" s="453"/>
      <c r="AY815">
        <f t="shared" ref="AY815:AY825" si="116">$AY$813</f>
        <v>2</v>
      </c>
    </row>
    <row r="816" spans="1:51" ht="24.75"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39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5</v>
      </c>
      <c r="AV825" s="412"/>
      <c r="AW825" s="412"/>
      <c r="AX825" s="414"/>
      <c r="AY825">
        <f t="shared" si="116"/>
        <v>2</v>
      </c>
    </row>
    <row r="826" spans="1:51" ht="24.75" customHeight="1" x14ac:dyDescent="0.2">
      <c r="A826" s="552"/>
      <c r="B826" s="759"/>
      <c r="C826" s="759"/>
      <c r="D826" s="759"/>
      <c r="E826" s="759"/>
      <c r="F826" s="760"/>
      <c r="G826" s="435" t="s">
        <v>781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2">
      <c r="A828" s="552"/>
      <c r="B828" s="759"/>
      <c r="C828" s="759"/>
      <c r="D828" s="759"/>
      <c r="E828" s="759"/>
      <c r="F828" s="760"/>
      <c r="G828" s="445" t="s">
        <v>784</v>
      </c>
      <c r="H828" s="446"/>
      <c r="I828" s="446"/>
      <c r="J828" s="446"/>
      <c r="K828" s="447"/>
      <c r="L828" s="448" t="s">
        <v>782</v>
      </c>
      <c r="M828" s="449"/>
      <c r="N828" s="449"/>
      <c r="O828" s="449"/>
      <c r="P828" s="449"/>
      <c r="Q828" s="449"/>
      <c r="R828" s="449"/>
      <c r="S828" s="449"/>
      <c r="T828" s="449"/>
      <c r="U828" s="449"/>
      <c r="V828" s="449"/>
      <c r="W828" s="449"/>
      <c r="X828" s="450"/>
      <c r="Y828" s="451">
        <v>1</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1</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339</v>
      </c>
      <c r="AM839" s="950"/>
      <c r="AN839" s="950"/>
      <c r="AO839" s="102" t="s">
        <v>337</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361</v>
      </c>
      <c r="AI844" s="347"/>
      <c r="AJ844" s="347"/>
      <c r="AK844" s="347"/>
      <c r="AL844" s="347" t="s">
        <v>21</v>
      </c>
      <c r="AM844" s="347"/>
      <c r="AN844" s="347"/>
      <c r="AO844" s="422"/>
      <c r="AP844" s="423" t="s">
        <v>297</v>
      </c>
      <c r="AQ844" s="423"/>
      <c r="AR844" s="423"/>
      <c r="AS844" s="423"/>
      <c r="AT844" s="423"/>
      <c r="AU844" s="423"/>
      <c r="AV844" s="423"/>
      <c r="AW844" s="423"/>
      <c r="AX844" s="423"/>
    </row>
    <row r="845" spans="1:51" ht="39.9" customHeight="1" x14ac:dyDescent="0.2">
      <c r="A845" s="401">
        <v>1</v>
      </c>
      <c r="B845" s="401">
        <v>1</v>
      </c>
      <c r="C845" s="420" t="s">
        <v>792</v>
      </c>
      <c r="D845" s="415"/>
      <c r="E845" s="415"/>
      <c r="F845" s="415"/>
      <c r="G845" s="415"/>
      <c r="H845" s="415"/>
      <c r="I845" s="415"/>
      <c r="J845" s="416">
        <v>1000020140007</v>
      </c>
      <c r="K845" s="417"/>
      <c r="L845" s="417"/>
      <c r="M845" s="417"/>
      <c r="N845" s="417"/>
      <c r="O845" s="417"/>
      <c r="P845" s="317" t="s">
        <v>774</v>
      </c>
      <c r="Q845" s="317"/>
      <c r="R845" s="317"/>
      <c r="S845" s="317"/>
      <c r="T845" s="317"/>
      <c r="U845" s="317"/>
      <c r="V845" s="317"/>
      <c r="W845" s="317"/>
      <c r="X845" s="317"/>
      <c r="Y845" s="318">
        <v>162</v>
      </c>
      <c r="Z845" s="319"/>
      <c r="AA845" s="319"/>
      <c r="AB845" s="320"/>
      <c r="AC845" s="322" t="s">
        <v>778</v>
      </c>
      <c r="AD845" s="323"/>
      <c r="AE845" s="323"/>
      <c r="AF845" s="323"/>
      <c r="AG845" s="323"/>
      <c r="AH845" s="418" t="s">
        <v>715</v>
      </c>
      <c r="AI845" s="419"/>
      <c r="AJ845" s="419"/>
      <c r="AK845" s="419"/>
      <c r="AL845" s="326" t="s">
        <v>715</v>
      </c>
      <c r="AM845" s="327"/>
      <c r="AN845" s="327"/>
      <c r="AO845" s="328"/>
      <c r="AP845" s="321" t="s">
        <v>779</v>
      </c>
      <c r="AQ845" s="321"/>
      <c r="AR845" s="321"/>
      <c r="AS845" s="321"/>
      <c r="AT845" s="321"/>
      <c r="AU845" s="321"/>
      <c r="AV845" s="321"/>
      <c r="AW845" s="321"/>
      <c r="AX845" s="321"/>
    </row>
    <row r="846" spans="1:51" ht="39.9" customHeight="1" x14ac:dyDescent="0.2">
      <c r="A846" s="401">
        <v>2</v>
      </c>
      <c r="B846" s="401">
        <v>1</v>
      </c>
      <c r="C846" s="420" t="s">
        <v>797</v>
      </c>
      <c r="D846" s="415"/>
      <c r="E846" s="415"/>
      <c r="F846" s="415"/>
      <c r="G846" s="415"/>
      <c r="H846" s="415"/>
      <c r="I846" s="415"/>
      <c r="J846" s="416">
        <v>1000020230006</v>
      </c>
      <c r="K846" s="417"/>
      <c r="L846" s="417"/>
      <c r="M846" s="417"/>
      <c r="N846" s="417"/>
      <c r="O846" s="417"/>
      <c r="P846" s="317" t="s">
        <v>774</v>
      </c>
      <c r="Q846" s="317"/>
      <c r="R846" s="317"/>
      <c r="S846" s="317"/>
      <c r="T846" s="317"/>
      <c r="U846" s="317"/>
      <c r="V846" s="317"/>
      <c r="W846" s="317"/>
      <c r="X846" s="317"/>
      <c r="Y846" s="318">
        <v>131</v>
      </c>
      <c r="Z846" s="319"/>
      <c r="AA846" s="319"/>
      <c r="AB846" s="320"/>
      <c r="AC846" s="322" t="s">
        <v>778</v>
      </c>
      <c r="AD846" s="323"/>
      <c r="AE846" s="323"/>
      <c r="AF846" s="323"/>
      <c r="AG846" s="323"/>
      <c r="AH846" s="418" t="s">
        <v>715</v>
      </c>
      <c r="AI846" s="419"/>
      <c r="AJ846" s="419"/>
      <c r="AK846" s="419"/>
      <c r="AL846" s="326" t="s">
        <v>715</v>
      </c>
      <c r="AM846" s="327"/>
      <c r="AN846" s="327"/>
      <c r="AO846" s="328"/>
      <c r="AP846" s="321" t="s">
        <v>715</v>
      </c>
      <c r="AQ846" s="321"/>
      <c r="AR846" s="321"/>
      <c r="AS846" s="321"/>
      <c r="AT846" s="321"/>
      <c r="AU846" s="321"/>
      <c r="AV846" s="321"/>
      <c r="AW846" s="321"/>
      <c r="AX846" s="321"/>
      <c r="AY846">
        <f>COUNTA($C$846)</f>
        <v>1</v>
      </c>
    </row>
    <row r="847" spans="1:51" ht="39.9" customHeight="1" x14ac:dyDescent="0.2">
      <c r="A847" s="401">
        <v>3</v>
      </c>
      <c r="B847" s="401">
        <v>1</v>
      </c>
      <c r="C847" s="420" t="s">
        <v>776</v>
      </c>
      <c r="D847" s="415"/>
      <c r="E847" s="415"/>
      <c r="F847" s="415"/>
      <c r="G847" s="415"/>
      <c r="H847" s="415"/>
      <c r="I847" s="415"/>
      <c r="J847" s="416">
        <v>8000020130001</v>
      </c>
      <c r="K847" s="417"/>
      <c r="L847" s="417"/>
      <c r="M847" s="417"/>
      <c r="N847" s="417"/>
      <c r="O847" s="417"/>
      <c r="P847" s="421" t="s">
        <v>774</v>
      </c>
      <c r="Q847" s="317"/>
      <c r="R847" s="317"/>
      <c r="S847" s="317"/>
      <c r="T847" s="317"/>
      <c r="U847" s="317"/>
      <c r="V847" s="317"/>
      <c r="W847" s="317"/>
      <c r="X847" s="317"/>
      <c r="Y847" s="318">
        <v>122</v>
      </c>
      <c r="Z847" s="319"/>
      <c r="AA847" s="319"/>
      <c r="AB847" s="320"/>
      <c r="AC847" s="322" t="s">
        <v>778</v>
      </c>
      <c r="AD847" s="323"/>
      <c r="AE847" s="323"/>
      <c r="AF847" s="323"/>
      <c r="AG847" s="323"/>
      <c r="AH847" s="324" t="s">
        <v>715</v>
      </c>
      <c r="AI847" s="325"/>
      <c r="AJ847" s="325"/>
      <c r="AK847" s="325"/>
      <c r="AL847" s="326" t="s">
        <v>715</v>
      </c>
      <c r="AM847" s="327"/>
      <c r="AN847" s="327"/>
      <c r="AO847" s="328"/>
      <c r="AP847" s="321" t="s">
        <v>715</v>
      </c>
      <c r="AQ847" s="321"/>
      <c r="AR847" s="321"/>
      <c r="AS847" s="321"/>
      <c r="AT847" s="321"/>
      <c r="AU847" s="321"/>
      <c r="AV847" s="321"/>
      <c r="AW847" s="321"/>
      <c r="AX847" s="321"/>
      <c r="AY847">
        <f>COUNTA($C$847)</f>
        <v>1</v>
      </c>
    </row>
    <row r="848" spans="1:51" ht="39.9" customHeight="1" x14ac:dyDescent="0.2">
      <c r="A848" s="401">
        <v>4</v>
      </c>
      <c r="B848" s="401">
        <v>1</v>
      </c>
      <c r="C848" s="420" t="s">
        <v>798</v>
      </c>
      <c r="D848" s="415"/>
      <c r="E848" s="415"/>
      <c r="F848" s="415"/>
      <c r="G848" s="415"/>
      <c r="H848" s="415"/>
      <c r="I848" s="415"/>
      <c r="J848" s="416">
        <v>4000020120006</v>
      </c>
      <c r="K848" s="417"/>
      <c r="L848" s="417"/>
      <c r="M848" s="417"/>
      <c r="N848" s="417"/>
      <c r="O848" s="417"/>
      <c r="P848" s="421" t="s">
        <v>774</v>
      </c>
      <c r="Q848" s="317"/>
      <c r="R848" s="317"/>
      <c r="S848" s="317"/>
      <c r="T848" s="317"/>
      <c r="U848" s="317"/>
      <c r="V848" s="317"/>
      <c r="W848" s="317"/>
      <c r="X848" s="317"/>
      <c r="Y848" s="318">
        <v>66</v>
      </c>
      <c r="Z848" s="319"/>
      <c r="AA848" s="319"/>
      <c r="AB848" s="320"/>
      <c r="AC848" s="322" t="s">
        <v>778</v>
      </c>
      <c r="AD848" s="323"/>
      <c r="AE848" s="323"/>
      <c r="AF848" s="323"/>
      <c r="AG848" s="323"/>
      <c r="AH848" s="324" t="s">
        <v>715</v>
      </c>
      <c r="AI848" s="325"/>
      <c r="AJ848" s="325"/>
      <c r="AK848" s="325"/>
      <c r="AL848" s="326" t="s">
        <v>715</v>
      </c>
      <c r="AM848" s="327"/>
      <c r="AN848" s="327"/>
      <c r="AO848" s="328"/>
      <c r="AP848" s="321" t="s">
        <v>715</v>
      </c>
      <c r="AQ848" s="321"/>
      <c r="AR848" s="321"/>
      <c r="AS848" s="321"/>
      <c r="AT848" s="321"/>
      <c r="AU848" s="321"/>
      <c r="AV848" s="321"/>
      <c r="AW848" s="321"/>
      <c r="AX848" s="321"/>
      <c r="AY848">
        <f>COUNTA($C$848)</f>
        <v>1</v>
      </c>
    </row>
    <row r="849" spans="1:51" ht="39.9" customHeight="1" x14ac:dyDescent="0.2">
      <c r="A849" s="401">
        <v>5</v>
      </c>
      <c r="B849" s="401">
        <v>1</v>
      </c>
      <c r="C849" s="420" t="s">
        <v>790</v>
      </c>
      <c r="D849" s="415"/>
      <c r="E849" s="415"/>
      <c r="F849" s="415"/>
      <c r="G849" s="415"/>
      <c r="H849" s="415"/>
      <c r="I849" s="415"/>
      <c r="J849" s="416">
        <v>1000020110001</v>
      </c>
      <c r="K849" s="417"/>
      <c r="L849" s="417"/>
      <c r="M849" s="417"/>
      <c r="N849" s="417"/>
      <c r="O849" s="417"/>
      <c r="P849" s="317" t="s">
        <v>774</v>
      </c>
      <c r="Q849" s="317"/>
      <c r="R849" s="317"/>
      <c r="S849" s="317"/>
      <c r="T849" s="317"/>
      <c r="U849" s="317"/>
      <c r="V849" s="317"/>
      <c r="W849" s="317"/>
      <c r="X849" s="317"/>
      <c r="Y849" s="318">
        <v>62</v>
      </c>
      <c r="Z849" s="319"/>
      <c r="AA849" s="319"/>
      <c r="AB849" s="320"/>
      <c r="AC849" s="322" t="s">
        <v>778</v>
      </c>
      <c r="AD849" s="323"/>
      <c r="AE849" s="323"/>
      <c r="AF849" s="323"/>
      <c r="AG849" s="323"/>
      <c r="AH849" s="324" t="s">
        <v>715</v>
      </c>
      <c r="AI849" s="325"/>
      <c r="AJ849" s="325"/>
      <c r="AK849" s="325"/>
      <c r="AL849" s="326" t="s">
        <v>715</v>
      </c>
      <c r="AM849" s="327"/>
      <c r="AN849" s="327"/>
      <c r="AO849" s="328"/>
      <c r="AP849" s="321" t="s">
        <v>715</v>
      </c>
      <c r="AQ849" s="321"/>
      <c r="AR849" s="321"/>
      <c r="AS849" s="321"/>
      <c r="AT849" s="321"/>
      <c r="AU849" s="321"/>
      <c r="AV849" s="321"/>
      <c r="AW849" s="321"/>
      <c r="AX849" s="321"/>
      <c r="AY849">
        <f>COUNTA($C$849)</f>
        <v>1</v>
      </c>
    </row>
    <row r="850" spans="1:51" ht="39.9" customHeight="1" x14ac:dyDescent="0.2">
      <c r="A850" s="401">
        <v>6</v>
      </c>
      <c r="B850" s="401">
        <v>1</v>
      </c>
      <c r="C850" s="420" t="s">
        <v>772</v>
      </c>
      <c r="D850" s="415"/>
      <c r="E850" s="415"/>
      <c r="F850" s="415"/>
      <c r="G850" s="415"/>
      <c r="H850" s="415"/>
      <c r="I850" s="415"/>
      <c r="J850" s="416">
        <v>1000020470007</v>
      </c>
      <c r="K850" s="417"/>
      <c r="L850" s="417"/>
      <c r="M850" s="417"/>
      <c r="N850" s="417"/>
      <c r="O850" s="417"/>
      <c r="P850" s="317" t="s">
        <v>774</v>
      </c>
      <c r="Q850" s="317"/>
      <c r="R850" s="317"/>
      <c r="S850" s="317"/>
      <c r="T850" s="317"/>
      <c r="U850" s="317"/>
      <c r="V850" s="317"/>
      <c r="W850" s="317"/>
      <c r="X850" s="317"/>
      <c r="Y850" s="318">
        <v>48</v>
      </c>
      <c r="Z850" s="319"/>
      <c r="AA850" s="319"/>
      <c r="AB850" s="320"/>
      <c r="AC850" s="322" t="s">
        <v>778</v>
      </c>
      <c r="AD850" s="323"/>
      <c r="AE850" s="323"/>
      <c r="AF850" s="323"/>
      <c r="AG850" s="323"/>
      <c r="AH850" s="324" t="s">
        <v>715</v>
      </c>
      <c r="AI850" s="325"/>
      <c r="AJ850" s="325"/>
      <c r="AK850" s="325"/>
      <c r="AL850" s="326" t="s">
        <v>715</v>
      </c>
      <c r="AM850" s="327"/>
      <c r="AN850" s="327"/>
      <c r="AO850" s="328"/>
      <c r="AP850" s="321" t="s">
        <v>715</v>
      </c>
      <c r="AQ850" s="321"/>
      <c r="AR850" s="321"/>
      <c r="AS850" s="321"/>
      <c r="AT850" s="321"/>
      <c r="AU850" s="321"/>
      <c r="AV850" s="321"/>
      <c r="AW850" s="321"/>
      <c r="AX850" s="321"/>
      <c r="AY850">
        <f>COUNTA($C$850)</f>
        <v>1</v>
      </c>
    </row>
    <row r="851" spans="1:51" ht="39.9" customHeight="1" x14ac:dyDescent="0.2">
      <c r="A851" s="401">
        <v>7</v>
      </c>
      <c r="B851" s="401">
        <v>1</v>
      </c>
      <c r="C851" s="420" t="s">
        <v>801</v>
      </c>
      <c r="D851" s="415"/>
      <c r="E851" s="415"/>
      <c r="F851" s="415"/>
      <c r="G851" s="415"/>
      <c r="H851" s="415"/>
      <c r="I851" s="415"/>
      <c r="J851" s="416">
        <v>7000020010006</v>
      </c>
      <c r="K851" s="417"/>
      <c r="L851" s="417"/>
      <c r="M851" s="417"/>
      <c r="N851" s="417"/>
      <c r="O851" s="417"/>
      <c r="P851" s="317" t="s">
        <v>774</v>
      </c>
      <c r="Q851" s="317"/>
      <c r="R851" s="317"/>
      <c r="S851" s="317"/>
      <c r="T851" s="317"/>
      <c r="U851" s="317"/>
      <c r="V851" s="317"/>
      <c r="W851" s="317"/>
      <c r="X851" s="317"/>
      <c r="Y851" s="318">
        <v>47</v>
      </c>
      <c r="Z851" s="319"/>
      <c r="AA851" s="319"/>
      <c r="AB851" s="320"/>
      <c r="AC851" s="322" t="s">
        <v>778</v>
      </c>
      <c r="AD851" s="323"/>
      <c r="AE851" s="323"/>
      <c r="AF851" s="323"/>
      <c r="AG851" s="323"/>
      <c r="AH851" s="324" t="s">
        <v>715</v>
      </c>
      <c r="AI851" s="325"/>
      <c r="AJ851" s="325"/>
      <c r="AK851" s="325"/>
      <c r="AL851" s="326" t="s">
        <v>715</v>
      </c>
      <c r="AM851" s="327"/>
      <c r="AN851" s="327"/>
      <c r="AO851" s="328"/>
      <c r="AP851" s="321" t="s">
        <v>715</v>
      </c>
      <c r="AQ851" s="321"/>
      <c r="AR851" s="321"/>
      <c r="AS851" s="321"/>
      <c r="AT851" s="321"/>
      <c r="AU851" s="321"/>
      <c r="AV851" s="321"/>
      <c r="AW851" s="321"/>
      <c r="AX851" s="321"/>
      <c r="AY851">
        <f>COUNTA($C$851)</f>
        <v>1</v>
      </c>
    </row>
    <row r="852" spans="1:51" ht="39.9" customHeight="1" x14ac:dyDescent="0.2">
      <c r="A852" s="401">
        <v>8</v>
      </c>
      <c r="B852" s="401">
        <v>1</v>
      </c>
      <c r="C852" s="420" t="s">
        <v>802</v>
      </c>
      <c r="D852" s="415"/>
      <c r="E852" s="415"/>
      <c r="F852" s="415"/>
      <c r="G852" s="415"/>
      <c r="H852" s="415"/>
      <c r="I852" s="415"/>
      <c r="J852" s="416">
        <v>8000020280003</v>
      </c>
      <c r="K852" s="417"/>
      <c r="L852" s="417"/>
      <c r="M852" s="417"/>
      <c r="N852" s="417"/>
      <c r="O852" s="417"/>
      <c r="P852" s="317" t="s">
        <v>774</v>
      </c>
      <c r="Q852" s="317"/>
      <c r="R852" s="317"/>
      <c r="S852" s="317"/>
      <c r="T852" s="317"/>
      <c r="U852" s="317"/>
      <c r="V852" s="317"/>
      <c r="W852" s="317"/>
      <c r="X852" s="317"/>
      <c r="Y852" s="318">
        <v>46</v>
      </c>
      <c r="Z852" s="319"/>
      <c r="AA852" s="319"/>
      <c r="AB852" s="320"/>
      <c r="AC852" s="322" t="s">
        <v>778</v>
      </c>
      <c r="AD852" s="323"/>
      <c r="AE852" s="323"/>
      <c r="AF852" s="323"/>
      <c r="AG852" s="323"/>
      <c r="AH852" s="324" t="s">
        <v>715</v>
      </c>
      <c r="AI852" s="325"/>
      <c r="AJ852" s="325"/>
      <c r="AK852" s="325"/>
      <c r="AL852" s="326" t="s">
        <v>715</v>
      </c>
      <c r="AM852" s="327"/>
      <c r="AN852" s="327"/>
      <c r="AO852" s="328"/>
      <c r="AP852" s="321" t="s">
        <v>715</v>
      </c>
      <c r="AQ852" s="321"/>
      <c r="AR852" s="321"/>
      <c r="AS852" s="321"/>
      <c r="AT852" s="321"/>
      <c r="AU852" s="321"/>
      <c r="AV852" s="321"/>
      <c r="AW852" s="321"/>
      <c r="AX852" s="321"/>
      <c r="AY852">
        <f>COUNTA($C$852)</f>
        <v>1</v>
      </c>
    </row>
    <row r="853" spans="1:51" ht="39.9" customHeight="1" x14ac:dyDescent="0.2">
      <c r="A853" s="401">
        <v>9</v>
      </c>
      <c r="B853" s="401">
        <v>1</v>
      </c>
      <c r="C853" s="420" t="s">
        <v>794</v>
      </c>
      <c r="D853" s="415"/>
      <c r="E853" s="415"/>
      <c r="F853" s="415"/>
      <c r="G853" s="415"/>
      <c r="H853" s="415"/>
      <c r="I853" s="415"/>
      <c r="J853" s="416">
        <v>2000020080004</v>
      </c>
      <c r="K853" s="417"/>
      <c r="L853" s="417"/>
      <c r="M853" s="417"/>
      <c r="N853" s="417"/>
      <c r="O853" s="417"/>
      <c r="P853" s="317" t="s">
        <v>774</v>
      </c>
      <c r="Q853" s="317"/>
      <c r="R853" s="317"/>
      <c r="S853" s="317"/>
      <c r="T853" s="317"/>
      <c r="U853" s="317"/>
      <c r="V853" s="317"/>
      <c r="W853" s="317"/>
      <c r="X853" s="317"/>
      <c r="Y853" s="318">
        <v>45</v>
      </c>
      <c r="Z853" s="319"/>
      <c r="AA853" s="319"/>
      <c r="AB853" s="320"/>
      <c r="AC853" s="322" t="s">
        <v>778</v>
      </c>
      <c r="AD853" s="323"/>
      <c r="AE853" s="323"/>
      <c r="AF853" s="323"/>
      <c r="AG853" s="323"/>
      <c r="AH853" s="324" t="s">
        <v>715</v>
      </c>
      <c r="AI853" s="325"/>
      <c r="AJ853" s="325"/>
      <c r="AK853" s="325"/>
      <c r="AL853" s="326" t="s">
        <v>715</v>
      </c>
      <c r="AM853" s="327"/>
      <c r="AN853" s="327"/>
      <c r="AO853" s="328"/>
      <c r="AP853" s="321" t="s">
        <v>715</v>
      </c>
      <c r="AQ853" s="321"/>
      <c r="AR853" s="321"/>
      <c r="AS853" s="321"/>
      <c r="AT853" s="321"/>
      <c r="AU853" s="321"/>
      <c r="AV853" s="321"/>
      <c r="AW853" s="321"/>
      <c r="AX853" s="321"/>
      <c r="AY853">
        <f>COUNTA($C$853)</f>
        <v>1</v>
      </c>
    </row>
    <row r="854" spans="1:51" ht="39.9" customHeight="1" x14ac:dyDescent="0.2">
      <c r="A854" s="401">
        <v>10</v>
      </c>
      <c r="B854" s="401">
        <v>1</v>
      </c>
      <c r="C854" s="420" t="s">
        <v>814</v>
      </c>
      <c r="D854" s="415"/>
      <c r="E854" s="415"/>
      <c r="F854" s="415"/>
      <c r="G854" s="415"/>
      <c r="H854" s="415"/>
      <c r="I854" s="415"/>
      <c r="J854" s="416">
        <v>4000020270008</v>
      </c>
      <c r="K854" s="417"/>
      <c r="L854" s="417"/>
      <c r="M854" s="417"/>
      <c r="N854" s="417"/>
      <c r="O854" s="417"/>
      <c r="P854" s="317" t="s">
        <v>774</v>
      </c>
      <c r="Q854" s="317"/>
      <c r="R854" s="317"/>
      <c r="S854" s="317"/>
      <c r="T854" s="317"/>
      <c r="U854" s="317"/>
      <c r="V854" s="317"/>
      <c r="W854" s="317"/>
      <c r="X854" s="317"/>
      <c r="Y854" s="318">
        <v>39</v>
      </c>
      <c r="Z854" s="319"/>
      <c r="AA854" s="319"/>
      <c r="AB854" s="320"/>
      <c r="AC854" s="322" t="s">
        <v>778</v>
      </c>
      <c r="AD854" s="323"/>
      <c r="AE854" s="323"/>
      <c r="AF854" s="323"/>
      <c r="AG854" s="323"/>
      <c r="AH854" s="324" t="s">
        <v>715</v>
      </c>
      <c r="AI854" s="325"/>
      <c r="AJ854" s="325"/>
      <c r="AK854" s="325"/>
      <c r="AL854" s="326" t="s">
        <v>715</v>
      </c>
      <c r="AM854" s="327"/>
      <c r="AN854" s="327"/>
      <c r="AO854" s="328"/>
      <c r="AP854" s="321" t="s">
        <v>715</v>
      </c>
      <c r="AQ854" s="321"/>
      <c r="AR854" s="321"/>
      <c r="AS854" s="321"/>
      <c r="AT854" s="321"/>
      <c r="AU854" s="321"/>
      <c r="AV854" s="321"/>
      <c r="AW854" s="321"/>
      <c r="AX854" s="321"/>
      <c r="AY854">
        <f>COUNTA($C$854)</f>
        <v>1</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361</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39.9" customHeight="1" x14ac:dyDescent="0.2">
      <c r="A878" s="401">
        <v>1</v>
      </c>
      <c r="B878" s="401">
        <v>1</v>
      </c>
      <c r="C878" s="420" t="s">
        <v>805</v>
      </c>
      <c r="D878" s="415"/>
      <c r="E878" s="415"/>
      <c r="F878" s="415"/>
      <c r="G878" s="415"/>
      <c r="H878" s="415"/>
      <c r="I878" s="415"/>
      <c r="J878" s="416">
        <v>3000020141003</v>
      </c>
      <c r="K878" s="417"/>
      <c r="L878" s="417"/>
      <c r="M878" s="417"/>
      <c r="N878" s="417"/>
      <c r="O878" s="417"/>
      <c r="P878" s="317" t="s">
        <v>818</v>
      </c>
      <c r="Q878" s="317"/>
      <c r="R878" s="317"/>
      <c r="S878" s="317"/>
      <c r="T878" s="317"/>
      <c r="U878" s="317"/>
      <c r="V878" s="317"/>
      <c r="W878" s="317"/>
      <c r="X878" s="317"/>
      <c r="Y878" s="318">
        <v>122</v>
      </c>
      <c r="Z878" s="319"/>
      <c r="AA878" s="319"/>
      <c r="AB878" s="320"/>
      <c r="AC878" s="322" t="s">
        <v>778</v>
      </c>
      <c r="AD878" s="323"/>
      <c r="AE878" s="323"/>
      <c r="AF878" s="323"/>
      <c r="AG878" s="323"/>
      <c r="AH878" s="418" t="s">
        <v>715</v>
      </c>
      <c r="AI878" s="419"/>
      <c r="AJ878" s="419"/>
      <c r="AK878" s="419"/>
      <c r="AL878" s="326" t="s">
        <v>715</v>
      </c>
      <c r="AM878" s="327"/>
      <c r="AN878" s="327"/>
      <c r="AO878" s="328"/>
      <c r="AP878" s="321" t="s">
        <v>715</v>
      </c>
      <c r="AQ878" s="321"/>
      <c r="AR878" s="321"/>
      <c r="AS878" s="321"/>
      <c r="AT878" s="321"/>
      <c r="AU878" s="321"/>
      <c r="AV878" s="321"/>
      <c r="AW878" s="321"/>
      <c r="AX878" s="321"/>
      <c r="AY878">
        <f t="shared" si="118"/>
        <v>1</v>
      </c>
    </row>
    <row r="879" spans="1:51" ht="39.9" customHeight="1" x14ac:dyDescent="0.2">
      <c r="A879" s="401">
        <v>2</v>
      </c>
      <c r="B879" s="401">
        <v>1</v>
      </c>
      <c r="C879" s="420" t="s">
        <v>806</v>
      </c>
      <c r="D879" s="415"/>
      <c r="E879" s="415"/>
      <c r="F879" s="415"/>
      <c r="G879" s="415"/>
      <c r="H879" s="415"/>
      <c r="I879" s="415"/>
      <c r="J879" s="416">
        <v>3000020142018</v>
      </c>
      <c r="K879" s="417"/>
      <c r="L879" s="417"/>
      <c r="M879" s="417"/>
      <c r="N879" s="417"/>
      <c r="O879" s="417"/>
      <c r="P879" s="317" t="s">
        <v>818</v>
      </c>
      <c r="Q879" s="317"/>
      <c r="R879" s="317"/>
      <c r="S879" s="317"/>
      <c r="T879" s="317"/>
      <c r="U879" s="317"/>
      <c r="V879" s="317"/>
      <c r="W879" s="317"/>
      <c r="X879" s="317"/>
      <c r="Y879" s="318">
        <v>6</v>
      </c>
      <c r="Z879" s="319"/>
      <c r="AA879" s="319"/>
      <c r="AB879" s="320"/>
      <c r="AC879" s="322" t="s">
        <v>778</v>
      </c>
      <c r="AD879" s="323"/>
      <c r="AE879" s="323"/>
      <c r="AF879" s="323"/>
      <c r="AG879" s="323"/>
      <c r="AH879" s="418" t="s">
        <v>715</v>
      </c>
      <c r="AI879" s="419"/>
      <c r="AJ879" s="419"/>
      <c r="AK879" s="419"/>
      <c r="AL879" s="326" t="s">
        <v>715</v>
      </c>
      <c r="AM879" s="327"/>
      <c r="AN879" s="327"/>
      <c r="AO879" s="328"/>
      <c r="AP879" s="321" t="s">
        <v>715</v>
      </c>
      <c r="AQ879" s="321"/>
      <c r="AR879" s="321"/>
      <c r="AS879" s="321"/>
      <c r="AT879" s="321"/>
      <c r="AU879" s="321"/>
      <c r="AV879" s="321"/>
      <c r="AW879" s="321"/>
      <c r="AX879" s="321"/>
      <c r="AY879">
        <f>COUNTA($C$879)</f>
        <v>1</v>
      </c>
    </row>
    <row r="880" spans="1:51" ht="39.9" customHeight="1" x14ac:dyDescent="0.2">
      <c r="A880" s="401">
        <v>3</v>
      </c>
      <c r="B880" s="401">
        <v>1</v>
      </c>
      <c r="C880" s="420" t="s">
        <v>807</v>
      </c>
      <c r="D880" s="415"/>
      <c r="E880" s="415"/>
      <c r="F880" s="415"/>
      <c r="G880" s="415"/>
      <c r="H880" s="415"/>
      <c r="I880" s="415"/>
      <c r="J880" s="416">
        <v>7000020141305</v>
      </c>
      <c r="K880" s="417"/>
      <c r="L880" s="417"/>
      <c r="M880" s="417"/>
      <c r="N880" s="417"/>
      <c r="O880" s="417"/>
      <c r="P880" s="421" t="s">
        <v>818</v>
      </c>
      <c r="Q880" s="317"/>
      <c r="R880" s="317"/>
      <c r="S880" s="317"/>
      <c r="T880" s="317"/>
      <c r="U880" s="317"/>
      <c r="V880" s="317"/>
      <c r="W880" s="317"/>
      <c r="X880" s="317"/>
      <c r="Y880" s="318">
        <v>5</v>
      </c>
      <c r="Z880" s="319"/>
      <c r="AA880" s="319"/>
      <c r="AB880" s="320"/>
      <c r="AC880" s="322" t="s">
        <v>778</v>
      </c>
      <c r="AD880" s="323"/>
      <c r="AE880" s="323"/>
      <c r="AF880" s="323"/>
      <c r="AG880" s="323"/>
      <c r="AH880" s="324" t="s">
        <v>715</v>
      </c>
      <c r="AI880" s="325"/>
      <c r="AJ880" s="325"/>
      <c r="AK880" s="325"/>
      <c r="AL880" s="326" t="s">
        <v>715</v>
      </c>
      <c r="AM880" s="327"/>
      <c r="AN880" s="327"/>
      <c r="AO880" s="328"/>
      <c r="AP880" s="321" t="s">
        <v>715</v>
      </c>
      <c r="AQ880" s="321"/>
      <c r="AR880" s="321"/>
      <c r="AS880" s="321"/>
      <c r="AT880" s="321"/>
      <c r="AU880" s="321"/>
      <c r="AV880" s="321"/>
      <c r="AW880" s="321"/>
      <c r="AX880" s="321"/>
      <c r="AY880">
        <f>COUNTA($C$880)</f>
        <v>1</v>
      </c>
    </row>
    <row r="881" spans="1:51" ht="39.9" customHeight="1" x14ac:dyDescent="0.2">
      <c r="A881" s="401">
        <v>4</v>
      </c>
      <c r="B881" s="401">
        <v>1</v>
      </c>
      <c r="C881" s="420" t="s">
        <v>808</v>
      </c>
      <c r="D881" s="415"/>
      <c r="E881" s="415"/>
      <c r="F881" s="415"/>
      <c r="G881" s="415"/>
      <c r="H881" s="415"/>
      <c r="I881" s="415"/>
      <c r="J881" s="416">
        <v>5000020142131</v>
      </c>
      <c r="K881" s="417"/>
      <c r="L881" s="417"/>
      <c r="M881" s="417"/>
      <c r="N881" s="417"/>
      <c r="O881" s="417"/>
      <c r="P881" s="421" t="s">
        <v>818</v>
      </c>
      <c r="Q881" s="317"/>
      <c r="R881" s="317"/>
      <c r="S881" s="317"/>
      <c r="T881" s="317"/>
      <c r="U881" s="317"/>
      <c r="V881" s="317"/>
      <c r="W881" s="317"/>
      <c r="X881" s="317"/>
      <c r="Y881" s="318">
        <v>4</v>
      </c>
      <c r="Z881" s="319"/>
      <c r="AA881" s="319"/>
      <c r="AB881" s="320"/>
      <c r="AC881" s="322" t="s">
        <v>778</v>
      </c>
      <c r="AD881" s="323"/>
      <c r="AE881" s="323"/>
      <c r="AF881" s="323"/>
      <c r="AG881" s="323"/>
      <c r="AH881" s="324" t="s">
        <v>715</v>
      </c>
      <c r="AI881" s="325"/>
      <c r="AJ881" s="325"/>
      <c r="AK881" s="325"/>
      <c r="AL881" s="326" t="s">
        <v>715</v>
      </c>
      <c r="AM881" s="327"/>
      <c r="AN881" s="327"/>
      <c r="AO881" s="328"/>
      <c r="AP881" s="321" t="s">
        <v>715</v>
      </c>
      <c r="AQ881" s="321"/>
      <c r="AR881" s="321"/>
      <c r="AS881" s="321"/>
      <c r="AT881" s="321"/>
      <c r="AU881" s="321"/>
      <c r="AV881" s="321"/>
      <c r="AW881" s="321"/>
      <c r="AX881" s="321"/>
      <c r="AY881">
        <f>COUNTA($C$881)</f>
        <v>1</v>
      </c>
    </row>
    <row r="882" spans="1:51" ht="39.9" customHeight="1" x14ac:dyDescent="0.2">
      <c r="A882" s="401">
        <v>5</v>
      </c>
      <c r="B882" s="401">
        <v>1</v>
      </c>
      <c r="C882" s="420" t="s">
        <v>809</v>
      </c>
      <c r="D882" s="415"/>
      <c r="E882" s="415"/>
      <c r="F882" s="415"/>
      <c r="G882" s="415"/>
      <c r="H882" s="415"/>
      <c r="I882" s="415"/>
      <c r="J882" s="416">
        <v>5000020142123</v>
      </c>
      <c r="K882" s="417"/>
      <c r="L882" s="417"/>
      <c r="M882" s="417"/>
      <c r="N882" s="417"/>
      <c r="O882" s="417"/>
      <c r="P882" s="317" t="s">
        <v>818</v>
      </c>
      <c r="Q882" s="317"/>
      <c r="R882" s="317"/>
      <c r="S882" s="317"/>
      <c r="T882" s="317"/>
      <c r="U882" s="317"/>
      <c r="V882" s="317"/>
      <c r="W882" s="317"/>
      <c r="X882" s="317"/>
      <c r="Y882" s="318">
        <v>3</v>
      </c>
      <c r="Z882" s="319"/>
      <c r="AA882" s="319"/>
      <c r="AB882" s="320"/>
      <c r="AC882" s="322" t="s">
        <v>778</v>
      </c>
      <c r="AD882" s="323"/>
      <c r="AE882" s="323"/>
      <c r="AF882" s="323"/>
      <c r="AG882" s="323"/>
      <c r="AH882" s="324" t="s">
        <v>715</v>
      </c>
      <c r="AI882" s="325"/>
      <c r="AJ882" s="325"/>
      <c r="AK882" s="325"/>
      <c r="AL882" s="326" t="s">
        <v>715</v>
      </c>
      <c r="AM882" s="327"/>
      <c r="AN882" s="327"/>
      <c r="AO882" s="328"/>
      <c r="AP882" s="321" t="s">
        <v>715</v>
      </c>
      <c r="AQ882" s="321"/>
      <c r="AR882" s="321"/>
      <c r="AS882" s="321"/>
      <c r="AT882" s="321"/>
      <c r="AU882" s="321"/>
      <c r="AV882" s="321"/>
      <c r="AW882" s="321"/>
      <c r="AX882" s="321"/>
      <c r="AY882">
        <f>COUNTA($C$882)</f>
        <v>1</v>
      </c>
    </row>
    <row r="883" spans="1:51" ht="39.9" customHeight="1" x14ac:dyDescent="0.2">
      <c r="A883" s="401">
        <v>6</v>
      </c>
      <c r="B883" s="401">
        <v>1</v>
      </c>
      <c r="C883" s="420" t="s">
        <v>820</v>
      </c>
      <c r="D883" s="415"/>
      <c r="E883" s="415"/>
      <c r="F883" s="415"/>
      <c r="G883" s="415"/>
      <c r="H883" s="415"/>
      <c r="I883" s="415"/>
      <c r="J883" s="416">
        <v>4020005002060</v>
      </c>
      <c r="K883" s="417"/>
      <c r="L883" s="417"/>
      <c r="M883" s="417"/>
      <c r="N883" s="417"/>
      <c r="O883" s="417"/>
      <c r="P883" s="317" t="s">
        <v>818</v>
      </c>
      <c r="Q883" s="317"/>
      <c r="R883" s="317"/>
      <c r="S883" s="317"/>
      <c r="T883" s="317"/>
      <c r="U883" s="317"/>
      <c r="V883" s="317"/>
      <c r="W883" s="317"/>
      <c r="X883" s="317"/>
      <c r="Y883" s="318">
        <v>3</v>
      </c>
      <c r="Z883" s="319"/>
      <c r="AA883" s="319"/>
      <c r="AB883" s="320"/>
      <c r="AC883" s="322" t="s">
        <v>778</v>
      </c>
      <c r="AD883" s="323"/>
      <c r="AE883" s="323"/>
      <c r="AF883" s="323"/>
      <c r="AG883" s="323"/>
      <c r="AH883" s="324" t="s">
        <v>715</v>
      </c>
      <c r="AI883" s="325"/>
      <c r="AJ883" s="325"/>
      <c r="AK883" s="325"/>
      <c r="AL883" s="326" t="s">
        <v>715</v>
      </c>
      <c r="AM883" s="327"/>
      <c r="AN883" s="327"/>
      <c r="AO883" s="328"/>
      <c r="AP883" s="321" t="s">
        <v>715</v>
      </c>
      <c r="AQ883" s="321"/>
      <c r="AR883" s="321"/>
      <c r="AS883" s="321"/>
      <c r="AT883" s="321"/>
      <c r="AU883" s="321"/>
      <c r="AV883" s="321"/>
      <c r="AW883" s="321"/>
      <c r="AX883" s="321"/>
      <c r="AY883">
        <f>COUNTA($C$883)</f>
        <v>1</v>
      </c>
    </row>
    <row r="884" spans="1:51" ht="39.9" customHeight="1" x14ac:dyDescent="0.2">
      <c r="A884" s="401">
        <v>7</v>
      </c>
      <c r="B884" s="401">
        <v>1</v>
      </c>
      <c r="C884" s="420" t="s">
        <v>810</v>
      </c>
      <c r="D884" s="415"/>
      <c r="E884" s="415"/>
      <c r="F884" s="415"/>
      <c r="G884" s="415"/>
      <c r="H884" s="415"/>
      <c r="I884" s="415"/>
      <c r="J884" s="416">
        <v>5000020142115</v>
      </c>
      <c r="K884" s="417"/>
      <c r="L884" s="417"/>
      <c r="M884" s="417"/>
      <c r="N884" s="417"/>
      <c r="O884" s="417"/>
      <c r="P884" s="317" t="s">
        <v>818</v>
      </c>
      <c r="Q884" s="317"/>
      <c r="R884" s="317"/>
      <c r="S884" s="317"/>
      <c r="T884" s="317"/>
      <c r="U884" s="317"/>
      <c r="V884" s="317"/>
      <c r="W884" s="317"/>
      <c r="X884" s="317"/>
      <c r="Y884" s="318">
        <v>2</v>
      </c>
      <c r="Z884" s="319"/>
      <c r="AA884" s="319"/>
      <c r="AB884" s="320"/>
      <c r="AC884" s="322" t="s">
        <v>778</v>
      </c>
      <c r="AD884" s="323"/>
      <c r="AE884" s="323"/>
      <c r="AF884" s="323"/>
      <c r="AG884" s="323"/>
      <c r="AH884" s="324" t="s">
        <v>715</v>
      </c>
      <c r="AI884" s="325"/>
      <c r="AJ884" s="325"/>
      <c r="AK884" s="325"/>
      <c r="AL884" s="326" t="s">
        <v>715</v>
      </c>
      <c r="AM884" s="327"/>
      <c r="AN884" s="327"/>
      <c r="AO884" s="328"/>
      <c r="AP884" s="321" t="s">
        <v>715</v>
      </c>
      <c r="AQ884" s="321"/>
      <c r="AR884" s="321"/>
      <c r="AS884" s="321"/>
      <c r="AT884" s="321"/>
      <c r="AU884" s="321"/>
      <c r="AV884" s="321"/>
      <c r="AW884" s="321"/>
      <c r="AX884" s="321"/>
      <c r="AY884">
        <f>COUNTA($C$884)</f>
        <v>1</v>
      </c>
    </row>
    <row r="885" spans="1:51" ht="39.9" customHeight="1" x14ac:dyDescent="0.2">
      <c r="A885" s="401">
        <v>8</v>
      </c>
      <c r="B885" s="401">
        <v>1</v>
      </c>
      <c r="C885" s="420" t="s">
        <v>811</v>
      </c>
      <c r="D885" s="415"/>
      <c r="E885" s="415"/>
      <c r="F885" s="415"/>
      <c r="G885" s="415"/>
      <c r="H885" s="415"/>
      <c r="I885" s="415"/>
      <c r="J885" s="416">
        <v>1000020141500</v>
      </c>
      <c r="K885" s="417"/>
      <c r="L885" s="417"/>
      <c r="M885" s="417"/>
      <c r="N885" s="417"/>
      <c r="O885" s="417"/>
      <c r="P885" s="317" t="s">
        <v>818</v>
      </c>
      <c r="Q885" s="317"/>
      <c r="R885" s="317"/>
      <c r="S885" s="317"/>
      <c r="T885" s="317"/>
      <c r="U885" s="317"/>
      <c r="V885" s="317"/>
      <c r="W885" s="317"/>
      <c r="X885" s="317"/>
      <c r="Y885" s="318">
        <v>2</v>
      </c>
      <c r="Z885" s="319"/>
      <c r="AA885" s="319"/>
      <c r="AB885" s="320"/>
      <c r="AC885" s="322" t="s">
        <v>778</v>
      </c>
      <c r="AD885" s="323"/>
      <c r="AE885" s="323"/>
      <c r="AF885" s="323"/>
      <c r="AG885" s="323"/>
      <c r="AH885" s="324" t="s">
        <v>715</v>
      </c>
      <c r="AI885" s="325"/>
      <c r="AJ885" s="325"/>
      <c r="AK885" s="325"/>
      <c r="AL885" s="326" t="s">
        <v>715</v>
      </c>
      <c r="AM885" s="327"/>
      <c r="AN885" s="327"/>
      <c r="AO885" s="328"/>
      <c r="AP885" s="321" t="s">
        <v>715</v>
      </c>
      <c r="AQ885" s="321"/>
      <c r="AR885" s="321"/>
      <c r="AS885" s="321"/>
      <c r="AT885" s="321"/>
      <c r="AU885" s="321"/>
      <c r="AV885" s="321"/>
      <c r="AW885" s="321"/>
      <c r="AX885" s="321"/>
      <c r="AY885">
        <f>COUNTA($C$885)</f>
        <v>1</v>
      </c>
    </row>
    <row r="886" spans="1:51" ht="39.9" customHeight="1" x14ac:dyDescent="0.2">
      <c r="A886" s="401">
        <v>9</v>
      </c>
      <c r="B886" s="401">
        <v>1</v>
      </c>
      <c r="C886" s="420" t="s">
        <v>821</v>
      </c>
      <c r="D886" s="415"/>
      <c r="E886" s="415"/>
      <c r="F886" s="415"/>
      <c r="G886" s="415"/>
      <c r="H886" s="415"/>
      <c r="I886" s="415"/>
      <c r="J886" s="416">
        <v>5020005002019</v>
      </c>
      <c r="K886" s="417"/>
      <c r="L886" s="417"/>
      <c r="M886" s="417"/>
      <c r="N886" s="417"/>
      <c r="O886" s="417"/>
      <c r="P886" s="317" t="s">
        <v>818</v>
      </c>
      <c r="Q886" s="317"/>
      <c r="R886" s="317"/>
      <c r="S886" s="317"/>
      <c r="T886" s="317"/>
      <c r="U886" s="317"/>
      <c r="V886" s="317"/>
      <c r="W886" s="317"/>
      <c r="X886" s="317"/>
      <c r="Y886" s="318">
        <v>2</v>
      </c>
      <c r="Z886" s="319"/>
      <c r="AA886" s="319"/>
      <c r="AB886" s="320"/>
      <c r="AC886" s="322" t="s">
        <v>778</v>
      </c>
      <c r="AD886" s="323"/>
      <c r="AE886" s="323"/>
      <c r="AF886" s="323"/>
      <c r="AG886" s="323"/>
      <c r="AH886" s="324" t="s">
        <v>715</v>
      </c>
      <c r="AI886" s="325"/>
      <c r="AJ886" s="325"/>
      <c r="AK886" s="325"/>
      <c r="AL886" s="326" t="s">
        <v>715</v>
      </c>
      <c r="AM886" s="327"/>
      <c r="AN886" s="327"/>
      <c r="AO886" s="328"/>
      <c r="AP886" s="321" t="s">
        <v>715</v>
      </c>
      <c r="AQ886" s="321"/>
      <c r="AR886" s="321"/>
      <c r="AS886" s="321"/>
      <c r="AT886" s="321"/>
      <c r="AU886" s="321"/>
      <c r="AV886" s="321"/>
      <c r="AW886" s="321"/>
      <c r="AX886" s="321"/>
      <c r="AY886">
        <f>COUNTA($C$886)</f>
        <v>1</v>
      </c>
    </row>
    <row r="887" spans="1:51" ht="39.9" customHeight="1" x14ac:dyDescent="0.2">
      <c r="A887" s="401">
        <v>10</v>
      </c>
      <c r="B887" s="401">
        <v>1</v>
      </c>
      <c r="C887" s="420" t="s">
        <v>812</v>
      </c>
      <c r="D887" s="415"/>
      <c r="E887" s="415"/>
      <c r="F887" s="415"/>
      <c r="G887" s="415"/>
      <c r="H887" s="415"/>
      <c r="I887" s="415"/>
      <c r="J887" s="416">
        <v>3000020142166</v>
      </c>
      <c r="K887" s="417"/>
      <c r="L887" s="417"/>
      <c r="M887" s="417"/>
      <c r="N887" s="417"/>
      <c r="O887" s="417"/>
      <c r="P887" s="317" t="s">
        <v>818</v>
      </c>
      <c r="Q887" s="317"/>
      <c r="R887" s="317"/>
      <c r="S887" s="317"/>
      <c r="T887" s="317"/>
      <c r="U887" s="317"/>
      <c r="V887" s="317"/>
      <c r="W887" s="317"/>
      <c r="X887" s="317"/>
      <c r="Y887" s="318">
        <v>2</v>
      </c>
      <c r="Z887" s="319"/>
      <c r="AA887" s="319"/>
      <c r="AB887" s="320"/>
      <c r="AC887" s="322" t="s">
        <v>778</v>
      </c>
      <c r="AD887" s="323"/>
      <c r="AE887" s="323"/>
      <c r="AF887" s="323"/>
      <c r="AG887" s="323"/>
      <c r="AH887" s="324" t="s">
        <v>715</v>
      </c>
      <c r="AI887" s="325"/>
      <c r="AJ887" s="325"/>
      <c r="AK887" s="325"/>
      <c r="AL887" s="326" t="s">
        <v>715</v>
      </c>
      <c r="AM887" s="327"/>
      <c r="AN887" s="327"/>
      <c r="AO887" s="328"/>
      <c r="AP887" s="321" t="s">
        <v>715</v>
      </c>
      <c r="AQ887" s="321"/>
      <c r="AR887" s="321"/>
      <c r="AS887" s="321"/>
      <c r="AT887" s="321"/>
      <c r="AU887" s="321"/>
      <c r="AV887" s="321"/>
      <c r="AW887" s="321"/>
      <c r="AX887" s="321"/>
      <c r="AY887">
        <f>COUNTA($C$887)</f>
        <v>1</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4.2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361</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9.9" customHeight="1" x14ac:dyDescent="0.2">
      <c r="A911" s="401">
        <v>1</v>
      </c>
      <c r="B911" s="401">
        <v>1</v>
      </c>
      <c r="C911" s="420" t="s">
        <v>773</v>
      </c>
      <c r="D911" s="415"/>
      <c r="E911" s="415"/>
      <c r="F911" s="415"/>
      <c r="G911" s="415"/>
      <c r="H911" s="415"/>
      <c r="I911" s="415"/>
      <c r="J911" s="416">
        <v>1000020470007</v>
      </c>
      <c r="K911" s="417"/>
      <c r="L911" s="417"/>
      <c r="M911" s="417"/>
      <c r="N911" s="417"/>
      <c r="O911" s="417"/>
      <c r="P911" s="317" t="s">
        <v>818</v>
      </c>
      <c r="Q911" s="317"/>
      <c r="R911" s="317"/>
      <c r="S911" s="317"/>
      <c r="T911" s="317"/>
      <c r="U911" s="317"/>
      <c r="V911" s="317"/>
      <c r="W911" s="317"/>
      <c r="X911" s="317"/>
      <c r="Y911" s="318">
        <v>18</v>
      </c>
      <c r="Z911" s="319"/>
      <c r="AA911" s="319"/>
      <c r="AB911" s="320"/>
      <c r="AC911" s="322" t="s">
        <v>778</v>
      </c>
      <c r="AD911" s="323"/>
      <c r="AE911" s="323"/>
      <c r="AF911" s="323"/>
      <c r="AG911" s="323"/>
      <c r="AH911" s="418" t="s">
        <v>715</v>
      </c>
      <c r="AI911" s="419"/>
      <c r="AJ911" s="419"/>
      <c r="AK911" s="419"/>
      <c r="AL911" s="326" t="s">
        <v>715</v>
      </c>
      <c r="AM911" s="327"/>
      <c r="AN911" s="327"/>
      <c r="AO911" s="328"/>
      <c r="AP911" s="321" t="s">
        <v>779</v>
      </c>
      <c r="AQ911" s="321"/>
      <c r="AR911" s="321"/>
      <c r="AS911" s="321"/>
      <c r="AT911" s="321"/>
      <c r="AU911" s="321"/>
      <c r="AV911" s="321"/>
      <c r="AW911" s="321"/>
      <c r="AX911" s="321"/>
      <c r="AY911">
        <f t="shared" si="119"/>
        <v>1</v>
      </c>
    </row>
    <row r="912" spans="1:51" ht="39.9" customHeight="1" x14ac:dyDescent="0.2">
      <c r="A912" s="401">
        <v>2</v>
      </c>
      <c r="B912" s="401">
        <v>1</v>
      </c>
      <c r="C912" s="420" t="s">
        <v>775</v>
      </c>
      <c r="D912" s="415"/>
      <c r="E912" s="415"/>
      <c r="F912" s="415"/>
      <c r="G912" s="415"/>
      <c r="H912" s="415"/>
      <c r="I912" s="415"/>
      <c r="J912" s="416">
        <v>5000020150002</v>
      </c>
      <c r="K912" s="417"/>
      <c r="L912" s="417"/>
      <c r="M912" s="417"/>
      <c r="N912" s="417"/>
      <c r="O912" s="417"/>
      <c r="P912" s="317" t="s">
        <v>818</v>
      </c>
      <c r="Q912" s="317"/>
      <c r="R912" s="317"/>
      <c r="S912" s="317"/>
      <c r="T912" s="317"/>
      <c r="U912" s="317"/>
      <c r="V912" s="317"/>
      <c r="W912" s="317"/>
      <c r="X912" s="317"/>
      <c r="Y912" s="318">
        <v>11</v>
      </c>
      <c r="Z912" s="319"/>
      <c r="AA912" s="319"/>
      <c r="AB912" s="320"/>
      <c r="AC912" s="322" t="s">
        <v>778</v>
      </c>
      <c r="AD912" s="323"/>
      <c r="AE912" s="323"/>
      <c r="AF912" s="323"/>
      <c r="AG912" s="323"/>
      <c r="AH912" s="418" t="s">
        <v>715</v>
      </c>
      <c r="AI912" s="419"/>
      <c r="AJ912" s="419"/>
      <c r="AK912" s="419"/>
      <c r="AL912" s="326" t="s">
        <v>715</v>
      </c>
      <c r="AM912" s="327"/>
      <c r="AN912" s="327"/>
      <c r="AO912" s="328"/>
      <c r="AP912" s="321" t="s">
        <v>715</v>
      </c>
      <c r="AQ912" s="321"/>
      <c r="AR912" s="321"/>
      <c r="AS912" s="321"/>
      <c r="AT912" s="321"/>
      <c r="AU912" s="321"/>
      <c r="AV912" s="321"/>
      <c r="AW912" s="321"/>
      <c r="AX912" s="321"/>
      <c r="AY912">
        <f>COUNTA($C$912)</f>
        <v>1</v>
      </c>
    </row>
    <row r="913" spans="1:51" ht="39.9" customHeight="1" x14ac:dyDescent="0.2">
      <c r="A913" s="401">
        <v>3</v>
      </c>
      <c r="B913" s="401">
        <v>1</v>
      </c>
      <c r="C913" s="420" t="s">
        <v>791</v>
      </c>
      <c r="D913" s="415"/>
      <c r="E913" s="415"/>
      <c r="F913" s="415"/>
      <c r="G913" s="415"/>
      <c r="H913" s="415"/>
      <c r="I913" s="415"/>
      <c r="J913" s="416">
        <v>1000020110001</v>
      </c>
      <c r="K913" s="417"/>
      <c r="L913" s="417"/>
      <c r="M913" s="417"/>
      <c r="N913" s="417"/>
      <c r="O913" s="417"/>
      <c r="P913" s="421" t="s">
        <v>818</v>
      </c>
      <c r="Q913" s="317"/>
      <c r="R913" s="317"/>
      <c r="S913" s="317"/>
      <c r="T913" s="317"/>
      <c r="U913" s="317"/>
      <c r="V913" s="317"/>
      <c r="W913" s="317"/>
      <c r="X913" s="317"/>
      <c r="Y913" s="318">
        <v>10</v>
      </c>
      <c r="Z913" s="319"/>
      <c r="AA913" s="319"/>
      <c r="AB913" s="320"/>
      <c r="AC913" s="322" t="s">
        <v>778</v>
      </c>
      <c r="AD913" s="323"/>
      <c r="AE913" s="323"/>
      <c r="AF913" s="323"/>
      <c r="AG913" s="323"/>
      <c r="AH913" s="324" t="s">
        <v>715</v>
      </c>
      <c r="AI913" s="325"/>
      <c r="AJ913" s="325"/>
      <c r="AK913" s="325"/>
      <c r="AL913" s="326" t="s">
        <v>715</v>
      </c>
      <c r="AM913" s="327"/>
      <c r="AN913" s="327"/>
      <c r="AO913" s="328"/>
      <c r="AP913" s="321" t="s">
        <v>715</v>
      </c>
      <c r="AQ913" s="321"/>
      <c r="AR913" s="321"/>
      <c r="AS913" s="321"/>
      <c r="AT913" s="321"/>
      <c r="AU913" s="321"/>
      <c r="AV913" s="321"/>
      <c r="AW913" s="321"/>
      <c r="AX913" s="321"/>
      <c r="AY913">
        <f>COUNTA($C$913)</f>
        <v>1</v>
      </c>
    </row>
    <row r="914" spans="1:51" ht="39.9" customHeight="1" x14ac:dyDescent="0.2">
      <c r="A914" s="401">
        <v>4</v>
      </c>
      <c r="B914" s="401">
        <v>1</v>
      </c>
      <c r="C914" s="420" t="s">
        <v>787</v>
      </c>
      <c r="D914" s="415"/>
      <c r="E914" s="415"/>
      <c r="F914" s="415"/>
      <c r="G914" s="415"/>
      <c r="H914" s="415"/>
      <c r="I914" s="415"/>
      <c r="J914" s="416">
        <v>4000020330001</v>
      </c>
      <c r="K914" s="417"/>
      <c r="L914" s="417"/>
      <c r="M914" s="417"/>
      <c r="N914" s="417"/>
      <c r="O914" s="417"/>
      <c r="P914" s="421" t="s">
        <v>818</v>
      </c>
      <c r="Q914" s="317"/>
      <c r="R914" s="317"/>
      <c r="S914" s="317"/>
      <c r="T914" s="317"/>
      <c r="U914" s="317"/>
      <c r="V914" s="317"/>
      <c r="W914" s="317"/>
      <c r="X914" s="317"/>
      <c r="Y914" s="318">
        <v>8</v>
      </c>
      <c r="Z914" s="319"/>
      <c r="AA914" s="319"/>
      <c r="AB914" s="320"/>
      <c r="AC914" s="322" t="s">
        <v>778</v>
      </c>
      <c r="AD914" s="323"/>
      <c r="AE914" s="323"/>
      <c r="AF914" s="323"/>
      <c r="AG914" s="323"/>
      <c r="AH914" s="324" t="s">
        <v>715</v>
      </c>
      <c r="AI914" s="325"/>
      <c r="AJ914" s="325"/>
      <c r="AK914" s="325"/>
      <c r="AL914" s="326" t="s">
        <v>715</v>
      </c>
      <c r="AM914" s="327"/>
      <c r="AN914" s="327"/>
      <c r="AO914" s="328"/>
      <c r="AP914" s="321" t="s">
        <v>715</v>
      </c>
      <c r="AQ914" s="321"/>
      <c r="AR914" s="321"/>
      <c r="AS914" s="321"/>
      <c r="AT914" s="321"/>
      <c r="AU914" s="321"/>
      <c r="AV914" s="321"/>
      <c r="AW914" s="321"/>
      <c r="AX914" s="321"/>
      <c r="AY914">
        <f>COUNTA($C$914)</f>
        <v>1</v>
      </c>
    </row>
    <row r="915" spans="1:51" ht="39.9" customHeight="1" x14ac:dyDescent="0.2">
      <c r="A915" s="401">
        <v>5</v>
      </c>
      <c r="B915" s="401">
        <v>1</v>
      </c>
      <c r="C915" s="420" t="s">
        <v>788</v>
      </c>
      <c r="D915" s="415"/>
      <c r="E915" s="415"/>
      <c r="F915" s="415"/>
      <c r="G915" s="415"/>
      <c r="H915" s="415"/>
      <c r="I915" s="415"/>
      <c r="J915" s="416">
        <v>4000020210005</v>
      </c>
      <c r="K915" s="417"/>
      <c r="L915" s="417"/>
      <c r="M915" s="417"/>
      <c r="N915" s="417"/>
      <c r="O915" s="417"/>
      <c r="P915" s="317" t="s">
        <v>818</v>
      </c>
      <c r="Q915" s="317"/>
      <c r="R915" s="317"/>
      <c r="S915" s="317"/>
      <c r="T915" s="317"/>
      <c r="U915" s="317"/>
      <c r="V915" s="317"/>
      <c r="W915" s="317"/>
      <c r="X915" s="317"/>
      <c r="Y915" s="318">
        <v>8</v>
      </c>
      <c r="Z915" s="319"/>
      <c r="AA915" s="319"/>
      <c r="AB915" s="320"/>
      <c r="AC915" s="322" t="s">
        <v>778</v>
      </c>
      <c r="AD915" s="323"/>
      <c r="AE915" s="323"/>
      <c r="AF915" s="323"/>
      <c r="AG915" s="323"/>
      <c r="AH915" s="324" t="s">
        <v>715</v>
      </c>
      <c r="AI915" s="325"/>
      <c r="AJ915" s="325"/>
      <c r="AK915" s="325"/>
      <c r="AL915" s="326" t="s">
        <v>715</v>
      </c>
      <c r="AM915" s="327"/>
      <c r="AN915" s="327"/>
      <c r="AO915" s="328"/>
      <c r="AP915" s="321" t="s">
        <v>715</v>
      </c>
      <c r="AQ915" s="321"/>
      <c r="AR915" s="321"/>
      <c r="AS915" s="321"/>
      <c r="AT915" s="321"/>
      <c r="AU915" s="321"/>
      <c r="AV915" s="321"/>
      <c r="AW915" s="321"/>
      <c r="AX915" s="321"/>
      <c r="AY915">
        <f>COUNTA($C$915)</f>
        <v>1</v>
      </c>
    </row>
    <row r="916" spans="1:51" ht="39.9" customHeight="1" x14ac:dyDescent="0.2">
      <c r="A916" s="401">
        <v>6</v>
      </c>
      <c r="B916" s="401">
        <v>1</v>
      </c>
      <c r="C916" s="420" t="s">
        <v>789</v>
      </c>
      <c r="D916" s="415"/>
      <c r="E916" s="415"/>
      <c r="F916" s="415"/>
      <c r="G916" s="415"/>
      <c r="H916" s="415"/>
      <c r="I916" s="415"/>
      <c r="J916" s="416">
        <v>6000020400009</v>
      </c>
      <c r="K916" s="417"/>
      <c r="L916" s="417"/>
      <c r="M916" s="417"/>
      <c r="N916" s="417"/>
      <c r="O916" s="417"/>
      <c r="P916" s="317" t="s">
        <v>818</v>
      </c>
      <c r="Q916" s="317"/>
      <c r="R916" s="317"/>
      <c r="S916" s="317"/>
      <c r="T916" s="317"/>
      <c r="U916" s="317"/>
      <c r="V916" s="317"/>
      <c r="W916" s="317"/>
      <c r="X916" s="317"/>
      <c r="Y916" s="318">
        <v>7</v>
      </c>
      <c r="Z916" s="319"/>
      <c r="AA916" s="319"/>
      <c r="AB916" s="320"/>
      <c r="AC916" s="322" t="s">
        <v>778</v>
      </c>
      <c r="AD916" s="323"/>
      <c r="AE916" s="323"/>
      <c r="AF916" s="323"/>
      <c r="AG916" s="323"/>
      <c r="AH916" s="324" t="s">
        <v>715</v>
      </c>
      <c r="AI916" s="325"/>
      <c r="AJ916" s="325"/>
      <c r="AK916" s="325"/>
      <c r="AL916" s="326" t="s">
        <v>715</v>
      </c>
      <c r="AM916" s="327"/>
      <c r="AN916" s="327"/>
      <c r="AO916" s="328"/>
      <c r="AP916" s="321" t="s">
        <v>715</v>
      </c>
      <c r="AQ916" s="321"/>
      <c r="AR916" s="321"/>
      <c r="AS916" s="321"/>
      <c r="AT916" s="321"/>
      <c r="AU916" s="321"/>
      <c r="AV916" s="321"/>
      <c r="AW916" s="321"/>
      <c r="AX916" s="321"/>
      <c r="AY916">
        <f>COUNTA($C$916)</f>
        <v>1</v>
      </c>
    </row>
    <row r="917" spans="1:51" ht="39.9" customHeight="1" x14ac:dyDescent="0.2">
      <c r="A917" s="401">
        <v>7</v>
      </c>
      <c r="B917" s="401">
        <v>1</v>
      </c>
      <c r="C917" s="420" t="s">
        <v>793</v>
      </c>
      <c r="D917" s="415"/>
      <c r="E917" s="415"/>
      <c r="F917" s="415"/>
      <c r="G917" s="415"/>
      <c r="H917" s="415"/>
      <c r="I917" s="415"/>
      <c r="J917" s="416">
        <v>1000020140007</v>
      </c>
      <c r="K917" s="417"/>
      <c r="L917" s="417"/>
      <c r="M917" s="417"/>
      <c r="N917" s="417"/>
      <c r="O917" s="417"/>
      <c r="P917" s="317" t="s">
        <v>818</v>
      </c>
      <c r="Q917" s="317"/>
      <c r="R917" s="317"/>
      <c r="S917" s="317"/>
      <c r="T917" s="317"/>
      <c r="U917" s="317"/>
      <c r="V917" s="317"/>
      <c r="W917" s="317"/>
      <c r="X917" s="317"/>
      <c r="Y917" s="318">
        <v>6</v>
      </c>
      <c r="Z917" s="319"/>
      <c r="AA917" s="319"/>
      <c r="AB917" s="320"/>
      <c r="AC917" s="322" t="s">
        <v>778</v>
      </c>
      <c r="AD917" s="323"/>
      <c r="AE917" s="323"/>
      <c r="AF917" s="323"/>
      <c r="AG917" s="323"/>
      <c r="AH917" s="324" t="s">
        <v>715</v>
      </c>
      <c r="AI917" s="325"/>
      <c r="AJ917" s="325"/>
      <c r="AK917" s="325"/>
      <c r="AL917" s="326" t="s">
        <v>715</v>
      </c>
      <c r="AM917" s="327"/>
      <c r="AN917" s="327"/>
      <c r="AO917" s="328"/>
      <c r="AP917" s="321" t="s">
        <v>715</v>
      </c>
      <c r="AQ917" s="321"/>
      <c r="AR917" s="321"/>
      <c r="AS917" s="321"/>
      <c r="AT917" s="321"/>
      <c r="AU917" s="321"/>
      <c r="AV917" s="321"/>
      <c r="AW917" s="321"/>
      <c r="AX917" s="321"/>
      <c r="AY917">
        <f>COUNTA($C$917)</f>
        <v>1</v>
      </c>
    </row>
    <row r="918" spans="1:51" ht="39.9" customHeight="1" x14ac:dyDescent="0.2">
      <c r="A918" s="401">
        <v>8</v>
      </c>
      <c r="B918" s="401">
        <v>1</v>
      </c>
      <c r="C918" s="420" t="s">
        <v>776</v>
      </c>
      <c r="D918" s="415"/>
      <c r="E918" s="415"/>
      <c r="F918" s="415"/>
      <c r="G918" s="415"/>
      <c r="H918" s="415"/>
      <c r="I918" s="415"/>
      <c r="J918" s="416">
        <v>8000020130001</v>
      </c>
      <c r="K918" s="417"/>
      <c r="L918" s="417"/>
      <c r="M918" s="417"/>
      <c r="N918" s="417"/>
      <c r="O918" s="417"/>
      <c r="P918" s="317" t="s">
        <v>818</v>
      </c>
      <c r="Q918" s="317"/>
      <c r="R918" s="317"/>
      <c r="S918" s="317"/>
      <c r="T918" s="317"/>
      <c r="U918" s="317"/>
      <c r="V918" s="317"/>
      <c r="W918" s="317"/>
      <c r="X918" s="317"/>
      <c r="Y918" s="318">
        <v>6</v>
      </c>
      <c r="Z918" s="319"/>
      <c r="AA918" s="319"/>
      <c r="AB918" s="320"/>
      <c r="AC918" s="322" t="s">
        <v>778</v>
      </c>
      <c r="AD918" s="323"/>
      <c r="AE918" s="323"/>
      <c r="AF918" s="323"/>
      <c r="AG918" s="323"/>
      <c r="AH918" s="324" t="s">
        <v>715</v>
      </c>
      <c r="AI918" s="325"/>
      <c r="AJ918" s="325"/>
      <c r="AK918" s="325"/>
      <c r="AL918" s="326" t="s">
        <v>715</v>
      </c>
      <c r="AM918" s="327"/>
      <c r="AN918" s="327"/>
      <c r="AO918" s="328"/>
      <c r="AP918" s="321" t="s">
        <v>715</v>
      </c>
      <c r="AQ918" s="321"/>
      <c r="AR918" s="321"/>
      <c r="AS918" s="321"/>
      <c r="AT918" s="321"/>
      <c r="AU918" s="321"/>
      <c r="AV918" s="321"/>
      <c r="AW918" s="321"/>
      <c r="AX918" s="321"/>
      <c r="AY918">
        <f>COUNTA($C$918)</f>
        <v>1</v>
      </c>
    </row>
    <row r="919" spans="1:51" ht="39.9" customHeight="1" x14ac:dyDescent="0.2">
      <c r="A919" s="401">
        <v>9</v>
      </c>
      <c r="B919" s="401">
        <v>1</v>
      </c>
      <c r="C919" s="420" t="s">
        <v>795</v>
      </c>
      <c r="D919" s="415"/>
      <c r="E919" s="415"/>
      <c r="F919" s="415"/>
      <c r="G919" s="415"/>
      <c r="H919" s="415"/>
      <c r="I919" s="415"/>
      <c r="J919" s="416">
        <v>2000020080004</v>
      </c>
      <c r="K919" s="417"/>
      <c r="L919" s="417"/>
      <c r="M919" s="417"/>
      <c r="N919" s="417"/>
      <c r="O919" s="417"/>
      <c r="P919" s="317" t="s">
        <v>818</v>
      </c>
      <c r="Q919" s="317"/>
      <c r="R919" s="317"/>
      <c r="S919" s="317"/>
      <c r="T919" s="317"/>
      <c r="U919" s="317"/>
      <c r="V919" s="317"/>
      <c r="W919" s="317"/>
      <c r="X919" s="317"/>
      <c r="Y919" s="318">
        <v>6</v>
      </c>
      <c r="Z919" s="319"/>
      <c r="AA919" s="319"/>
      <c r="AB919" s="320"/>
      <c r="AC919" s="322" t="s">
        <v>778</v>
      </c>
      <c r="AD919" s="323"/>
      <c r="AE919" s="323"/>
      <c r="AF919" s="323"/>
      <c r="AG919" s="323"/>
      <c r="AH919" s="324" t="s">
        <v>715</v>
      </c>
      <c r="AI919" s="325"/>
      <c r="AJ919" s="325"/>
      <c r="AK919" s="325"/>
      <c r="AL919" s="326" t="s">
        <v>715</v>
      </c>
      <c r="AM919" s="327"/>
      <c r="AN919" s="327"/>
      <c r="AO919" s="328"/>
      <c r="AP919" s="321" t="s">
        <v>715</v>
      </c>
      <c r="AQ919" s="321"/>
      <c r="AR919" s="321"/>
      <c r="AS919" s="321"/>
      <c r="AT919" s="321"/>
      <c r="AU919" s="321"/>
      <c r="AV919" s="321"/>
      <c r="AW919" s="321"/>
      <c r="AX919" s="321"/>
      <c r="AY919">
        <f>COUNTA($C$919)</f>
        <v>1</v>
      </c>
    </row>
    <row r="920" spans="1:51" ht="39.9" customHeight="1" x14ac:dyDescent="0.2">
      <c r="A920" s="401">
        <v>10</v>
      </c>
      <c r="B920" s="401">
        <v>1</v>
      </c>
      <c r="C920" s="420" t="s">
        <v>796</v>
      </c>
      <c r="D920" s="415"/>
      <c r="E920" s="415"/>
      <c r="F920" s="415"/>
      <c r="G920" s="415"/>
      <c r="H920" s="415"/>
      <c r="I920" s="415"/>
      <c r="J920" s="416">
        <v>4000020420000</v>
      </c>
      <c r="K920" s="417"/>
      <c r="L920" s="417"/>
      <c r="M920" s="417"/>
      <c r="N920" s="417"/>
      <c r="O920" s="417"/>
      <c r="P920" s="317" t="s">
        <v>818</v>
      </c>
      <c r="Q920" s="317"/>
      <c r="R920" s="317"/>
      <c r="S920" s="317"/>
      <c r="T920" s="317"/>
      <c r="U920" s="317"/>
      <c r="V920" s="317"/>
      <c r="W920" s="317"/>
      <c r="X920" s="317"/>
      <c r="Y920" s="318">
        <v>5</v>
      </c>
      <c r="Z920" s="319"/>
      <c r="AA920" s="319"/>
      <c r="AB920" s="320"/>
      <c r="AC920" s="322" t="s">
        <v>778</v>
      </c>
      <c r="AD920" s="323"/>
      <c r="AE920" s="323"/>
      <c r="AF920" s="323"/>
      <c r="AG920" s="323"/>
      <c r="AH920" s="324" t="s">
        <v>715</v>
      </c>
      <c r="AI920" s="325"/>
      <c r="AJ920" s="325"/>
      <c r="AK920" s="325"/>
      <c r="AL920" s="326" t="s">
        <v>715</v>
      </c>
      <c r="AM920" s="327"/>
      <c r="AN920" s="327"/>
      <c r="AO920" s="328"/>
      <c r="AP920" s="321" t="s">
        <v>715</v>
      </c>
      <c r="AQ920" s="321"/>
      <c r="AR920" s="321"/>
      <c r="AS920" s="321"/>
      <c r="AT920" s="321"/>
      <c r="AU920" s="321"/>
      <c r="AV920" s="321"/>
      <c r="AW920" s="321"/>
      <c r="AX920" s="321"/>
      <c r="AY920">
        <f>COUNTA($C$920)</f>
        <v>1</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1.2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361</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9.9" customHeight="1" x14ac:dyDescent="0.2">
      <c r="A944" s="401">
        <v>1</v>
      </c>
      <c r="B944" s="401">
        <v>1</v>
      </c>
      <c r="C944" s="420" t="s">
        <v>777</v>
      </c>
      <c r="D944" s="415"/>
      <c r="E944" s="415"/>
      <c r="F944" s="415"/>
      <c r="G944" s="415"/>
      <c r="H944" s="415"/>
      <c r="I944" s="415"/>
      <c r="J944" s="416">
        <v>4140005021197</v>
      </c>
      <c r="K944" s="417"/>
      <c r="L944" s="417"/>
      <c r="M944" s="417"/>
      <c r="N944" s="417"/>
      <c r="O944" s="417"/>
      <c r="P944" s="317" t="s">
        <v>818</v>
      </c>
      <c r="Q944" s="317"/>
      <c r="R944" s="317"/>
      <c r="S944" s="317"/>
      <c r="T944" s="317"/>
      <c r="U944" s="317"/>
      <c r="V944" s="317"/>
      <c r="W944" s="317"/>
      <c r="X944" s="317"/>
      <c r="Y944" s="318">
        <v>0.5</v>
      </c>
      <c r="Z944" s="319"/>
      <c r="AA944" s="319"/>
      <c r="AB944" s="320"/>
      <c r="AC944" s="322" t="s">
        <v>778</v>
      </c>
      <c r="AD944" s="323"/>
      <c r="AE944" s="323"/>
      <c r="AF944" s="323"/>
      <c r="AG944" s="323"/>
      <c r="AH944" s="418" t="s">
        <v>779</v>
      </c>
      <c r="AI944" s="419"/>
      <c r="AJ944" s="419"/>
      <c r="AK944" s="419"/>
      <c r="AL944" s="326" t="s">
        <v>779</v>
      </c>
      <c r="AM944" s="327"/>
      <c r="AN944" s="327"/>
      <c r="AO944" s="328"/>
      <c r="AP944" s="321" t="s">
        <v>779</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361</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39.9" customHeight="1" x14ac:dyDescent="0.2">
      <c r="A977" s="401">
        <v>1</v>
      </c>
      <c r="B977" s="401">
        <v>1</v>
      </c>
      <c r="C977" s="420" t="s">
        <v>776</v>
      </c>
      <c r="D977" s="415"/>
      <c r="E977" s="415"/>
      <c r="F977" s="415"/>
      <c r="G977" s="415"/>
      <c r="H977" s="415"/>
      <c r="I977" s="415"/>
      <c r="J977" s="416">
        <v>8000020130001</v>
      </c>
      <c r="K977" s="417"/>
      <c r="L977" s="417"/>
      <c r="M977" s="417"/>
      <c r="N977" s="417"/>
      <c r="O977" s="417"/>
      <c r="P977" s="421" t="s">
        <v>819</v>
      </c>
      <c r="Q977" s="317"/>
      <c r="R977" s="317"/>
      <c r="S977" s="317"/>
      <c r="T977" s="317"/>
      <c r="U977" s="317"/>
      <c r="V977" s="317"/>
      <c r="W977" s="317"/>
      <c r="X977" s="317"/>
      <c r="Y977" s="318">
        <v>39</v>
      </c>
      <c r="Z977" s="319"/>
      <c r="AA977" s="319"/>
      <c r="AB977" s="320"/>
      <c r="AC977" s="322" t="s">
        <v>778</v>
      </c>
      <c r="AD977" s="323"/>
      <c r="AE977" s="323"/>
      <c r="AF977" s="323"/>
      <c r="AG977" s="323"/>
      <c r="AH977" s="418" t="s">
        <v>715</v>
      </c>
      <c r="AI977" s="419"/>
      <c r="AJ977" s="419"/>
      <c r="AK977" s="419"/>
      <c r="AL977" s="326" t="s">
        <v>715</v>
      </c>
      <c r="AM977" s="327"/>
      <c r="AN977" s="327"/>
      <c r="AO977" s="328"/>
      <c r="AP977" s="321" t="s">
        <v>715</v>
      </c>
      <c r="AQ977" s="321"/>
      <c r="AR977" s="321"/>
      <c r="AS977" s="321"/>
      <c r="AT977" s="321"/>
      <c r="AU977" s="321"/>
      <c r="AV977" s="321"/>
      <c r="AW977" s="321"/>
      <c r="AX977" s="321"/>
      <c r="AY977">
        <f t="shared" si="121"/>
        <v>1</v>
      </c>
    </row>
    <row r="978" spans="1:51" ht="39.9" customHeight="1" x14ac:dyDescent="0.2">
      <c r="A978" s="401">
        <v>2</v>
      </c>
      <c r="B978" s="401">
        <v>1</v>
      </c>
      <c r="C978" s="420" t="s">
        <v>793</v>
      </c>
      <c r="D978" s="415"/>
      <c r="E978" s="415"/>
      <c r="F978" s="415"/>
      <c r="G978" s="415"/>
      <c r="H978" s="415"/>
      <c r="I978" s="415"/>
      <c r="J978" s="416">
        <v>1000020140007</v>
      </c>
      <c r="K978" s="417"/>
      <c r="L978" s="417"/>
      <c r="M978" s="417"/>
      <c r="N978" s="417"/>
      <c r="O978" s="417"/>
      <c r="P978" s="317" t="s">
        <v>819</v>
      </c>
      <c r="Q978" s="317"/>
      <c r="R978" s="317"/>
      <c r="S978" s="317"/>
      <c r="T978" s="317"/>
      <c r="U978" s="317"/>
      <c r="V978" s="317"/>
      <c r="W978" s="317"/>
      <c r="X978" s="317"/>
      <c r="Y978" s="318">
        <v>33</v>
      </c>
      <c r="Z978" s="319"/>
      <c r="AA978" s="319"/>
      <c r="AB978" s="320"/>
      <c r="AC978" s="322" t="s">
        <v>778</v>
      </c>
      <c r="AD978" s="323"/>
      <c r="AE978" s="323"/>
      <c r="AF978" s="323"/>
      <c r="AG978" s="323"/>
      <c r="AH978" s="418" t="s">
        <v>715</v>
      </c>
      <c r="AI978" s="419"/>
      <c r="AJ978" s="419"/>
      <c r="AK978" s="419"/>
      <c r="AL978" s="326" t="s">
        <v>715</v>
      </c>
      <c r="AM978" s="327"/>
      <c r="AN978" s="327"/>
      <c r="AO978" s="328"/>
      <c r="AP978" s="321" t="s">
        <v>715</v>
      </c>
      <c r="AQ978" s="321"/>
      <c r="AR978" s="321"/>
      <c r="AS978" s="321"/>
      <c r="AT978" s="321"/>
      <c r="AU978" s="321"/>
      <c r="AV978" s="321"/>
      <c r="AW978" s="321"/>
      <c r="AX978" s="321"/>
      <c r="AY978">
        <f>COUNTA($C$978)</f>
        <v>1</v>
      </c>
    </row>
    <row r="979" spans="1:51" ht="39.9" customHeight="1" x14ac:dyDescent="0.2">
      <c r="A979" s="401">
        <v>3</v>
      </c>
      <c r="B979" s="401">
        <v>1</v>
      </c>
      <c r="C979" s="420" t="s">
        <v>799</v>
      </c>
      <c r="D979" s="415"/>
      <c r="E979" s="415"/>
      <c r="F979" s="415"/>
      <c r="G979" s="415"/>
      <c r="H979" s="415"/>
      <c r="I979" s="415"/>
      <c r="J979" s="416">
        <v>4000020120006</v>
      </c>
      <c r="K979" s="417"/>
      <c r="L979" s="417"/>
      <c r="M979" s="417"/>
      <c r="N979" s="417"/>
      <c r="O979" s="417"/>
      <c r="P979" s="421" t="s">
        <v>819</v>
      </c>
      <c r="Q979" s="317"/>
      <c r="R979" s="317"/>
      <c r="S979" s="317"/>
      <c r="T979" s="317"/>
      <c r="U979" s="317"/>
      <c r="V979" s="317"/>
      <c r="W979" s="317"/>
      <c r="X979" s="317"/>
      <c r="Y979" s="318">
        <v>28</v>
      </c>
      <c r="Z979" s="319"/>
      <c r="AA979" s="319"/>
      <c r="AB979" s="320"/>
      <c r="AC979" s="322" t="s">
        <v>778</v>
      </c>
      <c r="AD979" s="323"/>
      <c r="AE979" s="323"/>
      <c r="AF979" s="323"/>
      <c r="AG979" s="323"/>
      <c r="AH979" s="324" t="s">
        <v>715</v>
      </c>
      <c r="AI979" s="325"/>
      <c r="AJ979" s="325"/>
      <c r="AK979" s="325"/>
      <c r="AL979" s="326" t="s">
        <v>715</v>
      </c>
      <c r="AM979" s="327"/>
      <c r="AN979" s="327"/>
      <c r="AO979" s="328"/>
      <c r="AP979" s="321" t="s">
        <v>715</v>
      </c>
      <c r="AQ979" s="321"/>
      <c r="AR979" s="321"/>
      <c r="AS979" s="321"/>
      <c r="AT979" s="321"/>
      <c r="AU979" s="321"/>
      <c r="AV979" s="321"/>
      <c r="AW979" s="321"/>
      <c r="AX979" s="321"/>
      <c r="AY979">
        <f>COUNTA($C$979)</f>
        <v>1</v>
      </c>
    </row>
    <row r="980" spans="1:51" ht="39.9" customHeight="1" x14ac:dyDescent="0.2">
      <c r="A980" s="401">
        <v>4</v>
      </c>
      <c r="B980" s="401">
        <v>1</v>
      </c>
      <c r="C980" s="420" t="s">
        <v>791</v>
      </c>
      <c r="D980" s="415"/>
      <c r="E980" s="415"/>
      <c r="F980" s="415"/>
      <c r="G980" s="415"/>
      <c r="H980" s="415"/>
      <c r="I980" s="415"/>
      <c r="J980" s="416">
        <v>1000020110001</v>
      </c>
      <c r="K980" s="417"/>
      <c r="L980" s="417"/>
      <c r="M980" s="417"/>
      <c r="N980" s="417"/>
      <c r="O980" s="417"/>
      <c r="P980" s="421" t="s">
        <v>819</v>
      </c>
      <c r="Q980" s="317"/>
      <c r="R980" s="317"/>
      <c r="S980" s="317"/>
      <c r="T980" s="317"/>
      <c r="U980" s="317"/>
      <c r="V980" s="317"/>
      <c r="W980" s="317"/>
      <c r="X980" s="317"/>
      <c r="Y980" s="318">
        <v>12</v>
      </c>
      <c r="Z980" s="319"/>
      <c r="AA980" s="319"/>
      <c r="AB980" s="320"/>
      <c r="AC980" s="322" t="s">
        <v>778</v>
      </c>
      <c r="AD980" s="323"/>
      <c r="AE980" s="323"/>
      <c r="AF980" s="323"/>
      <c r="AG980" s="323"/>
      <c r="AH980" s="324" t="s">
        <v>715</v>
      </c>
      <c r="AI980" s="325"/>
      <c r="AJ980" s="325"/>
      <c r="AK980" s="325"/>
      <c r="AL980" s="326" t="s">
        <v>715</v>
      </c>
      <c r="AM980" s="327"/>
      <c r="AN980" s="327"/>
      <c r="AO980" s="328"/>
      <c r="AP980" s="321" t="s">
        <v>715</v>
      </c>
      <c r="AQ980" s="321"/>
      <c r="AR980" s="321"/>
      <c r="AS980" s="321"/>
      <c r="AT980" s="321"/>
      <c r="AU980" s="321"/>
      <c r="AV980" s="321"/>
      <c r="AW980" s="321"/>
      <c r="AX980" s="321"/>
      <c r="AY980">
        <f>COUNTA($C$980)</f>
        <v>1</v>
      </c>
    </row>
    <row r="981" spans="1:51" ht="39.9" customHeight="1" x14ac:dyDescent="0.2">
      <c r="A981" s="401">
        <v>5</v>
      </c>
      <c r="B981" s="401">
        <v>1</v>
      </c>
      <c r="C981" s="420" t="s">
        <v>815</v>
      </c>
      <c r="D981" s="415"/>
      <c r="E981" s="415"/>
      <c r="F981" s="415"/>
      <c r="G981" s="415"/>
      <c r="H981" s="415"/>
      <c r="I981" s="415"/>
      <c r="J981" s="416">
        <v>4000020270008</v>
      </c>
      <c r="K981" s="417"/>
      <c r="L981" s="417"/>
      <c r="M981" s="417"/>
      <c r="N981" s="417"/>
      <c r="O981" s="417"/>
      <c r="P981" s="317" t="s">
        <v>819</v>
      </c>
      <c r="Q981" s="317"/>
      <c r="R981" s="317"/>
      <c r="S981" s="317"/>
      <c r="T981" s="317"/>
      <c r="U981" s="317"/>
      <c r="V981" s="317"/>
      <c r="W981" s="317"/>
      <c r="X981" s="317"/>
      <c r="Y981" s="318">
        <v>11</v>
      </c>
      <c r="Z981" s="319"/>
      <c r="AA981" s="319"/>
      <c r="AB981" s="320"/>
      <c r="AC981" s="322" t="s">
        <v>778</v>
      </c>
      <c r="AD981" s="323"/>
      <c r="AE981" s="323"/>
      <c r="AF981" s="323"/>
      <c r="AG981" s="323"/>
      <c r="AH981" s="324" t="s">
        <v>715</v>
      </c>
      <c r="AI981" s="325"/>
      <c r="AJ981" s="325"/>
      <c r="AK981" s="325"/>
      <c r="AL981" s="326" t="s">
        <v>715</v>
      </c>
      <c r="AM981" s="327"/>
      <c r="AN981" s="327"/>
      <c r="AO981" s="328"/>
      <c r="AP981" s="321" t="s">
        <v>715</v>
      </c>
      <c r="AQ981" s="321"/>
      <c r="AR981" s="321"/>
      <c r="AS981" s="321"/>
      <c r="AT981" s="321"/>
      <c r="AU981" s="321"/>
      <c r="AV981" s="321"/>
      <c r="AW981" s="321"/>
      <c r="AX981" s="321"/>
      <c r="AY981">
        <f>COUNTA($C$981)</f>
        <v>1</v>
      </c>
    </row>
    <row r="982" spans="1:51" ht="39.9" customHeight="1" x14ac:dyDescent="0.2">
      <c r="A982" s="401">
        <v>6</v>
      </c>
      <c r="B982" s="401">
        <v>1</v>
      </c>
      <c r="C982" s="420" t="s">
        <v>816</v>
      </c>
      <c r="D982" s="415"/>
      <c r="E982" s="415"/>
      <c r="F982" s="415"/>
      <c r="G982" s="415"/>
      <c r="H982" s="415"/>
      <c r="I982" s="415"/>
      <c r="J982" s="416">
        <v>7000020220001</v>
      </c>
      <c r="K982" s="417"/>
      <c r="L982" s="417"/>
      <c r="M982" s="417"/>
      <c r="N982" s="417"/>
      <c r="O982" s="417"/>
      <c r="P982" s="317" t="s">
        <v>819</v>
      </c>
      <c r="Q982" s="317"/>
      <c r="R982" s="317"/>
      <c r="S982" s="317"/>
      <c r="T982" s="317"/>
      <c r="U982" s="317"/>
      <c r="V982" s="317"/>
      <c r="W982" s="317"/>
      <c r="X982" s="317"/>
      <c r="Y982" s="318">
        <v>9</v>
      </c>
      <c r="Z982" s="319"/>
      <c r="AA982" s="319"/>
      <c r="AB982" s="320"/>
      <c r="AC982" s="322" t="s">
        <v>778</v>
      </c>
      <c r="AD982" s="323"/>
      <c r="AE982" s="323"/>
      <c r="AF982" s="323"/>
      <c r="AG982" s="323"/>
      <c r="AH982" s="324" t="s">
        <v>715</v>
      </c>
      <c r="AI982" s="325"/>
      <c r="AJ982" s="325"/>
      <c r="AK982" s="325"/>
      <c r="AL982" s="326" t="s">
        <v>715</v>
      </c>
      <c r="AM982" s="327"/>
      <c r="AN982" s="327"/>
      <c r="AO982" s="328"/>
      <c r="AP982" s="321" t="s">
        <v>715</v>
      </c>
      <c r="AQ982" s="321"/>
      <c r="AR982" s="321"/>
      <c r="AS982" s="321"/>
      <c r="AT982" s="321"/>
      <c r="AU982" s="321"/>
      <c r="AV982" s="321"/>
      <c r="AW982" s="321"/>
      <c r="AX982" s="321"/>
      <c r="AY982">
        <f>COUNTA($C$982)</f>
        <v>1</v>
      </c>
    </row>
    <row r="983" spans="1:51" ht="39.9" customHeight="1" x14ac:dyDescent="0.2">
      <c r="A983" s="401">
        <v>7</v>
      </c>
      <c r="B983" s="401">
        <v>1</v>
      </c>
      <c r="C983" s="420" t="s">
        <v>803</v>
      </c>
      <c r="D983" s="415"/>
      <c r="E983" s="415"/>
      <c r="F983" s="415"/>
      <c r="G983" s="415"/>
      <c r="H983" s="415"/>
      <c r="I983" s="415"/>
      <c r="J983" s="416">
        <v>8000020280003</v>
      </c>
      <c r="K983" s="417"/>
      <c r="L983" s="417"/>
      <c r="M983" s="417"/>
      <c r="N983" s="417"/>
      <c r="O983" s="417"/>
      <c r="P983" s="317" t="s">
        <v>819</v>
      </c>
      <c r="Q983" s="317"/>
      <c r="R983" s="317"/>
      <c r="S983" s="317"/>
      <c r="T983" s="317"/>
      <c r="U983" s="317"/>
      <c r="V983" s="317"/>
      <c r="W983" s="317"/>
      <c r="X983" s="317"/>
      <c r="Y983" s="318">
        <v>7</v>
      </c>
      <c r="Z983" s="319"/>
      <c r="AA983" s="319"/>
      <c r="AB983" s="320"/>
      <c r="AC983" s="322" t="s">
        <v>778</v>
      </c>
      <c r="AD983" s="323"/>
      <c r="AE983" s="323"/>
      <c r="AF983" s="323"/>
      <c r="AG983" s="323"/>
      <c r="AH983" s="324" t="s">
        <v>715</v>
      </c>
      <c r="AI983" s="325"/>
      <c r="AJ983" s="325"/>
      <c r="AK983" s="325"/>
      <c r="AL983" s="326" t="s">
        <v>715</v>
      </c>
      <c r="AM983" s="327"/>
      <c r="AN983" s="327"/>
      <c r="AO983" s="328"/>
      <c r="AP983" s="321" t="s">
        <v>715</v>
      </c>
      <c r="AQ983" s="321"/>
      <c r="AR983" s="321"/>
      <c r="AS983" s="321"/>
      <c r="AT983" s="321"/>
      <c r="AU983" s="321"/>
      <c r="AV983" s="321"/>
      <c r="AW983" s="321"/>
      <c r="AX983" s="321"/>
      <c r="AY983">
        <f>COUNTA($C$983)</f>
        <v>1</v>
      </c>
    </row>
    <row r="984" spans="1:51" ht="39.9" customHeight="1" x14ac:dyDescent="0.2">
      <c r="A984" s="401">
        <v>8</v>
      </c>
      <c r="B984" s="401">
        <v>1</v>
      </c>
      <c r="C984" s="420" t="s">
        <v>795</v>
      </c>
      <c r="D984" s="415"/>
      <c r="E984" s="415"/>
      <c r="F984" s="415"/>
      <c r="G984" s="415"/>
      <c r="H984" s="415"/>
      <c r="I984" s="415"/>
      <c r="J984" s="416">
        <v>2000020080004</v>
      </c>
      <c r="K984" s="417"/>
      <c r="L984" s="417"/>
      <c r="M984" s="417"/>
      <c r="N984" s="417"/>
      <c r="O984" s="417"/>
      <c r="P984" s="317" t="s">
        <v>819</v>
      </c>
      <c r="Q984" s="317"/>
      <c r="R984" s="317"/>
      <c r="S984" s="317"/>
      <c r="T984" s="317"/>
      <c r="U984" s="317"/>
      <c r="V984" s="317"/>
      <c r="W984" s="317"/>
      <c r="X984" s="317"/>
      <c r="Y984" s="318">
        <v>7</v>
      </c>
      <c r="Z984" s="319"/>
      <c r="AA984" s="319"/>
      <c r="AB984" s="320"/>
      <c r="AC984" s="322" t="s">
        <v>778</v>
      </c>
      <c r="AD984" s="323"/>
      <c r="AE984" s="323"/>
      <c r="AF984" s="323"/>
      <c r="AG984" s="323"/>
      <c r="AH984" s="324" t="s">
        <v>715</v>
      </c>
      <c r="AI984" s="325"/>
      <c r="AJ984" s="325"/>
      <c r="AK984" s="325"/>
      <c r="AL984" s="326" t="s">
        <v>715</v>
      </c>
      <c r="AM984" s="327"/>
      <c r="AN984" s="327"/>
      <c r="AO984" s="328"/>
      <c r="AP984" s="321" t="s">
        <v>715</v>
      </c>
      <c r="AQ984" s="321"/>
      <c r="AR984" s="321"/>
      <c r="AS984" s="321"/>
      <c r="AT984" s="321"/>
      <c r="AU984" s="321"/>
      <c r="AV984" s="321"/>
      <c r="AW984" s="321"/>
      <c r="AX984" s="321"/>
      <c r="AY984">
        <f>COUNTA($C$984)</f>
        <v>1</v>
      </c>
    </row>
    <row r="985" spans="1:51" ht="39.9" customHeight="1" x14ac:dyDescent="0.2">
      <c r="A985" s="401">
        <v>9</v>
      </c>
      <c r="B985" s="401">
        <v>1</v>
      </c>
      <c r="C985" s="420" t="s">
        <v>804</v>
      </c>
      <c r="D985" s="415"/>
      <c r="E985" s="415"/>
      <c r="F985" s="415"/>
      <c r="G985" s="415"/>
      <c r="H985" s="415"/>
      <c r="I985" s="415"/>
      <c r="J985" s="416">
        <v>2000020260002</v>
      </c>
      <c r="K985" s="417"/>
      <c r="L985" s="417"/>
      <c r="M985" s="417"/>
      <c r="N985" s="417"/>
      <c r="O985" s="417"/>
      <c r="P985" s="317" t="s">
        <v>819</v>
      </c>
      <c r="Q985" s="317"/>
      <c r="R985" s="317"/>
      <c r="S985" s="317"/>
      <c r="T985" s="317"/>
      <c r="U985" s="317"/>
      <c r="V985" s="317"/>
      <c r="W985" s="317"/>
      <c r="X985" s="317"/>
      <c r="Y985" s="318">
        <v>6</v>
      </c>
      <c r="Z985" s="319"/>
      <c r="AA985" s="319"/>
      <c r="AB985" s="320"/>
      <c r="AC985" s="322" t="s">
        <v>778</v>
      </c>
      <c r="AD985" s="323"/>
      <c r="AE985" s="323"/>
      <c r="AF985" s="323"/>
      <c r="AG985" s="323"/>
      <c r="AH985" s="324" t="s">
        <v>715</v>
      </c>
      <c r="AI985" s="325"/>
      <c r="AJ985" s="325"/>
      <c r="AK985" s="325"/>
      <c r="AL985" s="326" t="s">
        <v>715</v>
      </c>
      <c r="AM985" s="327"/>
      <c r="AN985" s="327"/>
      <c r="AO985" s="328"/>
      <c r="AP985" s="321" t="s">
        <v>715</v>
      </c>
      <c r="AQ985" s="321"/>
      <c r="AR985" s="321"/>
      <c r="AS985" s="321"/>
      <c r="AT985" s="321"/>
      <c r="AU985" s="321"/>
      <c r="AV985" s="321"/>
      <c r="AW985" s="321"/>
      <c r="AX985" s="321"/>
      <c r="AY985">
        <f>COUNTA($C$985)</f>
        <v>1</v>
      </c>
    </row>
    <row r="986" spans="1:51" ht="39.9" customHeight="1" x14ac:dyDescent="0.2">
      <c r="A986" s="401">
        <v>10</v>
      </c>
      <c r="B986" s="401">
        <v>1</v>
      </c>
      <c r="C986" s="420" t="s">
        <v>817</v>
      </c>
      <c r="D986" s="415"/>
      <c r="E986" s="415"/>
      <c r="F986" s="415"/>
      <c r="G986" s="415"/>
      <c r="H986" s="415"/>
      <c r="I986" s="415"/>
      <c r="J986" s="416">
        <v>8000020460001</v>
      </c>
      <c r="K986" s="417"/>
      <c r="L986" s="417"/>
      <c r="M986" s="417"/>
      <c r="N986" s="417"/>
      <c r="O986" s="417"/>
      <c r="P986" s="317" t="s">
        <v>819</v>
      </c>
      <c r="Q986" s="317"/>
      <c r="R986" s="317"/>
      <c r="S986" s="317"/>
      <c r="T986" s="317"/>
      <c r="U986" s="317"/>
      <c r="V986" s="317"/>
      <c r="W986" s="317"/>
      <c r="X986" s="317"/>
      <c r="Y986" s="318">
        <v>4</v>
      </c>
      <c r="Z986" s="319"/>
      <c r="AA986" s="319"/>
      <c r="AB986" s="320"/>
      <c r="AC986" s="322" t="s">
        <v>778</v>
      </c>
      <c r="AD986" s="323"/>
      <c r="AE986" s="323"/>
      <c r="AF986" s="323"/>
      <c r="AG986" s="323"/>
      <c r="AH986" s="324" t="s">
        <v>715</v>
      </c>
      <c r="AI986" s="325"/>
      <c r="AJ986" s="325"/>
      <c r="AK986" s="325"/>
      <c r="AL986" s="326" t="s">
        <v>715</v>
      </c>
      <c r="AM986" s="327"/>
      <c r="AN986" s="327"/>
      <c r="AO986" s="328"/>
      <c r="AP986" s="321" t="s">
        <v>715</v>
      </c>
      <c r="AQ986" s="321"/>
      <c r="AR986" s="321"/>
      <c r="AS986" s="321"/>
      <c r="AT986" s="321"/>
      <c r="AU986" s="321"/>
      <c r="AV986" s="321"/>
      <c r="AW986" s="321"/>
      <c r="AX986" s="321"/>
      <c r="AY986">
        <f>COUNTA($C$986)</f>
        <v>1</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361</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9.9" customHeight="1" x14ac:dyDescent="0.2">
      <c r="A1010" s="401">
        <v>1</v>
      </c>
      <c r="B1010" s="401">
        <v>1</v>
      </c>
      <c r="C1010" s="420" t="s">
        <v>822</v>
      </c>
      <c r="D1010" s="415"/>
      <c r="E1010" s="415"/>
      <c r="F1010" s="415"/>
      <c r="G1010" s="415"/>
      <c r="H1010" s="415"/>
      <c r="I1010" s="415"/>
      <c r="J1010" s="416">
        <v>8000020131156</v>
      </c>
      <c r="K1010" s="417"/>
      <c r="L1010" s="417"/>
      <c r="M1010" s="417"/>
      <c r="N1010" s="417"/>
      <c r="O1010" s="417"/>
      <c r="P1010" s="317" t="s">
        <v>818</v>
      </c>
      <c r="Q1010" s="317"/>
      <c r="R1010" s="317"/>
      <c r="S1010" s="317"/>
      <c r="T1010" s="317"/>
      <c r="U1010" s="317"/>
      <c r="V1010" s="317"/>
      <c r="W1010" s="317"/>
      <c r="X1010" s="317"/>
      <c r="Y1010" s="318">
        <v>5</v>
      </c>
      <c r="Z1010" s="319"/>
      <c r="AA1010" s="319"/>
      <c r="AB1010" s="320"/>
      <c r="AC1010" s="322" t="s">
        <v>778</v>
      </c>
      <c r="AD1010" s="323"/>
      <c r="AE1010" s="323"/>
      <c r="AF1010" s="323"/>
      <c r="AG1010" s="323"/>
      <c r="AH1010" s="418" t="s">
        <v>715</v>
      </c>
      <c r="AI1010" s="419"/>
      <c r="AJ1010" s="419"/>
      <c r="AK1010" s="419"/>
      <c r="AL1010" s="326" t="s">
        <v>715</v>
      </c>
      <c r="AM1010" s="327"/>
      <c r="AN1010" s="327"/>
      <c r="AO1010" s="328"/>
      <c r="AP1010" s="321" t="s">
        <v>715</v>
      </c>
      <c r="AQ1010" s="321"/>
      <c r="AR1010" s="321"/>
      <c r="AS1010" s="321"/>
      <c r="AT1010" s="321"/>
      <c r="AU1010" s="321"/>
      <c r="AV1010" s="321"/>
      <c r="AW1010" s="321"/>
      <c r="AX1010" s="321"/>
      <c r="AY1010">
        <f t="shared" si="122"/>
        <v>1</v>
      </c>
    </row>
    <row r="1011" spans="1:51" ht="39.9" customHeight="1" x14ac:dyDescent="0.2">
      <c r="A1011" s="401">
        <v>2</v>
      </c>
      <c r="B1011" s="401">
        <v>1</v>
      </c>
      <c r="C1011" s="420" t="s">
        <v>823</v>
      </c>
      <c r="D1011" s="415"/>
      <c r="E1011" s="415"/>
      <c r="F1011" s="415"/>
      <c r="G1011" s="415"/>
      <c r="H1011" s="415"/>
      <c r="I1011" s="415"/>
      <c r="J1011" s="416">
        <v>8000020131172</v>
      </c>
      <c r="K1011" s="417"/>
      <c r="L1011" s="417"/>
      <c r="M1011" s="417"/>
      <c r="N1011" s="417"/>
      <c r="O1011" s="417"/>
      <c r="P1011" s="317" t="s">
        <v>818</v>
      </c>
      <c r="Q1011" s="317"/>
      <c r="R1011" s="317"/>
      <c r="S1011" s="317"/>
      <c r="T1011" s="317"/>
      <c r="U1011" s="317"/>
      <c r="V1011" s="317"/>
      <c r="W1011" s="317"/>
      <c r="X1011" s="317"/>
      <c r="Y1011" s="318">
        <v>4</v>
      </c>
      <c r="Z1011" s="319"/>
      <c r="AA1011" s="319"/>
      <c r="AB1011" s="320"/>
      <c r="AC1011" s="322" t="s">
        <v>778</v>
      </c>
      <c r="AD1011" s="323"/>
      <c r="AE1011" s="323"/>
      <c r="AF1011" s="323"/>
      <c r="AG1011" s="323"/>
      <c r="AH1011" s="418" t="s">
        <v>715</v>
      </c>
      <c r="AI1011" s="419"/>
      <c r="AJ1011" s="419"/>
      <c r="AK1011" s="419"/>
      <c r="AL1011" s="326" t="s">
        <v>715</v>
      </c>
      <c r="AM1011" s="327"/>
      <c r="AN1011" s="327"/>
      <c r="AO1011" s="328"/>
      <c r="AP1011" s="321" t="s">
        <v>715</v>
      </c>
      <c r="AQ1011" s="321"/>
      <c r="AR1011" s="321"/>
      <c r="AS1011" s="321"/>
      <c r="AT1011" s="321"/>
      <c r="AU1011" s="321"/>
      <c r="AV1011" s="321"/>
      <c r="AW1011" s="321"/>
      <c r="AX1011" s="321"/>
      <c r="AY1011">
        <f>COUNTA($C$1011)</f>
        <v>1</v>
      </c>
    </row>
    <row r="1012" spans="1:51" ht="39.9" customHeight="1" x14ac:dyDescent="0.2">
      <c r="A1012" s="401">
        <v>3</v>
      </c>
      <c r="B1012" s="401">
        <v>1</v>
      </c>
      <c r="C1012" s="420" t="s">
        <v>824</v>
      </c>
      <c r="D1012" s="415"/>
      <c r="E1012" s="415"/>
      <c r="F1012" s="415"/>
      <c r="G1012" s="415"/>
      <c r="H1012" s="415"/>
      <c r="I1012" s="415"/>
      <c r="J1012" s="416">
        <v>1000020131113</v>
      </c>
      <c r="K1012" s="417"/>
      <c r="L1012" s="417"/>
      <c r="M1012" s="417"/>
      <c r="N1012" s="417"/>
      <c r="O1012" s="417"/>
      <c r="P1012" s="421" t="s">
        <v>818</v>
      </c>
      <c r="Q1012" s="317"/>
      <c r="R1012" s="317"/>
      <c r="S1012" s="317"/>
      <c r="T1012" s="317"/>
      <c r="U1012" s="317"/>
      <c r="V1012" s="317"/>
      <c r="W1012" s="317"/>
      <c r="X1012" s="317"/>
      <c r="Y1012" s="318">
        <v>3</v>
      </c>
      <c r="Z1012" s="319"/>
      <c r="AA1012" s="319"/>
      <c r="AB1012" s="320"/>
      <c r="AC1012" s="322" t="s">
        <v>778</v>
      </c>
      <c r="AD1012" s="323"/>
      <c r="AE1012" s="323"/>
      <c r="AF1012" s="323"/>
      <c r="AG1012" s="323"/>
      <c r="AH1012" s="324" t="s">
        <v>715</v>
      </c>
      <c r="AI1012" s="325"/>
      <c r="AJ1012" s="325"/>
      <c r="AK1012" s="325"/>
      <c r="AL1012" s="326" t="s">
        <v>715</v>
      </c>
      <c r="AM1012" s="327"/>
      <c r="AN1012" s="327"/>
      <c r="AO1012" s="328"/>
      <c r="AP1012" s="321" t="s">
        <v>715</v>
      </c>
      <c r="AQ1012" s="321"/>
      <c r="AR1012" s="321"/>
      <c r="AS1012" s="321"/>
      <c r="AT1012" s="321"/>
      <c r="AU1012" s="321"/>
      <c r="AV1012" s="321"/>
      <c r="AW1012" s="321"/>
      <c r="AX1012" s="321"/>
      <c r="AY1012">
        <f>COUNTA($C$1012)</f>
        <v>1</v>
      </c>
    </row>
    <row r="1013" spans="1:51" ht="39.9" customHeight="1" x14ac:dyDescent="0.2">
      <c r="A1013" s="401">
        <v>4</v>
      </c>
      <c r="B1013" s="401">
        <v>1</v>
      </c>
      <c r="C1013" s="420" t="s">
        <v>825</v>
      </c>
      <c r="D1013" s="415"/>
      <c r="E1013" s="415"/>
      <c r="F1013" s="415"/>
      <c r="G1013" s="415"/>
      <c r="H1013" s="415"/>
      <c r="I1013" s="415"/>
      <c r="J1013" s="416">
        <v>8000020132063</v>
      </c>
      <c r="K1013" s="417"/>
      <c r="L1013" s="417"/>
      <c r="M1013" s="417"/>
      <c r="N1013" s="417"/>
      <c r="O1013" s="417"/>
      <c r="P1013" s="421" t="s">
        <v>818</v>
      </c>
      <c r="Q1013" s="317"/>
      <c r="R1013" s="317"/>
      <c r="S1013" s="317"/>
      <c r="T1013" s="317"/>
      <c r="U1013" s="317"/>
      <c r="V1013" s="317"/>
      <c r="W1013" s="317"/>
      <c r="X1013" s="317"/>
      <c r="Y1013" s="318">
        <v>3</v>
      </c>
      <c r="Z1013" s="319"/>
      <c r="AA1013" s="319"/>
      <c r="AB1013" s="320"/>
      <c r="AC1013" s="322" t="s">
        <v>778</v>
      </c>
      <c r="AD1013" s="323"/>
      <c r="AE1013" s="323"/>
      <c r="AF1013" s="323"/>
      <c r="AG1013" s="323"/>
      <c r="AH1013" s="324" t="s">
        <v>715</v>
      </c>
      <c r="AI1013" s="325"/>
      <c r="AJ1013" s="325"/>
      <c r="AK1013" s="325"/>
      <c r="AL1013" s="326" t="s">
        <v>715</v>
      </c>
      <c r="AM1013" s="327"/>
      <c r="AN1013" s="327"/>
      <c r="AO1013" s="328"/>
      <c r="AP1013" s="321" t="s">
        <v>715</v>
      </c>
      <c r="AQ1013" s="321"/>
      <c r="AR1013" s="321"/>
      <c r="AS1013" s="321"/>
      <c r="AT1013" s="321"/>
      <c r="AU1013" s="321"/>
      <c r="AV1013" s="321"/>
      <c r="AW1013" s="321"/>
      <c r="AX1013" s="321"/>
      <c r="AY1013">
        <f>COUNTA($C$1013)</f>
        <v>1</v>
      </c>
    </row>
    <row r="1014" spans="1:51" ht="39.9" customHeight="1" x14ac:dyDescent="0.2">
      <c r="A1014" s="401">
        <v>5</v>
      </c>
      <c r="B1014" s="401">
        <v>1</v>
      </c>
      <c r="C1014" s="420" t="s">
        <v>826</v>
      </c>
      <c r="D1014" s="415"/>
      <c r="E1014" s="415"/>
      <c r="F1014" s="415"/>
      <c r="G1014" s="415"/>
      <c r="H1014" s="415"/>
      <c r="I1014" s="415"/>
      <c r="J1014" s="416">
        <v>1000020131229</v>
      </c>
      <c r="K1014" s="417"/>
      <c r="L1014" s="417"/>
      <c r="M1014" s="417"/>
      <c r="N1014" s="417"/>
      <c r="O1014" s="417"/>
      <c r="P1014" s="317" t="s">
        <v>818</v>
      </c>
      <c r="Q1014" s="317"/>
      <c r="R1014" s="317"/>
      <c r="S1014" s="317"/>
      <c r="T1014" s="317"/>
      <c r="U1014" s="317"/>
      <c r="V1014" s="317"/>
      <c r="W1014" s="317"/>
      <c r="X1014" s="317"/>
      <c r="Y1014" s="318">
        <v>2</v>
      </c>
      <c r="Z1014" s="319"/>
      <c r="AA1014" s="319"/>
      <c r="AB1014" s="320"/>
      <c r="AC1014" s="322" t="s">
        <v>778</v>
      </c>
      <c r="AD1014" s="323"/>
      <c r="AE1014" s="323"/>
      <c r="AF1014" s="323"/>
      <c r="AG1014" s="323"/>
      <c r="AH1014" s="324" t="s">
        <v>715</v>
      </c>
      <c r="AI1014" s="325"/>
      <c r="AJ1014" s="325"/>
      <c r="AK1014" s="325"/>
      <c r="AL1014" s="326" t="s">
        <v>715</v>
      </c>
      <c r="AM1014" s="327"/>
      <c r="AN1014" s="327"/>
      <c r="AO1014" s="328"/>
      <c r="AP1014" s="321" t="s">
        <v>715</v>
      </c>
      <c r="AQ1014" s="321"/>
      <c r="AR1014" s="321"/>
      <c r="AS1014" s="321"/>
      <c r="AT1014" s="321"/>
      <c r="AU1014" s="321"/>
      <c r="AV1014" s="321"/>
      <c r="AW1014" s="321"/>
      <c r="AX1014" s="321"/>
      <c r="AY1014">
        <f>COUNTA($C$1014)</f>
        <v>1</v>
      </c>
    </row>
    <row r="1015" spans="1:51" ht="39.9" customHeight="1" x14ac:dyDescent="0.2">
      <c r="A1015" s="401">
        <v>6</v>
      </c>
      <c r="B1015" s="401">
        <v>1</v>
      </c>
      <c r="C1015" s="420" t="s">
        <v>827</v>
      </c>
      <c r="D1015" s="415"/>
      <c r="E1015" s="415"/>
      <c r="F1015" s="415"/>
      <c r="G1015" s="415"/>
      <c r="H1015" s="415"/>
      <c r="I1015" s="415"/>
      <c r="J1015" s="416">
        <v>6000020131083</v>
      </c>
      <c r="K1015" s="417"/>
      <c r="L1015" s="417"/>
      <c r="M1015" s="417"/>
      <c r="N1015" s="417"/>
      <c r="O1015" s="417"/>
      <c r="P1015" s="317" t="s">
        <v>818</v>
      </c>
      <c r="Q1015" s="317"/>
      <c r="R1015" s="317"/>
      <c r="S1015" s="317"/>
      <c r="T1015" s="317"/>
      <c r="U1015" s="317"/>
      <c r="V1015" s="317"/>
      <c r="W1015" s="317"/>
      <c r="X1015" s="317"/>
      <c r="Y1015" s="318">
        <v>2</v>
      </c>
      <c r="Z1015" s="319"/>
      <c r="AA1015" s="319"/>
      <c r="AB1015" s="320"/>
      <c r="AC1015" s="322" t="s">
        <v>778</v>
      </c>
      <c r="AD1015" s="323"/>
      <c r="AE1015" s="323"/>
      <c r="AF1015" s="323"/>
      <c r="AG1015" s="323"/>
      <c r="AH1015" s="324" t="s">
        <v>715</v>
      </c>
      <c r="AI1015" s="325"/>
      <c r="AJ1015" s="325"/>
      <c r="AK1015" s="325"/>
      <c r="AL1015" s="326" t="s">
        <v>715</v>
      </c>
      <c r="AM1015" s="327"/>
      <c r="AN1015" s="327"/>
      <c r="AO1015" s="328"/>
      <c r="AP1015" s="321" t="s">
        <v>715</v>
      </c>
      <c r="AQ1015" s="321"/>
      <c r="AR1015" s="321"/>
      <c r="AS1015" s="321"/>
      <c r="AT1015" s="321"/>
      <c r="AU1015" s="321"/>
      <c r="AV1015" s="321"/>
      <c r="AW1015" s="321"/>
      <c r="AX1015" s="321"/>
      <c r="AY1015">
        <f>COUNTA($C$1015)</f>
        <v>1</v>
      </c>
    </row>
    <row r="1016" spans="1:51" ht="39.9" customHeight="1" x14ac:dyDescent="0.2">
      <c r="A1016" s="401">
        <v>7</v>
      </c>
      <c r="B1016" s="401">
        <v>1</v>
      </c>
      <c r="C1016" s="420" t="s">
        <v>828</v>
      </c>
      <c r="D1016" s="415"/>
      <c r="E1016" s="415"/>
      <c r="F1016" s="415"/>
      <c r="G1016" s="415"/>
      <c r="H1016" s="415"/>
      <c r="I1016" s="415"/>
      <c r="J1016" s="416">
        <v>1000020131237</v>
      </c>
      <c r="K1016" s="417"/>
      <c r="L1016" s="417"/>
      <c r="M1016" s="417"/>
      <c r="N1016" s="417"/>
      <c r="O1016" s="417"/>
      <c r="P1016" s="317" t="s">
        <v>818</v>
      </c>
      <c r="Q1016" s="317"/>
      <c r="R1016" s="317"/>
      <c r="S1016" s="317"/>
      <c r="T1016" s="317"/>
      <c r="U1016" s="317"/>
      <c r="V1016" s="317"/>
      <c r="W1016" s="317"/>
      <c r="X1016" s="317"/>
      <c r="Y1016" s="318">
        <v>2</v>
      </c>
      <c r="Z1016" s="319"/>
      <c r="AA1016" s="319"/>
      <c r="AB1016" s="320"/>
      <c r="AC1016" s="322" t="s">
        <v>778</v>
      </c>
      <c r="AD1016" s="323"/>
      <c r="AE1016" s="323"/>
      <c r="AF1016" s="323"/>
      <c r="AG1016" s="323"/>
      <c r="AH1016" s="324" t="s">
        <v>715</v>
      </c>
      <c r="AI1016" s="325"/>
      <c r="AJ1016" s="325"/>
      <c r="AK1016" s="325"/>
      <c r="AL1016" s="326" t="s">
        <v>715</v>
      </c>
      <c r="AM1016" s="327"/>
      <c r="AN1016" s="327"/>
      <c r="AO1016" s="328"/>
      <c r="AP1016" s="321" t="s">
        <v>715</v>
      </c>
      <c r="AQ1016" s="321"/>
      <c r="AR1016" s="321"/>
      <c r="AS1016" s="321"/>
      <c r="AT1016" s="321"/>
      <c r="AU1016" s="321"/>
      <c r="AV1016" s="321"/>
      <c r="AW1016" s="321"/>
      <c r="AX1016" s="321"/>
      <c r="AY1016">
        <f>COUNTA($C$1016)</f>
        <v>1</v>
      </c>
    </row>
    <row r="1017" spans="1:51" ht="39.9" customHeight="1" x14ac:dyDescent="0.2">
      <c r="A1017" s="401">
        <v>8</v>
      </c>
      <c r="B1017" s="401">
        <v>1</v>
      </c>
      <c r="C1017" s="420" t="s">
        <v>829</v>
      </c>
      <c r="D1017" s="415"/>
      <c r="E1017" s="415"/>
      <c r="F1017" s="415"/>
      <c r="G1017" s="415"/>
      <c r="H1017" s="415"/>
      <c r="I1017" s="415"/>
      <c r="J1017" s="416">
        <v>8000020131024</v>
      </c>
      <c r="K1017" s="417"/>
      <c r="L1017" s="417"/>
      <c r="M1017" s="417"/>
      <c r="N1017" s="417"/>
      <c r="O1017" s="417"/>
      <c r="P1017" s="317" t="s">
        <v>818</v>
      </c>
      <c r="Q1017" s="317"/>
      <c r="R1017" s="317"/>
      <c r="S1017" s="317"/>
      <c r="T1017" s="317"/>
      <c r="U1017" s="317"/>
      <c r="V1017" s="317"/>
      <c r="W1017" s="317"/>
      <c r="X1017" s="317"/>
      <c r="Y1017" s="318">
        <v>2</v>
      </c>
      <c r="Z1017" s="319"/>
      <c r="AA1017" s="319"/>
      <c r="AB1017" s="320"/>
      <c r="AC1017" s="322" t="s">
        <v>778</v>
      </c>
      <c r="AD1017" s="323"/>
      <c r="AE1017" s="323"/>
      <c r="AF1017" s="323"/>
      <c r="AG1017" s="323"/>
      <c r="AH1017" s="324" t="s">
        <v>715</v>
      </c>
      <c r="AI1017" s="325"/>
      <c r="AJ1017" s="325"/>
      <c r="AK1017" s="325"/>
      <c r="AL1017" s="326" t="s">
        <v>715</v>
      </c>
      <c r="AM1017" s="327"/>
      <c r="AN1017" s="327"/>
      <c r="AO1017" s="328"/>
      <c r="AP1017" s="321" t="s">
        <v>715</v>
      </c>
      <c r="AQ1017" s="321"/>
      <c r="AR1017" s="321"/>
      <c r="AS1017" s="321"/>
      <c r="AT1017" s="321"/>
      <c r="AU1017" s="321"/>
      <c r="AV1017" s="321"/>
      <c r="AW1017" s="321"/>
      <c r="AX1017" s="321"/>
      <c r="AY1017">
        <f>COUNTA($C$1017)</f>
        <v>1</v>
      </c>
    </row>
    <row r="1018" spans="1:51" ht="39.9" customHeight="1" x14ac:dyDescent="0.2">
      <c r="A1018" s="401">
        <v>9</v>
      </c>
      <c r="B1018" s="401">
        <v>1</v>
      </c>
      <c r="C1018" s="420" t="s">
        <v>830</v>
      </c>
      <c r="D1018" s="415"/>
      <c r="E1018" s="415"/>
      <c r="F1018" s="415"/>
      <c r="G1018" s="415"/>
      <c r="H1018" s="415"/>
      <c r="I1018" s="415"/>
      <c r="J1018" s="416">
        <v>8000020131032</v>
      </c>
      <c r="K1018" s="417"/>
      <c r="L1018" s="417"/>
      <c r="M1018" s="417"/>
      <c r="N1018" s="417"/>
      <c r="O1018" s="417"/>
      <c r="P1018" s="317" t="s">
        <v>818</v>
      </c>
      <c r="Q1018" s="317"/>
      <c r="R1018" s="317"/>
      <c r="S1018" s="317"/>
      <c r="T1018" s="317"/>
      <c r="U1018" s="317"/>
      <c r="V1018" s="317"/>
      <c r="W1018" s="317"/>
      <c r="X1018" s="317"/>
      <c r="Y1018" s="318">
        <v>2</v>
      </c>
      <c r="Z1018" s="319"/>
      <c r="AA1018" s="319"/>
      <c r="AB1018" s="320"/>
      <c r="AC1018" s="322" t="s">
        <v>778</v>
      </c>
      <c r="AD1018" s="323"/>
      <c r="AE1018" s="323"/>
      <c r="AF1018" s="323"/>
      <c r="AG1018" s="323"/>
      <c r="AH1018" s="324" t="s">
        <v>715</v>
      </c>
      <c r="AI1018" s="325"/>
      <c r="AJ1018" s="325"/>
      <c r="AK1018" s="325"/>
      <c r="AL1018" s="326" t="s">
        <v>715</v>
      </c>
      <c r="AM1018" s="327"/>
      <c r="AN1018" s="327"/>
      <c r="AO1018" s="328"/>
      <c r="AP1018" s="321" t="s">
        <v>715</v>
      </c>
      <c r="AQ1018" s="321"/>
      <c r="AR1018" s="321"/>
      <c r="AS1018" s="321"/>
      <c r="AT1018" s="321"/>
      <c r="AU1018" s="321"/>
      <c r="AV1018" s="321"/>
      <c r="AW1018" s="321"/>
      <c r="AX1018" s="321"/>
      <c r="AY1018">
        <f>COUNTA($C$1018)</f>
        <v>1</v>
      </c>
    </row>
    <row r="1019" spans="1:51" ht="39.9" customHeight="1" x14ac:dyDescent="0.2">
      <c r="A1019" s="401">
        <v>10</v>
      </c>
      <c r="B1019" s="401">
        <v>1</v>
      </c>
      <c r="C1019" s="420" t="s">
        <v>831</v>
      </c>
      <c r="D1019" s="415"/>
      <c r="E1019" s="415"/>
      <c r="F1019" s="415"/>
      <c r="G1019" s="415"/>
      <c r="H1019" s="415"/>
      <c r="I1019" s="415"/>
      <c r="J1019" s="416">
        <v>1000020131105</v>
      </c>
      <c r="K1019" s="417"/>
      <c r="L1019" s="417"/>
      <c r="M1019" s="417"/>
      <c r="N1019" s="417"/>
      <c r="O1019" s="417"/>
      <c r="P1019" s="317" t="s">
        <v>818</v>
      </c>
      <c r="Q1019" s="317"/>
      <c r="R1019" s="317"/>
      <c r="S1019" s="317"/>
      <c r="T1019" s="317"/>
      <c r="U1019" s="317"/>
      <c r="V1019" s="317"/>
      <c r="W1019" s="317"/>
      <c r="X1019" s="317"/>
      <c r="Y1019" s="318">
        <v>1</v>
      </c>
      <c r="Z1019" s="319"/>
      <c r="AA1019" s="319"/>
      <c r="AB1019" s="320"/>
      <c r="AC1019" s="322" t="s">
        <v>778</v>
      </c>
      <c r="AD1019" s="323"/>
      <c r="AE1019" s="323"/>
      <c r="AF1019" s="323"/>
      <c r="AG1019" s="323"/>
      <c r="AH1019" s="324" t="s">
        <v>715</v>
      </c>
      <c r="AI1019" s="325"/>
      <c r="AJ1019" s="325"/>
      <c r="AK1019" s="325"/>
      <c r="AL1019" s="326" t="s">
        <v>715</v>
      </c>
      <c r="AM1019" s="327"/>
      <c r="AN1019" s="327"/>
      <c r="AO1019" s="328"/>
      <c r="AP1019" s="321" t="s">
        <v>715</v>
      </c>
      <c r="AQ1019" s="321"/>
      <c r="AR1019" s="321"/>
      <c r="AS1019" s="321"/>
      <c r="AT1019" s="321"/>
      <c r="AU1019" s="321"/>
      <c r="AV1019" s="321"/>
      <c r="AW1019" s="321"/>
      <c r="AX1019" s="321"/>
      <c r="AY1019">
        <f>COUNTA($C$1019)</f>
        <v>1</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4.2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361</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39.9" customHeight="1" x14ac:dyDescent="0.2">
      <c r="A1043" s="401">
        <v>1</v>
      </c>
      <c r="B1043" s="401">
        <v>1</v>
      </c>
      <c r="C1043" s="420" t="s">
        <v>776</v>
      </c>
      <c r="D1043" s="415"/>
      <c r="E1043" s="415"/>
      <c r="F1043" s="415"/>
      <c r="G1043" s="415"/>
      <c r="H1043" s="415"/>
      <c r="I1043" s="415"/>
      <c r="J1043" s="416">
        <v>8000020130001</v>
      </c>
      <c r="K1043" s="417"/>
      <c r="L1043" s="417"/>
      <c r="M1043" s="417"/>
      <c r="N1043" s="417"/>
      <c r="O1043" s="417"/>
      <c r="P1043" s="317" t="s">
        <v>818</v>
      </c>
      <c r="Q1043" s="317"/>
      <c r="R1043" s="317"/>
      <c r="S1043" s="317"/>
      <c r="T1043" s="317"/>
      <c r="U1043" s="317"/>
      <c r="V1043" s="317"/>
      <c r="W1043" s="317"/>
      <c r="X1043" s="317"/>
      <c r="Y1043" s="318">
        <v>1</v>
      </c>
      <c r="Z1043" s="319"/>
      <c r="AA1043" s="319"/>
      <c r="AB1043" s="320"/>
      <c r="AC1043" s="322" t="s">
        <v>778</v>
      </c>
      <c r="AD1043" s="323"/>
      <c r="AE1043" s="323"/>
      <c r="AF1043" s="323"/>
      <c r="AG1043" s="323"/>
      <c r="AH1043" s="418" t="s">
        <v>779</v>
      </c>
      <c r="AI1043" s="419"/>
      <c r="AJ1043" s="419"/>
      <c r="AK1043" s="419"/>
      <c r="AL1043" s="326" t="s">
        <v>779</v>
      </c>
      <c r="AM1043" s="327"/>
      <c r="AN1043" s="327"/>
      <c r="AO1043" s="328"/>
      <c r="AP1043" s="321" t="s">
        <v>779</v>
      </c>
      <c r="AQ1043" s="321"/>
      <c r="AR1043" s="321"/>
      <c r="AS1043" s="321"/>
      <c r="AT1043" s="321"/>
      <c r="AU1043" s="321"/>
      <c r="AV1043" s="321"/>
      <c r="AW1043" s="321"/>
      <c r="AX1043" s="321"/>
      <c r="AY1043">
        <f t="shared" si="123"/>
        <v>1</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361</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339</v>
      </c>
      <c r="AM1106" s="952"/>
      <c r="AN1106" s="952"/>
      <c r="AO1106" s="76"/>
      <c r="AP1106" s="66"/>
      <c r="AQ1106" s="66"/>
      <c r="AR1106" s="66"/>
      <c r="AS1106" s="66"/>
      <c r="AT1106" s="66"/>
      <c r="AU1106" s="66"/>
      <c r="AV1106" s="66"/>
      <c r="AW1106" s="66"/>
      <c r="AX1106" s="67"/>
      <c r="AY1106">
        <f>COUNTIF($AO$1106,"☑")</f>
        <v>0</v>
      </c>
    </row>
    <row r="1107" spans="1:51" ht="13.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296</v>
      </c>
      <c r="K1109" s="277"/>
      <c r="L1109" s="277"/>
      <c r="M1109" s="277"/>
      <c r="N1109" s="277"/>
      <c r="O1109" s="277"/>
      <c r="P1109" s="345" t="s">
        <v>27</v>
      </c>
      <c r="Q1109" s="345"/>
      <c r="R1109" s="345"/>
      <c r="S1109" s="345"/>
      <c r="T1109" s="345"/>
      <c r="U1109" s="345"/>
      <c r="V1109" s="345"/>
      <c r="W1109" s="345"/>
      <c r="X1109" s="345"/>
      <c r="Y1109" s="277" t="s">
        <v>298</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325</v>
      </c>
      <c r="AQ1109" s="423"/>
      <c r="AR1109" s="423"/>
      <c r="AS1109" s="423"/>
      <c r="AT1109" s="423"/>
      <c r="AU1109" s="423"/>
      <c r="AV1109" s="423"/>
      <c r="AW1109" s="423"/>
      <c r="AX1109" s="423"/>
    </row>
    <row r="1110" spans="1:51" ht="30" customHeight="1" x14ac:dyDescent="0.2">
      <c r="A1110" s="401">
        <v>1</v>
      </c>
      <c r="B1110" s="401">
        <v>1</v>
      </c>
      <c r="C1110" s="887"/>
      <c r="D1110" s="887"/>
      <c r="E1110" s="262" t="s">
        <v>707</v>
      </c>
      <c r="F1110" s="886"/>
      <c r="G1110" s="886"/>
      <c r="H1110" s="886"/>
      <c r="I1110" s="886"/>
      <c r="J1110" s="416" t="s">
        <v>707</v>
      </c>
      <c r="K1110" s="417"/>
      <c r="L1110" s="417"/>
      <c r="M1110" s="417"/>
      <c r="N1110" s="417"/>
      <c r="O1110" s="417"/>
      <c r="P1110" s="421" t="s">
        <v>707</v>
      </c>
      <c r="Q1110" s="317"/>
      <c r="R1110" s="317"/>
      <c r="S1110" s="317"/>
      <c r="T1110" s="317"/>
      <c r="U1110" s="317"/>
      <c r="V1110" s="317"/>
      <c r="W1110" s="317"/>
      <c r="X1110" s="317"/>
      <c r="Y1110" s="318" t="s">
        <v>707</v>
      </c>
      <c r="Z1110" s="319"/>
      <c r="AA1110" s="319"/>
      <c r="AB1110" s="320"/>
      <c r="AC1110" s="322"/>
      <c r="AD1110" s="323"/>
      <c r="AE1110" s="323"/>
      <c r="AF1110" s="323"/>
      <c r="AG1110" s="323"/>
      <c r="AH1110" s="324" t="s">
        <v>707</v>
      </c>
      <c r="AI1110" s="325"/>
      <c r="AJ1110" s="325"/>
      <c r="AK1110" s="325"/>
      <c r="AL1110" s="326" t="s">
        <v>707</v>
      </c>
      <c r="AM1110" s="327"/>
      <c r="AN1110" s="327"/>
      <c r="AO1110" s="328"/>
      <c r="AP1110" s="321" t="s">
        <v>707</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03">
      <formula>IF(RIGHT(TEXT(P14,"0.#"),1)=".",FALSE,TRUE)</formula>
    </cfRule>
    <cfRule type="expression" dxfId="2790" priority="14004">
      <formula>IF(RIGHT(TEXT(P14,"0.#"),1)=".",TRUE,FALSE)</formula>
    </cfRule>
  </conditionalFormatting>
  <conditionalFormatting sqref="AE32">
    <cfRule type="expression" dxfId="2789" priority="13993">
      <formula>IF(RIGHT(TEXT(AE32,"0.#"),1)=".",FALSE,TRUE)</formula>
    </cfRule>
    <cfRule type="expression" dxfId="2788" priority="13994">
      <formula>IF(RIGHT(TEXT(AE32,"0.#"),1)=".",TRUE,FALSE)</formula>
    </cfRule>
  </conditionalFormatting>
  <conditionalFormatting sqref="P18:AX18">
    <cfRule type="expression" dxfId="2787" priority="13879">
      <formula>IF(RIGHT(TEXT(P18,"0.#"),1)=".",FALSE,TRUE)</formula>
    </cfRule>
    <cfRule type="expression" dxfId="2786" priority="13880">
      <formula>IF(RIGHT(TEXT(P18,"0.#"),1)=".",TRUE,FALSE)</formula>
    </cfRule>
  </conditionalFormatting>
  <conditionalFormatting sqref="Y790">
    <cfRule type="expression" dxfId="2785" priority="13875">
      <formula>IF(RIGHT(TEXT(Y790,"0.#"),1)=".",FALSE,TRUE)</formula>
    </cfRule>
    <cfRule type="expression" dxfId="2784" priority="13876">
      <formula>IF(RIGHT(TEXT(Y790,"0.#"),1)=".",TRUE,FALSE)</formula>
    </cfRule>
  </conditionalFormatting>
  <conditionalFormatting sqref="Y799">
    <cfRule type="expression" dxfId="2783" priority="13871">
      <formula>IF(RIGHT(TEXT(Y799,"0.#"),1)=".",FALSE,TRUE)</formula>
    </cfRule>
    <cfRule type="expression" dxfId="2782" priority="13872">
      <formula>IF(RIGHT(TEXT(Y799,"0.#"),1)=".",TRUE,FALSE)</formula>
    </cfRule>
  </conditionalFormatting>
  <conditionalFormatting sqref="Y830:Y837 Y828 Y817:Y824 Y815 Y804:Y811 Y802">
    <cfRule type="expression" dxfId="2781" priority="13653">
      <formula>IF(RIGHT(TEXT(Y802,"0.#"),1)=".",FALSE,TRUE)</formula>
    </cfRule>
    <cfRule type="expression" dxfId="2780" priority="13654">
      <formula>IF(RIGHT(TEXT(Y802,"0.#"),1)=".",TRUE,FALSE)</formula>
    </cfRule>
  </conditionalFormatting>
  <conditionalFormatting sqref="P16:AQ17 P15:AX15 P13:AX13">
    <cfRule type="expression" dxfId="2779" priority="13701">
      <formula>IF(RIGHT(TEXT(P13,"0.#"),1)=".",FALSE,TRUE)</formula>
    </cfRule>
    <cfRule type="expression" dxfId="2778" priority="13702">
      <formula>IF(RIGHT(TEXT(P13,"0.#"),1)=".",TRUE,FALSE)</formula>
    </cfRule>
  </conditionalFormatting>
  <conditionalFormatting sqref="P19:AJ19">
    <cfRule type="expression" dxfId="2777" priority="13699">
      <formula>IF(RIGHT(TEXT(P19,"0.#"),1)=".",FALSE,TRUE)</formula>
    </cfRule>
    <cfRule type="expression" dxfId="2776" priority="13700">
      <formula>IF(RIGHT(TEXT(P19,"0.#"),1)=".",TRUE,FALSE)</formula>
    </cfRule>
  </conditionalFormatting>
  <conditionalFormatting sqref="AE101 AQ101">
    <cfRule type="expression" dxfId="2775" priority="13691">
      <formula>IF(RIGHT(TEXT(AE101,"0.#"),1)=".",FALSE,TRUE)</formula>
    </cfRule>
    <cfRule type="expression" dxfId="2774" priority="13692">
      <formula>IF(RIGHT(TEXT(AE101,"0.#"),1)=".",TRUE,FALSE)</formula>
    </cfRule>
  </conditionalFormatting>
  <conditionalFormatting sqref="Y791:Y798 Y789">
    <cfRule type="expression" dxfId="2773" priority="13677">
      <formula>IF(RIGHT(TEXT(Y789,"0.#"),1)=".",FALSE,TRUE)</formula>
    </cfRule>
    <cfRule type="expression" dxfId="2772" priority="13678">
      <formula>IF(RIGHT(TEXT(Y789,"0.#"),1)=".",TRUE,FALSE)</formula>
    </cfRule>
  </conditionalFormatting>
  <conditionalFormatting sqref="AU790">
    <cfRule type="expression" dxfId="2771" priority="13675">
      <formula>IF(RIGHT(TEXT(AU790,"0.#"),1)=".",FALSE,TRUE)</formula>
    </cfRule>
    <cfRule type="expression" dxfId="2770" priority="13676">
      <formula>IF(RIGHT(TEXT(AU790,"0.#"),1)=".",TRUE,FALSE)</formula>
    </cfRule>
  </conditionalFormatting>
  <conditionalFormatting sqref="AU799">
    <cfRule type="expression" dxfId="2769" priority="13673">
      <formula>IF(RIGHT(TEXT(AU799,"0.#"),1)=".",FALSE,TRUE)</formula>
    </cfRule>
    <cfRule type="expression" dxfId="2768" priority="13674">
      <formula>IF(RIGHT(TEXT(AU799,"0.#"),1)=".",TRUE,FALSE)</formula>
    </cfRule>
  </conditionalFormatting>
  <conditionalFormatting sqref="AU791:AU798 AU789">
    <cfRule type="expression" dxfId="2767" priority="13671">
      <formula>IF(RIGHT(TEXT(AU789,"0.#"),1)=".",FALSE,TRUE)</formula>
    </cfRule>
    <cfRule type="expression" dxfId="2766" priority="13672">
      <formula>IF(RIGHT(TEXT(AU789,"0.#"),1)=".",TRUE,FALSE)</formula>
    </cfRule>
  </conditionalFormatting>
  <conditionalFormatting sqref="Y829 Y816 Y803">
    <cfRule type="expression" dxfId="2765" priority="13657">
      <formula>IF(RIGHT(TEXT(Y803,"0.#"),1)=".",FALSE,TRUE)</formula>
    </cfRule>
    <cfRule type="expression" dxfId="2764" priority="13658">
      <formula>IF(RIGHT(TEXT(Y803,"0.#"),1)=".",TRUE,FALSE)</formula>
    </cfRule>
  </conditionalFormatting>
  <conditionalFormatting sqref="Y838 Y825 Y812">
    <cfRule type="expression" dxfId="2763" priority="13655">
      <formula>IF(RIGHT(TEXT(Y812,"0.#"),1)=".",FALSE,TRUE)</formula>
    </cfRule>
    <cfRule type="expression" dxfId="2762" priority="13656">
      <formula>IF(RIGHT(TEXT(Y812,"0.#"),1)=".",TRUE,FALSE)</formula>
    </cfRule>
  </conditionalFormatting>
  <conditionalFormatting sqref="AU829 AU816 AU803">
    <cfRule type="expression" dxfId="2761" priority="13651">
      <formula>IF(RIGHT(TEXT(AU803,"0.#"),1)=".",FALSE,TRUE)</formula>
    </cfRule>
    <cfRule type="expression" dxfId="2760" priority="13652">
      <formula>IF(RIGHT(TEXT(AU803,"0.#"),1)=".",TRUE,FALSE)</formula>
    </cfRule>
  </conditionalFormatting>
  <conditionalFormatting sqref="AU838 AU825 AU812">
    <cfRule type="expression" dxfId="2759" priority="13649">
      <formula>IF(RIGHT(TEXT(AU812,"0.#"),1)=".",FALSE,TRUE)</formula>
    </cfRule>
    <cfRule type="expression" dxfId="2758" priority="13650">
      <formula>IF(RIGHT(TEXT(AU812,"0.#"),1)=".",TRUE,FALSE)</formula>
    </cfRule>
  </conditionalFormatting>
  <conditionalFormatting sqref="AU830:AU837 AU828 AU817:AU824 AU815 AU804:AU811 AU802">
    <cfRule type="expression" dxfId="2757" priority="13647">
      <formula>IF(RIGHT(TEXT(AU802,"0.#"),1)=".",FALSE,TRUE)</formula>
    </cfRule>
    <cfRule type="expression" dxfId="2756" priority="13648">
      <formula>IF(RIGHT(TEXT(AU802,"0.#"),1)=".",TRUE,FALSE)</formula>
    </cfRule>
  </conditionalFormatting>
  <conditionalFormatting sqref="AM87">
    <cfRule type="expression" dxfId="2755" priority="13301">
      <formula>IF(RIGHT(TEXT(AM87,"0.#"),1)=".",FALSE,TRUE)</formula>
    </cfRule>
    <cfRule type="expression" dxfId="2754" priority="13302">
      <formula>IF(RIGHT(TEXT(AM87,"0.#"),1)=".",TRUE,FALSE)</formula>
    </cfRule>
  </conditionalFormatting>
  <conditionalFormatting sqref="AE55">
    <cfRule type="expression" dxfId="2753" priority="13369">
      <formula>IF(RIGHT(TEXT(AE55,"0.#"),1)=".",FALSE,TRUE)</formula>
    </cfRule>
    <cfRule type="expression" dxfId="2752" priority="13370">
      <formula>IF(RIGHT(TEXT(AE55,"0.#"),1)=".",TRUE,FALSE)</formula>
    </cfRule>
  </conditionalFormatting>
  <conditionalFormatting sqref="AI55">
    <cfRule type="expression" dxfId="2751" priority="13367">
      <formula>IF(RIGHT(TEXT(AI55,"0.#"),1)=".",FALSE,TRUE)</formula>
    </cfRule>
    <cfRule type="expression" dxfId="2750" priority="13368">
      <formula>IF(RIGHT(TEXT(AI55,"0.#"),1)=".",TRUE,FALSE)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AM34">
    <cfRule type="expression" dxfId="2745" priority="13457">
      <formula>IF(RIGHT(TEXT(AI34,"0.#"),1)=".",FALSE,TRUE)</formula>
    </cfRule>
    <cfRule type="expression" dxfId="2744" priority="13458">
      <formula>IF(RIGHT(TEXT(AI34,"0.#"),1)=".",TRUE,FALSE)</formula>
    </cfRule>
  </conditionalFormatting>
  <conditionalFormatting sqref="AI33 AM33">
    <cfRule type="expression" dxfId="2743" priority="13455">
      <formula>IF(RIGHT(TEXT(AI33,"0.#"),1)=".",FALSE,TRUE)</formula>
    </cfRule>
    <cfRule type="expression" dxfId="2742" priority="13456">
      <formula>IF(RIGHT(TEXT(AI33,"0.#"),1)=".",TRUE,FALSE)</formula>
    </cfRule>
  </conditionalFormatting>
  <conditionalFormatting sqref="AI32 AM32">
    <cfRule type="expression" dxfId="2741" priority="13453">
      <formula>IF(RIGHT(TEXT(AI32,"0.#"),1)=".",FALSE,TRUE)</formula>
    </cfRule>
    <cfRule type="expression" dxfId="2740" priority="13454">
      <formula>IF(RIGHT(TEXT(AI32,"0.#"),1)=".",TRUE,FALSE)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120" max="49" man="1"/>
    <brk id="538" max="49" man="1"/>
    <brk id="727" max="49" man="1"/>
    <brk id="747" max="49" man="1"/>
    <brk id="771" max="49" man="1"/>
    <brk id="875" max="49" man="1"/>
    <brk id="974"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U7" sqref="U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2">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t="s">
        <v>745</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745</v>
      </c>
      <c r="R4" s="13" t="str">
        <f t="shared" si="3"/>
        <v>補助</v>
      </c>
      <c r="S4" s="13" t="str">
        <f t="shared" si="4"/>
        <v>直接実施、委託・請負、補助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2">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2">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2">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2">
      <c r="A10" s="14" t="s">
        <v>322</v>
      </c>
      <c r="B10" s="15"/>
      <c r="C10" s="13" t="str">
        <f t="shared" si="0"/>
        <v/>
      </c>
      <c r="D10" s="13" t="str">
        <f t="shared" si="8"/>
        <v>科学技術・イノベーション</v>
      </c>
      <c r="F10" s="18" t="s">
        <v>117</v>
      </c>
      <c r="G10" s="17"/>
      <c r="H10" s="13" t="str">
        <f t="shared" si="1"/>
        <v/>
      </c>
      <c r="I10" s="13" t="str">
        <f t="shared" si="5"/>
        <v>一般会計</v>
      </c>
      <c r="K10" s="14" t="s">
        <v>326</v>
      </c>
      <c r="L10" s="15"/>
      <c r="M10" s="13" t="str">
        <f t="shared" si="2"/>
        <v/>
      </c>
      <c r="N10" s="13" t="str">
        <f t="shared" si="6"/>
        <v>文教及び科学振興</v>
      </c>
      <c r="O10" s="13"/>
      <c r="P10" s="13" t="str">
        <f>S8</f>
        <v>直接実施、委託・請負、補助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344</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384</v>
      </c>
      <c r="AF2" s="990"/>
      <c r="AG2" s="990"/>
      <c r="AH2" s="990"/>
      <c r="AI2" s="990" t="s">
        <v>406</v>
      </c>
      <c r="AJ2" s="990"/>
      <c r="AK2" s="990"/>
      <c r="AL2" s="454"/>
      <c r="AM2" s="990" t="s">
        <v>503</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344</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384</v>
      </c>
      <c r="AF9" s="990"/>
      <c r="AG9" s="990"/>
      <c r="AH9" s="990"/>
      <c r="AI9" s="990" t="s">
        <v>406</v>
      </c>
      <c r="AJ9" s="990"/>
      <c r="AK9" s="990"/>
      <c r="AL9" s="454"/>
      <c r="AM9" s="990" t="s">
        <v>503</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344</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384</v>
      </c>
      <c r="AF16" s="990"/>
      <c r="AG16" s="990"/>
      <c r="AH16" s="990"/>
      <c r="AI16" s="990" t="s">
        <v>406</v>
      </c>
      <c r="AJ16" s="990"/>
      <c r="AK16" s="990"/>
      <c r="AL16" s="454"/>
      <c r="AM16" s="990" t="s">
        <v>503</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344</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384</v>
      </c>
      <c r="AF23" s="990"/>
      <c r="AG23" s="990"/>
      <c r="AH23" s="990"/>
      <c r="AI23" s="990" t="s">
        <v>406</v>
      </c>
      <c r="AJ23" s="990"/>
      <c r="AK23" s="990"/>
      <c r="AL23" s="454"/>
      <c r="AM23" s="990" t="s">
        <v>503</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344</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384</v>
      </c>
      <c r="AF30" s="990"/>
      <c r="AG30" s="990"/>
      <c r="AH30" s="990"/>
      <c r="AI30" s="990" t="s">
        <v>406</v>
      </c>
      <c r="AJ30" s="990"/>
      <c r="AK30" s="990"/>
      <c r="AL30" s="454"/>
      <c r="AM30" s="990" t="s">
        <v>503</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344</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384</v>
      </c>
      <c r="AF37" s="990"/>
      <c r="AG37" s="990"/>
      <c r="AH37" s="990"/>
      <c r="AI37" s="990" t="s">
        <v>406</v>
      </c>
      <c r="AJ37" s="990"/>
      <c r="AK37" s="990"/>
      <c r="AL37" s="454"/>
      <c r="AM37" s="990" t="s">
        <v>503</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344</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384</v>
      </c>
      <c r="AF44" s="990"/>
      <c r="AG44" s="990"/>
      <c r="AH44" s="990"/>
      <c r="AI44" s="990" t="s">
        <v>406</v>
      </c>
      <c r="AJ44" s="990"/>
      <c r="AK44" s="990"/>
      <c r="AL44" s="454"/>
      <c r="AM44" s="990" t="s">
        <v>503</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344</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384</v>
      </c>
      <c r="AF51" s="990"/>
      <c r="AG51" s="990"/>
      <c r="AH51" s="990"/>
      <c r="AI51" s="990" t="s">
        <v>406</v>
      </c>
      <c r="AJ51" s="990"/>
      <c r="AK51" s="990"/>
      <c r="AL51" s="454"/>
      <c r="AM51" s="990" t="s">
        <v>503</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344</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384</v>
      </c>
      <c r="AF58" s="990"/>
      <c r="AG58" s="990"/>
      <c r="AH58" s="990"/>
      <c r="AI58" s="990" t="s">
        <v>406</v>
      </c>
      <c r="AJ58" s="990"/>
      <c r="AK58" s="990"/>
      <c r="AL58" s="454"/>
      <c r="AM58" s="990" t="s">
        <v>503</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344</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384</v>
      </c>
      <c r="AF65" s="990"/>
      <c r="AG65" s="990"/>
      <c r="AH65" s="990"/>
      <c r="AI65" s="990" t="s">
        <v>406</v>
      </c>
      <c r="AJ65" s="990"/>
      <c r="AK65" s="990"/>
      <c r="AL65" s="454"/>
      <c r="AM65" s="990" t="s">
        <v>503</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267</v>
      </c>
      <c r="H15" s="436"/>
      <c r="I15" s="436"/>
      <c r="J15" s="436"/>
      <c r="K15" s="436"/>
      <c r="L15" s="436"/>
      <c r="M15" s="436"/>
      <c r="N15" s="436"/>
      <c r="O15" s="436"/>
      <c r="P15" s="436"/>
      <c r="Q15" s="436"/>
      <c r="R15" s="436"/>
      <c r="S15" s="436"/>
      <c r="T15" s="436"/>
      <c r="U15" s="436"/>
      <c r="V15" s="436"/>
      <c r="W15" s="436"/>
      <c r="X15" s="436"/>
      <c r="Y15" s="436"/>
      <c r="Z15" s="436"/>
      <c r="AA15" s="436"/>
      <c r="AB15" s="437"/>
      <c r="AC15" s="435" t="s">
        <v>268</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266</v>
      </c>
      <c r="H28" s="436"/>
      <c r="I28" s="436"/>
      <c r="J28" s="436"/>
      <c r="K28" s="436"/>
      <c r="L28" s="436"/>
      <c r="M28" s="436"/>
      <c r="N28" s="436"/>
      <c r="O28" s="436"/>
      <c r="P28" s="436"/>
      <c r="Q28" s="436"/>
      <c r="R28" s="436"/>
      <c r="S28" s="436"/>
      <c r="T28" s="436"/>
      <c r="U28" s="436"/>
      <c r="V28" s="436"/>
      <c r="W28" s="436"/>
      <c r="X28" s="436"/>
      <c r="Y28" s="436"/>
      <c r="Z28" s="436"/>
      <c r="AA28" s="436"/>
      <c r="AB28" s="437"/>
      <c r="AC28" s="435" t="s">
        <v>269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314</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270</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271</v>
      </c>
      <c r="H68" s="436"/>
      <c r="I68" s="436"/>
      <c r="J68" s="436"/>
      <c r="K68" s="436"/>
      <c r="L68" s="436"/>
      <c r="M68" s="436"/>
      <c r="N68" s="436"/>
      <c r="O68" s="436"/>
      <c r="P68" s="436"/>
      <c r="Q68" s="436"/>
      <c r="R68" s="436"/>
      <c r="S68" s="436"/>
      <c r="T68" s="436"/>
      <c r="U68" s="436"/>
      <c r="V68" s="436"/>
      <c r="W68" s="436"/>
      <c r="X68" s="436"/>
      <c r="Y68" s="436"/>
      <c r="Z68" s="436"/>
      <c r="AA68" s="436"/>
      <c r="AB68" s="437"/>
      <c r="AC68" s="435" t="s">
        <v>272</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273</v>
      </c>
      <c r="H81" s="436"/>
      <c r="I81" s="436"/>
      <c r="J81" s="436"/>
      <c r="K81" s="436"/>
      <c r="L81" s="436"/>
      <c r="M81" s="436"/>
      <c r="N81" s="436"/>
      <c r="O81" s="436"/>
      <c r="P81" s="436"/>
      <c r="Q81" s="436"/>
      <c r="R81" s="436"/>
      <c r="S81" s="436"/>
      <c r="T81" s="436"/>
      <c r="U81" s="436"/>
      <c r="V81" s="436"/>
      <c r="W81" s="436"/>
      <c r="X81" s="436"/>
      <c r="Y81" s="436"/>
      <c r="Z81" s="436"/>
      <c r="AA81" s="436"/>
      <c r="AB81" s="437"/>
      <c r="AC81" s="435" t="s">
        <v>274</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275</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276</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278</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279</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280</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281</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282</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283</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284</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286</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285</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288</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289</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290</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291</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292</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293</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令和３年度行政事業レビュー</dc:title>
  <dc:creator>文部科学省</dc:creator>
  <cp:lastPrinted>2022-04-20T08:48:26Z</cp:lastPrinted>
  <dcterms:created xsi:type="dcterms:W3CDTF">2012-03-13T00:50:25Z</dcterms:created>
  <dcterms:modified xsi:type="dcterms:W3CDTF">2022-04-20T08:49:53Z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2022-04-19T04:31:56Z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d845afbd-59bb-4666-b2cb-912fe25a07ec</vt:lpwstr>
  </property>
  <property fmtid="{D5CDD505-2E9C-101B-9397-08002B2CF9AE}" pid="8" name="MSIP_Label_d899a617-f30e-4fb8-b81c-fb6d0b94ac5b_ContentBits">
    <vt:lpwstr>0</vt:lpwstr>
  </property>
</Properties>
</file>