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D9D5F5F4-B65C-4AC7-B688-A137822E6DD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凡例" sheetId="4" r:id="rId1"/>
    <sheet name="(1)形態別学校数及び入学定員①②③" sheetId="2" r:id="rId2"/>
    <sheet name="(1)形態別学校数及び入学定員④" sheetId="9" r:id="rId3"/>
    <sheet name="(2)設置者別・昼夜別・分野別学科数" sheetId="5" r:id="rId4"/>
    <sheet name="(3)設置者別・昼夜別・分野別入学定員" sheetId="6" r:id="rId5"/>
    <sheet name="(4)修業年限３年の学科を置く短期大学数・学科数・入学定員" sheetId="7" r:id="rId6"/>
    <sheet name="(5)短期大学数、入学定員の推移" sheetId="8" r:id="rId7"/>
    <sheet name="(6)通信教育について" sheetId="10" r:id="rId8"/>
    <sheet name="(7)専攻科について" sheetId="11" r:id="rId9"/>
    <sheet name="(8)別科について" sheetId="12" r:id="rId10"/>
  </sheets>
  <definedNames>
    <definedName name="_xlnm.Print_Area" localSheetId="1">'(1)形態別学校数及び入学定員①②③'!$A$1:$P$21</definedName>
    <definedName name="_xlnm.Print_Area" localSheetId="3">'(2)設置者別・昼夜別・分野別学科数'!$A$1:$M$28</definedName>
    <definedName name="_xlnm.Print_Area" localSheetId="5">'(4)修業年限３年の学科を置く短期大学数・学科数・入学定員'!$A$1:$M$73</definedName>
    <definedName name="_xlnm.Print_Area" localSheetId="0">凡例!$A$1:$N$7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2" l="1"/>
  <c r="H11" i="12"/>
  <c r="F11" i="12"/>
  <c r="D11" i="12"/>
  <c r="F5" i="12"/>
  <c r="D5" i="12"/>
  <c r="H5" i="12"/>
  <c r="N5" i="12"/>
  <c r="H17" i="12"/>
  <c r="I11" i="12"/>
  <c r="O11" i="12"/>
  <c r="B11" i="12" l="1"/>
  <c r="B5" i="12"/>
  <c r="O5" i="12"/>
  <c r="G5" i="12"/>
  <c r="E5" i="12"/>
  <c r="I5" i="12"/>
  <c r="F17" i="12"/>
  <c r="D17" i="12"/>
  <c r="B17" i="12" s="1"/>
  <c r="G11" i="12"/>
  <c r="E11" i="12"/>
  <c r="C11" i="12" l="1"/>
  <c r="C5" i="12"/>
  <c r="J21" i="11"/>
  <c r="I21" i="11"/>
  <c r="G21" i="11"/>
  <c r="F21" i="11"/>
  <c r="H20" i="11"/>
  <c r="E20" i="11"/>
  <c r="D20" i="11"/>
  <c r="C20" i="11"/>
  <c r="H19" i="11"/>
  <c r="E19" i="11"/>
  <c r="D19" i="11"/>
  <c r="C19" i="11"/>
  <c r="J14" i="11"/>
  <c r="I14" i="11"/>
  <c r="G14" i="11"/>
  <c r="F14" i="11"/>
  <c r="H13" i="11"/>
  <c r="E13" i="11"/>
  <c r="D13" i="11"/>
  <c r="C13" i="11"/>
  <c r="H12" i="11"/>
  <c r="H14" i="11" s="1"/>
  <c r="E12" i="11"/>
  <c r="D12" i="11"/>
  <c r="C12" i="11"/>
  <c r="H6" i="11"/>
  <c r="H5" i="11"/>
  <c r="E6" i="11"/>
  <c r="E5" i="11"/>
  <c r="J7" i="11"/>
  <c r="I7" i="11"/>
  <c r="G7" i="11"/>
  <c r="F7" i="11"/>
  <c r="D6" i="11"/>
  <c r="D7" i="11" s="1"/>
  <c r="D5" i="11"/>
  <c r="C6" i="11"/>
  <c r="C5" i="11"/>
  <c r="B13" i="11" l="1"/>
  <c r="H21" i="11"/>
  <c r="C21" i="11"/>
  <c r="B20" i="11"/>
  <c r="B19" i="11"/>
  <c r="E21" i="11"/>
  <c r="D21" i="11"/>
  <c r="D14" i="11"/>
  <c r="C14" i="11"/>
  <c r="E14" i="11"/>
  <c r="B12" i="11"/>
  <c r="B14" i="11" s="1"/>
  <c r="B6" i="11"/>
  <c r="C7" i="11"/>
  <c r="E7" i="11"/>
  <c r="H7" i="11"/>
  <c r="B5" i="11"/>
  <c r="B7" i="11" s="1"/>
  <c r="B4" i="10"/>
  <c r="B67" i="8"/>
  <c r="D37" i="8"/>
  <c r="H66" i="8"/>
  <c r="D66" i="8" s="1"/>
  <c r="H65" i="8"/>
  <c r="D65" i="8" s="1"/>
  <c r="H64" i="8"/>
  <c r="D64" i="8" s="1"/>
  <c r="H63" i="8"/>
  <c r="D63" i="8" s="1"/>
  <c r="H62" i="8"/>
  <c r="D62" i="8" s="1"/>
  <c r="H61" i="8"/>
  <c r="D61" i="8" s="1"/>
  <c r="H60" i="8"/>
  <c r="D60" i="8" s="1"/>
  <c r="H59" i="8"/>
  <c r="D59" i="8" s="1"/>
  <c r="H58" i="8"/>
  <c r="D58" i="8" s="1"/>
  <c r="H57" i="8"/>
  <c r="D57" i="8" s="1"/>
  <c r="H56" i="8"/>
  <c r="D56" i="8" s="1"/>
  <c r="H55" i="8"/>
  <c r="D55" i="8" s="1"/>
  <c r="H54" i="8"/>
  <c r="D54" i="8" s="1"/>
  <c r="H53" i="8"/>
  <c r="D53" i="8" s="1"/>
  <c r="H52" i="8"/>
  <c r="D52" i="8" s="1"/>
  <c r="H51" i="8"/>
  <c r="D51" i="8" s="1"/>
  <c r="H50" i="8"/>
  <c r="D50" i="8" s="1"/>
  <c r="H49" i="8"/>
  <c r="D49" i="8" s="1"/>
  <c r="H48" i="8"/>
  <c r="D48" i="8" s="1"/>
  <c r="H47" i="8"/>
  <c r="D47" i="8" s="1"/>
  <c r="H46" i="8"/>
  <c r="D46" i="8" s="1"/>
  <c r="H45" i="8"/>
  <c r="D45" i="8" s="1"/>
  <c r="H44" i="8"/>
  <c r="D44" i="8" s="1"/>
  <c r="H43" i="8"/>
  <c r="D43" i="8" s="1"/>
  <c r="H42" i="8"/>
  <c r="D42" i="8" s="1"/>
  <c r="H41" i="8"/>
  <c r="D41" i="8" s="1"/>
  <c r="H40" i="8"/>
  <c r="D40" i="8" s="1"/>
  <c r="H39" i="8"/>
  <c r="D39" i="8" s="1"/>
  <c r="H38" i="8"/>
  <c r="D38" i="8" s="1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66" i="8"/>
  <c r="L66" i="8"/>
  <c r="P67" i="8"/>
  <c r="L67" i="8"/>
  <c r="H67" i="8"/>
  <c r="P34" i="8"/>
  <c r="L34" i="8"/>
  <c r="H34" i="8"/>
  <c r="B66" i="8"/>
  <c r="B65" i="8"/>
  <c r="B64" i="8"/>
  <c r="B34" i="8"/>
  <c r="D34" i="8" s="1"/>
  <c r="P33" i="8"/>
  <c r="B33" i="8"/>
  <c r="P32" i="8"/>
  <c r="B32" i="8"/>
  <c r="D33" i="8" s="1"/>
  <c r="D67" i="8" l="1"/>
  <c r="B21" i="11"/>
  <c r="D32" i="8"/>
  <c r="M33" i="7" l="1"/>
  <c r="H32" i="7"/>
  <c r="H31" i="7"/>
  <c r="B38" i="7"/>
  <c r="B37" i="7"/>
  <c r="G32" i="7"/>
  <c r="G31" i="7"/>
  <c r="F32" i="7"/>
  <c r="F31" i="7"/>
  <c r="E32" i="7"/>
  <c r="E31" i="7"/>
  <c r="D32" i="7"/>
  <c r="D31" i="7"/>
  <c r="C32" i="7"/>
  <c r="C31" i="7"/>
  <c r="C33" i="7" s="1"/>
  <c r="G39" i="7"/>
  <c r="F39" i="7"/>
  <c r="G33" i="7" l="1"/>
  <c r="H14" i="2"/>
  <c r="F14" i="2"/>
  <c r="D14" i="2"/>
  <c r="B13" i="2"/>
  <c r="B12" i="2"/>
  <c r="G51" i="9"/>
  <c r="F51" i="9"/>
  <c r="E51" i="9"/>
  <c r="D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F26" i="5"/>
  <c r="K6" i="6"/>
  <c r="K7" i="6"/>
  <c r="K8" i="6"/>
  <c r="K9" i="6"/>
  <c r="K10" i="6"/>
  <c r="K11" i="6"/>
  <c r="K12" i="6"/>
  <c r="K13" i="6"/>
  <c r="K14" i="6"/>
  <c r="H6" i="6"/>
  <c r="H7" i="6"/>
  <c r="H8" i="6"/>
  <c r="H9" i="6"/>
  <c r="H10" i="6"/>
  <c r="H11" i="6"/>
  <c r="H12" i="6"/>
  <c r="H13" i="6"/>
  <c r="H14" i="6"/>
  <c r="E6" i="6"/>
  <c r="E7" i="6"/>
  <c r="E8" i="6"/>
  <c r="E9" i="6"/>
  <c r="E10" i="6"/>
  <c r="E11" i="6"/>
  <c r="E12" i="6"/>
  <c r="E13" i="6"/>
  <c r="E14" i="6"/>
  <c r="B10" i="6"/>
  <c r="C6" i="6"/>
  <c r="B6" i="6" s="1"/>
  <c r="D6" i="6"/>
  <c r="C7" i="6"/>
  <c r="B7" i="6" s="1"/>
  <c r="D7" i="6"/>
  <c r="C8" i="6"/>
  <c r="B8" i="6" s="1"/>
  <c r="D8" i="6"/>
  <c r="C9" i="6"/>
  <c r="B9" i="6" s="1"/>
  <c r="D9" i="6"/>
  <c r="C10" i="6"/>
  <c r="D10" i="6"/>
  <c r="C11" i="6"/>
  <c r="B11" i="6" s="1"/>
  <c r="D11" i="6"/>
  <c r="C12" i="6"/>
  <c r="B12" i="6" s="1"/>
  <c r="D12" i="6"/>
  <c r="C13" i="6"/>
  <c r="B13" i="6" s="1"/>
  <c r="D13" i="6"/>
  <c r="C14" i="6"/>
  <c r="B14" i="6" s="1"/>
  <c r="D14" i="6"/>
  <c r="C5" i="6"/>
  <c r="B51" i="9" l="1"/>
  <c r="C51" i="9"/>
  <c r="B14" i="2"/>
  <c r="C15" i="6"/>
  <c r="E13" i="7" l="1"/>
  <c r="I19" i="7"/>
  <c r="M6" i="7"/>
  <c r="L6" i="7"/>
  <c r="M5" i="7"/>
  <c r="M7" i="7" s="1"/>
  <c r="L5" i="7"/>
  <c r="K6" i="7"/>
  <c r="J6" i="7"/>
  <c r="K5" i="7"/>
  <c r="K7" i="7" s="1"/>
  <c r="J5" i="7"/>
  <c r="J7" i="7" s="1"/>
  <c r="I6" i="7"/>
  <c r="H6" i="7"/>
  <c r="H7" i="7" s="1"/>
  <c r="I5" i="7"/>
  <c r="I7" i="7" s="1"/>
  <c r="H5" i="7"/>
  <c r="I25" i="7"/>
  <c r="H25" i="7"/>
  <c r="H19" i="7"/>
  <c r="I13" i="7"/>
  <c r="H13" i="7"/>
  <c r="G6" i="7"/>
  <c r="G7" i="7" s="1"/>
  <c r="F6" i="7"/>
  <c r="E6" i="7"/>
  <c r="D6" i="7"/>
  <c r="G5" i="7"/>
  <c r="F5" i="7"/>
  <c r="E5" i="7"/>
  <c r="D5" i="7"/>
  <c r="M25" i="7"/>
  <c r="L25" i="7"/>
  <c r="K25" i="7"/>
  <c r="J25" i="7"/>
  <c r="G25" i="7"/>
  <c r="F25" i="7"/>
  <c r="E25" i="7"/>
  <c r="D25" i="7"/>
  <c r="M19" i="7"/>
  <c r="L19" i="7"/>
  <c r="K19" i="7"/>
  <c r="J19" i="7"/>
  <c r="G19" i="7"/>
  <c r="F19" i="7"/>
  <c r="E19" i="7"/>
  <c r="D19" i="7"/>
  <c r="M13" i="7"/>
  <c r="L13" i="7"/>
  <c r="K13" i="7"/>
  <c r="J13" i="7"/>
  <c r="G13" i="7"/>
  <c r="F13" i="7"/>
  <c r="D13" i="7"/>
  <c r="C23" i="7"/>
  <c r="C12" i="7"/>
  <c r="C11" i="7"/>
  <c r="C24" i="7"/>
  <c r="B24" i="7"/>
  <c r="B25" i="7" s="1"/>
  <c r="B23" i="7"/>
  <c r="L7" i="7" l="1"/>
  <c r="C25" i="7"/>
  <c r="C13" i="7"/>
  <c r="F7" i="7"/>
  <c r="E7" i="7"/>
  <c r="D7" i="7"/>
  <c r="C18" i="7"/>
  <c r="C17" i="7"/>
  <c r="C19" i="7" l="1"/>
  <c r="J72" i="7"/>
  <c r="I72" i="7"/>
  <c r="H72" i="7"/>
  <c r="G72" i="7"/>
  <c r="F72" i="7"/>
  <c r="E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J55" i="7"/>
  <c r="I55" i="7"/>
  <c r="H55" i="7"/>
  <c r="G55" i="7"/>
  <c r="F55" i="7"/>
  <c r="E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E39" i="7"/>
  <c r="D39" i="7"/>
  <c r="C39" i="7"/>
  <c r="L33" i="7"/>
  <c r="K33" i="7"/>
  <c r="J33" i="7"/>
  <c r="I33" i="7"/>
  <c r="B31" i="7"/>
  <c r="B18" i="7"/>
  <c r="B17" i="7"/>
  <c r="B19" i="7" s="1"/>
  <c r="B12" i="7"/>
  <c r="B11" i="7"/>
  <c r="B13" i="7" l="1"/>
  <c r="B32" i="7"/>
  <c r="B33" i="7" s="1"/>
  <c r="E33" i="7"/>
  <c r="B55" i="7"/>
  <c r="F33" i="7"/>
  <c r="H33" i="7"/>
  <c r="C55" i="7"/>
  <c r="B39" i="7"/>
  <c r="B6" i="7"/>
  <c r="C6" i="7"/>
  <c r="D33" i="7"/>
  <c r="C72" i="7"/>
  <c r="B72" i="7"/>
  <c r="D55" i="7"/>
  <c r="B5" i="7"/>
  <c r="D72" i="7"/>
  <c r="C5" i="7"/>
  <c r="M15" i="6"/>
  <c r="L15" i="6"/>
  <c r="J15" i="6"/>
  <c r="I15" i="6"/>
  <c r="G15" i="6"/>
  <c r="F15" i="6"/>
  <c r="K5" i="6"/>
  <c r="K15" i="6" s="1"/>
  <c r="H5" i="6"/>
  <c r="E5" i="6"/>
  <c r="D5" i="6"/>
  <c r="D15" i="6" s="1"/>
  <c r="B7" i="7" l="1"/>
  <c r="C7" i="7"/>
  <c r="H15" i="6"/>
  <c r="E15" i="6"/>
  <c r="B5" i="6"/>
  <c r="B15" i="6" s="1"/>
  <c r="G25" i="5"/>
  <c r="M26" i="5"/>
  <c r="L26" i="5"/>
  <c r="J26" i="5"/>
  <c r="I26" i="5"/>
  <c r="G26" i="5"/>
  <c r="M25" i="5"/>
  <c r="L25" i="5"/>
  <c r="J25" i="5"/>
  <c r="I25" i="5"/>
  <c r="F25" i="5"/>
  <c r="K24" i="5"/>
  <c r="H24" i="5"/>
  <c r="E24" i="5"/>
  <c r="D24" i="5"/>
  <c r="B24" i="5" s="1"/>
  <c r="C24" i="5"/>
  <c r="K23" i="5"/>
  <c r="H23" i="5"/>
  <c r="E23" i="5"/>
  <c r="D23" i="5"/>
  <c r="C23" i="5"/>
  <c r="K22" i="5"/>
  <c r="H22" i="5"/>
  <c r="E22" i="5"/>
  <c r="D22" i="5"/>
  <c r="C22" i="5"/>
  <c r="K21" i="5"/>
  <c r="H21" i="5"/>
  <c r="E21" i="5"/>
  <c r="D21" i="5"/>
  <c r="C21" i="5"/>
  <c r="K20" i="5"/>
  <c r="H20" i="5"/>
  <c r="E20" i="5"/>
  <c r="D20" i="5"/>
  <c r="C20" i="5"/>
  <c r="K19" i="5"/>
  <c r="H19" i="5"/>
  <c r="E19" i="5"/>
  <c r="D19" i="5"/>
  <c r="C19" i="5"/>
  <c r="K18" i="5"/>
  <c r="H18" i="5"/>
  <c r="E18" i="5"/>
  <c r="D18" i="5"/>
  <c r="C18" i="5"/>
  <c r="K17" i="5"/>
  <c r="H17" i="5"/>
  <c r="E17" i="5"/>
  <c r="D17" i="5"/>
  <c r="B17" i="5" s="1"/>
  <c r="C17" i="5"/>
  <c r="K16" i="5"/>
  <c r="H16" i="5"/>
  <c r="E16" i="5"/>
  <c r="D16" i="5"/>
  <c r="C16" i="5"/>
  <c r="K15" i="5"/>
  <c r="H15" i="5"/>
  <c r="E15" i="5"/>
  <c r="D15" i="5"/>
  <c r="C15" i="5"/>
  <c r="K14" i="5"/>
  <c r="H14" i="5"/>
  <c r="E14" i="5"/>
  <c r="D14" i="5"/>
  <c r="B14" i="5" s="1"/>
  <c r="C14" i="5"/>
  <c r="K13" i="5"/>
  <c r="H13" i="5"/>
  <c r="E13" i="5"/>
  <c r="D13" i="5"/>
  <c r="C13" i="5"/>
  <c r="K12" i="5"/>
  <c r="H12" i="5"/>
  <c r="E12" i="5"/>
  <c r="D12" i="5"/>
  <c r="B12" i="5" s="1"/>
  <c r="C12" i="5"/>
  <c r="K11" i="5"/>
  <c r="H11" i="5"/>
  <c r="E11" i="5"/>
  <c r="D11" i="5"/>
  <c r="C11" i="5"/>
  <c r="B11" i="5" s="1"/>
  <c r="K10" i="5"/>
  <c r="H10" i="5"/>
  <c r="E10" i="5"/>
  <c r="D10" i="5"/>
  <c r="B10" i="5" s="1"/>
  <c r="C10" i="5"/>
  <c r="K9" i="5"/>
  <c r="H9" i="5"/>
  <c r="E9" i="5"/>
  <c r="D9" i="5"/>
  <c r="B9" i="5" s="1"/>
  <c r="C9" i="5"/>
  <c r="K8" i="5"/>
  <c r="H8" i="5"/>
  <c r="E8" i="5"/>
  <c r="D8" i="5"/>
  <c r="C8" i="5"/>
  <c r="K7" i="5"/>
  <c r="H7" i="5"/>
  <c r="H25" i="5" s="1"/>
  <c r="E7" i="5"/>
  <c r="D7" i="5"/>
  <c r="C7" i="5"/>
  <c r="K6" i="5"/>
  <c r="H6" i="5"/>
  <c r="E6" i="5"/>
  <c r="D6" i="5"/>
  <c r="C6" i="5"/>
  <c r="K5" i="5"/>
  <c r="H5" i="5"/>
  <c r="E5" i="5"/>
  <c r="D5" i="5"/>
  <c r="C5" i="5"/>
  <c r="B13" i="5" l="1"/>
  <c r="B21" i="5"/>
  <c r="H26" i="5"/>
  <c r="B8" i="5"/>
  <c r="B23" i="5"/>
  <c r="B22" i="5"/>
  <c r="B20" i="5"/>
  <c r="B19" i="5"/>
  <c r="C26" i="5"/>
  <c r="B18" i="5"/>
  <c r="B16" i="5"/>
  <c r="B15" i="5"/>
  <c r="D26" i="5"/>
  <c r="D25" i="5"/>
  <c r="B7" i="5"/>
  <c r="E26" i="5"/>
  <c r="K26" i="5"/>
  <c r="K25" i="5"/>
  <c r="C25" i="5"/>
  <c r="E25" i="5"/>
  <c r="B5" i="5"/>
  <c r="B6" i="5"/>
  <c r="D20" i="2"/>
  <c r="C20" i="2"/>
  <c r="B20" i="2" s="1"/>
  <c r="D19" i="2"/>
  <c r="C19" i="2"/>
  <c r="C5" i="2"/>
  <c r="B26" i="5" l="1"/>
  <c r="B25" i="5"/>
  <c r="D6" i="2"/>
  <c r="M21" i="2" l="1"/>
  <c r="L21" i="2"/>
  <c r="J21" i="2"/>
  <c r="I21" i="2"/>
  <c r="G21" i="2"/>
  <c r="F21" i="2"/>
  <c r="K20" i="2"/>
  <c r="H20" i="2"/>
  <c r="E20" i="2"/>
  <c r="D21" i="2"/>
  <c r="C21" i="2"/>
  <c r="K19" i="2"/>
  <c r="H19" i="2"/>
  <c r="E19" i="2"/>
  <c r="B19" i="2"/>
  <c r="P7" i="2"/>
  <c r="O7" i="2"/>
  <c r="M7" i="2"/>
  <c r="L7" i="2"/>
  <c r="J7" i="2"/>
  <c r="I7" i="2"/>
  <c r="G7" i="2"/>
  <c r="F7" i="2"/>
  <c r="E6" i="2"/>
  <c r="C6" i="2"/>
  <c r="B6" i="2" s="1"/>
  <c r="N5" i="2"/>
  <c r="N7" i="2" s="1"/>
  <c r="K5" i="2"/>
  <c r="K7" i="2" s="1"/>
  <c r="H5" i="2"/>
  <c r="H7" i="2" s="1"/>
  <c r="E5" i="2"/>
  <c r="D5" i="2"/>
  <c r="E21" i="2" l="1"/>
  <c r="E7" i="2"/>
  <c r="C7" i="2"/>
  <c r="K21" i="2"/>
  <c r="B5" i="2"/>
  <c r="B7" i="2" s="1"/>
  <c r="D7" i="2"/>
  <c r="H21" i="2"/>
  <c r="B21" i="2"/>
</calcChain>
</file>

<file path=xl/sharedStrings.xml><?xml version="1.0" encoding="utf-8"?>
<sst xmlns="http://schemas.openxmlformats.org/spreadsheetml/2006/main" count="943" uniqueCount="166">
  <si>
    <t>凡　　例</t>
  </si>
  <si>
    <t>①　設置者別・昼夜別・男女別短期大学数</t>
  </si>
  <si>
    <t>計</t>
  </si>
  <si>
    <t>共学</t>
  </si>
  <si>
    <t>女子</t>
  </si>
  <si>
    <t>公　　立</t>
  </si>
  <si>
    <t>私　　立</t>
  </si>
  <si>
    <t>②　設置者別・修業年限別短期大学数</t>
  </si>
  <si>
    <t>③　設置者別・昼夜別・男女別入学定員</t>
  </si>
  <si>
    <t>１部のみ</t>
  </si>
  <si>
    <t>２部のみ</t>
  </si>
  <si>
    <t>１部、２部</t>
  </si>
  <si>
    <t>１部、３部</t>
  </si>
  <si>
    <t>２年</t>
  </si>
  <si>
    <t>３年</t>
  </si>
  <si>
    <t>２年及び３年</t>
  </si>
  <si>
    <t>第１部</t>
  </si>
  <si>
    <t>第２部</t>
  </si>
  <si>
    <t>第３部</t>
  </si>
  <si>
    <t>　　　修業年限
設置者別</t>
    <phoneticPr fontId="1"/>
  </si>
  <si>
    <t>④　設置者別・都道府県別短期大学数・入学定員</t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</si>
  <si>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</si>
  <si>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区分</t>
  </si>
  <si>
    <t>公　　　立</t>
  </si>
  <si>
    <t>私　　　立</t>
  </si>
  <si>
    <t>短大数</t>
  </si>
  <si>
    <t>入学定員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</si>
  <si>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</si>
  <si>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</si>
  <si>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</si>
  <si>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</si>
  <si>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</si>
  <si>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</si>
  <si>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</si>
  <si>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</si>
  <si>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</si>
  <si>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</si>
  <si>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</si>
  <si>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</si>
  <si>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</si>
  <si>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</si>
  <si>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</si>
  <si>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</si>
  <si>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</si>
  <si>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</si>
  <si>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</si>
  <si>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</si>
  <si>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</si>
  <si>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</si>
  <si>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</si>
  <si>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</si>
  <si>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</si>
  <si>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</si>
  <si>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</si>
  <si>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</si>
  <si>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</si>
  <si>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</si>
  <si>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</si>
  <si>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</si>
  <si>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</si>
  <si>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</si>
  <si>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</si>
  <si>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</si>
  <si>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</si>
  <si>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</si>
  <si>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</si>
  <si>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</si>
  <si>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</si>
  <si>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</si>
  <si>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</si>
  <si>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</si>
  <si>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</si>
  <si>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</si>
  <si>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</si>
  <si>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入学定員については、大学の所在地による。</t>
  </si>
  <si>
    <t>(1)　形態別学校数及び入学定員</t>
    <phoneticPr fontId="1"/>
  </si>
  <si>
    <t>(1)～(8)の統計は次の通り集計している。</t>
    <phoneticPr fontId="1"/>
  </si>
  <si>
    <t>(2)設置者別・昼夜別・分野別学科数</t>
    <phoneticPr fontId="5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</si>
  <si>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</si>
  <si>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分野別</t>
  </si>
  <si>
    <t>合計</t>
  </si>
  <si>
    <t>公立</t>
  </si>
  <si>
    <t>私立</t>
  </si>
  <si>
    <t>人文関係</t>
  </si>
  <si>
    <t>社会関係</t>
  </si>
  <si>
    <t>教養関係</t>
  </si>
  <si>
    <t>工業関係</t>
  </si>
  <si>
    <t>農業関係</t>
  </si>
  <si>
    <t>保健関係</t>
  </si>
  <si>
    <t>家政関係</t>
  </si>
  <si>
    <t>教育関係</t>
  </si>
  <si>
    <t>芸術関係</t>
  </si>
  <si>
    <t>その他</t>
  </si>
  <si>
    <t>合　計</t>
  </si>
  <si>
    <t>（　）内は、学生募集停止中の学科数を示し、内数である。</t>
  </si>
  <si>
    <t>※学科内に１部と２部が分かれている専攻課程を持つものについては１部に算入した。</t>
    <rPh sb="1" eb="3">
      <t>ガッカ</t>
    </rPh>
    <rPh sb="3" eb="4">
      <t>ナイ</t>
    </rPh>
    <rPh sb="6" eb="7">
      <t>ブ</t>
    </rPh>
    <rPh sb="9" eb="10">
      <t>ブ</t>
    </rPh>
    <rPh sb="11" eb="12">
      <t>ワ</t>
    </rPh>
    <rPh sb="17" eb="19">
      <t>センコウ</t>
    </rPh>
    <rPh sb="19" eb="21">
      <t>カテイ</t>
    </rPh>
    <rPh sb="22" eb="23">
      <t>モ</t>
    </rPh>
    <rPh sb="32" eb="33">
      <t>ブ</t>
    </rPh>
    <rPh sb="34" eb="36">
      <t>サンニュウ</t>
    </rPh>
    <phoneticPr fontId="5"/>
  </si>
  <si>
    <t>(3)設置者別・昼夜別・分野別入学定員</t>
    <phoneticPr fontId="5"/>
  </si>
  <si>
    <t>①　短期大学数（延べ数）</t>
  </si>
  <si>
    <t>１部</t>
  </si>
  <si>
    <t>２部</t>
  </si>
  <si>
    <t>３部</t>
  </si>
  <si>
    <t>９３単位</t>
  </si>
  <si>
    <t>６２単位</t>
  </si>
  <si>
    <t>（　）内は、修業年限３年の学科のみを置く短期大学数を示し、内数である。</t>
  </si>
  <si>
    <t>②　学科数</t>
  </si>
  <si>
    <t>1部・2部</t>
  </si>
  <si>
    <t xml:space="preserve"> </t>
  </si>
  <si>
    <t>③　設置者別・分野別学科数・入学定員（９３単位を３年間で修得させるもの）</t>
  </si>
  <si>
    <t>公　立</t>
  </si>
  <si>
    <t>私　立</t>
  </si>
  <si>
    <t>学科数</t>
  </si>
  <si>
    <t>④　設置者別・分野別学科数・入学定員（６２単位を３年間で修得させるもの）</t>
  </si>
  <si>
    <t>(4)　修業年限３年の学科を置く短期大学数・学科数・入学定員</t>
    <phoneticPr fontId="1"/>
  </si>
  <si>
    <t>２年及び３年</t>
    <phoneticPr fontId="1"/>
  </si>
  <si>
    <t>１部・２部</t>
    <phoneticPr fontId="1"/>
  </si>
  <si>
    <t>３部</t>
    <phoneticPr fontId="1"/>
  </si>
  <si>
    <t>１部・３部</t>
    <phoneticPr fontId="1"/>
  </si>
  <si>
    <t>９３・６２単位</t>
    <phoneticPr fontId="1"/>
  </si>
  <si>
    <t>1部・3部</t>
    <phoneticPr fontId="1"/>
  </si>
  <si>
    <t>短期大学の推移</t>
  </si>
  <si>
    <t>年　度</t>
  </si>
  <si>
    <t>国立</t>
  </si>
  <si>
    <t>平成３</t>
  </si>
  <si>
    <t>（</t>
  </si>
  <si>
    <t>）</t>
  </si>
  <si>
    <t>令和元</t>
  </si>
  <si>
    <t>令2</t>
  </si>
  <si>
    <t>令3</t>
    <phoneticPr fontId="1"/>
  </si>
  <si>
    <t>短期大学入学定員の推移</t>
  </si>
  <si>
    <t>（注）（　）内は、前年度からの増減。</t>
  </si>
  <si>
    <t>(5)短期大学数、入学定員の推移</t>
    <phoneticPr fontId="1"/>
  </si>
  <si>
    <t>２　年</t>
  </si>
  <si>
    <t>３　年</t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</si>
  <si>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phoneticPr fontId="5"/>
  </si>
  <si>
    <t>私立</t>
    <phoneticPr fontId="5"/>
  </si>
  <si>
    <t>(6)通信教育について</t>
    <phoneticPr fontId="5"/>
  </si>
  <si>
    <t>　　　 修業年限別
設置者別　　　</t>
    <rPh sb="4" eb="8">
      <t>シュウギョウネンゲン</t>
    </rPh>
    <rPh sb="8" eb="9">
      <t>ベツ</t>
    </rPh>
    <phoneticPr fontId="5"/>
  </si>
  <si>
    <t>(7)専攻科について</t>
    <phoneticPr fontId="5"/>
  </si>
  <si>
    <t>①専攻科を置く短期大学数　</t>
    <phoneticPr fontId="5"/>
  </si>
  <si>
    <t>　</t>
  </si>
  <si>
    <t>第　１　部</t>
  </si>
  <si>
    <t>第　２　部</t>
  </si>
  <si>
    <t>②専攻数　</t>
    <phoneticPr fontId="5"/>
  </si>
  <si>
    <t>③専攻科の入学定員　</t>
    <phoneticPr fontId="5"/>
  </si>
  <si>
    <t>通信教育を置く短期大学数　　</t>
    <phoneticPr fontId="5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</si>
  <si>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</si>
  <si>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第２部</t>
    <phoneticPr fontId="5"/>
  </si>
  <si>
    <t>※（　）内は、学生募集停止の短期大学数を示し、内数である。</t>
    <phoneticPr fontId="1"/>
  </si>
  <si>
    <t>※（　）内は、学生募集停止の短期大学数を示し、内数である。</t>
    <phoneticPr fontId="5"/>
  </si>
  <si>
    <t>①別科を置く短期大学数　</t>
    <phoneticPr fontId="5"/>
  </si>
  <si>
    <t>②専修数</t>
    <phoneticPr fontId="5"/>
  </si>
  <si>
    <t>③別科の入学定員</t>
    <phoneticPr fontId="5"/>
  </si>
  <si>
    <t>(8)別科について</t>
    <phoneticPr fontId="5"/>
  </si>
  <si>
    <t>第１部</t>
    <phoneticPr fontId="1"/>
  </si>
  <si>
    <t>※通信教育のみの短大は1部のみに計上</t>
    <phoneticPr fontId="1"/>
  </si>
  <si>
    <t>通信教育の学科については、学科数及び入学定員に算入していない。</t>
    <phoneticPr fontId="1"/>
  </si>
  <si>
    <t>１．</t>
    <phoneticPr fontId="1"/>
  </si>
  <si>
    <t>２．</t>
  </si>
  <si>
    <t>３．</t>
  </si>
  <si>
    <t>４．</t>
  </si>
  <si>
    <t>５．</t>
  </si>
  <si>
    <t>通信教育のみの短大は、短期大学数に算入する。</t>
    <phoneticPr fontId="1"/>
  </si>
  <si>
    <t>第１部とは昼間において授業を行う学科を、第２部とは夜間において授業を行う学科を、第３部とは昼間２交代制で授業を行う学科を示す。</t>
    <phoneticPr fontId="1"/>
  </si>
  <si>
    <t>共学には、男子のみの短期大学を含む。</t>
    <phoneticPr fontId="1"/>
  </si>
  <si>
    <t>募集停止中の短期大学及び学科等については、短期大学数及び学科数等には算入しているが、入学定員については算入していない。</t>
    <phoneticPr fontId="1"/>
  </si>
  <si>
    <t>第１・２部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</si>
</sst>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0&quot;)&quot;"/>
    <numFmt numFmtId="177" formatCode="0_);\(0\)"/>
    <numFmt numFmtId="178" formatCode="#,##0_ "/>
    <numFmt numFmtId="179" formatCode="#,##0_);\(#,##0\)"/>
  </numFmts>
  <fonts count="13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Arial"/>
    </font>
    <font>
      <sz val="6"/>
      <name val="calibri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sz val="16"/>
      <color theme="1"/>
      <name val="Arial"/>
      <family val="2"/>
    </font>
    <font>
      <b/>
      <sz val="1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59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58" fontId="7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 wrapText="1"/>
    </xf>
    <xf numFmtId="38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vertical="center"/>
    </xf>
    <xf numFmtId="38" fontId="6" fillId="0" borderId="2" xfId="0" applyNumberFormat="1" applyFont="1" applyFill="1" applyBorder="1" applyAlignment="1">
      <alignment vertical="center"/>
    </xf>
    <xf numFmtId="38" fontId="6" fillId="0" borderId="9" xfId="0" applyNumberFormat="1" applyFont="1" applyBorder="1" applyAlignment="1">
      <alignment vertical="center"/>
    </xf>
    <xf numFmtId="38" fontId="6" fillId="0" borderId="8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38" fontId="7" fillId="0" borderId="13" xfId="1" applyFont="1" applyFill="1" applyBorder="1">
      <alignment vertical="center"/>
    </xf>
    <xf numFmtId="0" fontId="12" fillId="0" borderId="0" xfId="0" applyFont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5" xfId="0" applyFont="1" applyFill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8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38" fontId="7" fillId="0" borderId="8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vertical="center"/>
    </xf>
    <xf numFmtId="179" fontId="7" fillId="0" borderId="13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7" fillId="0" borderId="20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6" fillId="0" borderId="0" xfId="0" applyNumberFormat="1" applyFont="1" applyAlignment="1">
      <alignment vertical="top"/>
    </xf>
    <xf numFmtId="38" fontId="6" fillId="0" borderId="14" xfId="0" applyNumberFormat="1" applyFont="1" applyBorder="1" applyAlignment="1">
      <alignment vertical="center"/>
    </xf>
    <xf numFmtId="38" fontId="6" fillId="0" borderId="14" xfId="0" applyNumberFormat="1" applyFont="1" applyFill="1" applyBorder="1" applyAlignment="1">
      <alignment vertical="center"/>
    </xf>
    <xf numFmtId="38" fontId="6" fillId="0" borderId="15" xfId="0" applyNumberFormat="1" applyFont="1" applyBorder="1" applyAlignment="1">
      <alignment vertical="center"/>
    </xf>
    <xf numFmtId="38" fontId="6" fillId="0" borderId="15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top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58" fontId="7" fillId="0" borderId="1" xfId="0" applyNumberFormat="1" applyFont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58" fontId="7" fillId="0" borderId="0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58" fontId="7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78" fontId="6" fillId="0" borderId="3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178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179" fontId="7" fillId="0" borderId="19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179" fontId="7" fillId="0" borderId="2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0D93-25EE-483B-97BF-A92F31659AE4}">
  <sheetPr>
    <pageSetUpPr fitToPage="1"/>
  </sheetPr>
  <dimension ref="A1:U9"/>
  <sheetViews>
    <sheetView tabSelected="1" view="pageBreakPreview" zoomScaleNormal="100" zoomScaleSheetLayoutView="100" workbookViewId="0">
      <selection sqref="A1:B1"/>
    </sheetView>
  </sheetViews>
  <sheetFormatPr defaultRowHeight="13.8" x14ac:dyDescent="0.25"/>
  <cols>
    <col min="1" max="1" width="4.69921875" customWidth="1"/>
  </cols>
  <sheetData>
    <row r="1" spans="1:21" s="2" customFormat="1" ht="20.25" customHeight="1" x14ac:dyDescent="0.25">
      <c r="A1" s="113" t="s">
        <v>0</v>
      </c>
      <c r="B1" s="114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3"/>
      <c r="O1" s="3"/>
      <c r="P1" s="3"/>
      <c r="Q1" s="3"/>
      <c r="R1" s="3"/>
      <c r="S1" s="3"/>
      <c r="T1" s="3"/>
      <c r="U1" s="3"/>
    </row>
    <row r="2" spans="1:21" s="3" customFormat="1" ht="22.5" customHeight="1" x14ac:dyDescent="0.25">
      <c r="A2" s="3" t="s">
        <v>76</v>
      </c>
    </row>
    <row r="3" spans="1:21" s="3" customFormat="1" ht="22.5" customHeight="1" x14ac:dyDescent="0.25">
      <c r="A3" s="104" t="s">
        <v>156</v>
      </c>
      <c r="B3" s="112" t="s">
        <v>155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21" s="3" customFormat="1" ht="22.5" customHeight="1" x14ac:dyDescent="0.25">
      <c r="A4" s="104" t="s">
        <v>157</v>
      </c>
      <c r="B4" s="112" t="s">
        <v>161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21" s="3" customFormat="1" ht="43.2" customHeight="1" x14ac:dyDescent="0.25">
      <c r="A5" s="104" t="s">
        <v>158</v>
      </c>
      <c r="B5" s="112" t="s">
        <v>164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21" s="3" customFormat="1" ht="43.2" customHeight="1" x14ac:dyDescent="0.25">
      <c r="A6" s="104" t="s">
        <v>159</v>
      </c>
      <c r="B6" s="112" t="s">
        <v>162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21" s="3" customFormat="1" ht="22.5" customHeight="1" x14ac:dyDescent="0.25">
      <c r="A7" s="104" t="s">
        <v>160</v>
      </c>
      <c r="B7" s="112" t="s">
        <v>163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21" s="2" customFormat="1" ht="12.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1" s="2" customFormat="1" ht="12.6" x14ac:dyDescent="0.25">
      <c r="A9" s="1"/>
      <c r="C9" s="1"/>
      <c r="D9" s="1"/>
      <c r="E9" s="1"/>
      <c r="F9" s="1"/>
      <c r="G9" s="1"/>
      <c r="H9" s="1"/>
      <c r="I9" s="1"/>
      <c r="J9" s="1"/>
      <c r="K9" s="1"/>
      <c r="L9" s="1"/>
    </row>
  </sheetData>
  <mergeCells count="6">
    <mergeCell ref="B7:N7"/>
    <mergeCell ref="A1:B1"/>
    <mergeCell ref="B3:N3"/>
    <mergeCell ref="B4:N4"/>
    <mergeCell ref="B5:N5"/>
    <mergeCell ref="B6:N6"/>
  </mergeCells>
  <phoneticPr fontId="1"/>
  <pageMargins left="0.59055118110236215" right="0.39370078740157483" top="0.39370078740157483" bottom="0.39370078740157483" header="0" footer="0"/>
  <pageSetup paperSize="9" scale="7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369D-E863-414A-9F04-B254EA133A8C}">
  <sheetPr>
    <pageSetUpPr fitToPage="1"/>
  </sheetPr>
  <dimension ref="A1:S17"/>
  <sheetViews>
    <sheetView view="pageBreakPreview" zoomScaleNormal="100" zoomScaleSheetLayoutView="100" workbookViewId="0"/>
  </sheetViews>
  <sheetFormatPr defaultRowHeight="13.8" x14ac:dyDescent="0.25"/>
  <cols>
    <col min="1" max="1" width="11.59765625" customWidth="1"/>
    <col min="2" max="19" width="7.09765625" customWidth="1"/>
  </cols>
  <sheetData>
    <row r="1" spans="1:19" ht="21" x14ac:dyDescent="0.25">
      <c r="A1" s="100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8.600000000000001" x14ac:dyDescent="0.25">
      <c r="A2" s="96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152" t="s">
        <v>145</v>
      </c>
      <c r="O2" s="152"/>
      <c r="P2" s="152"/>
      <c r="Q2" s="152"/>
      <c r="R2" s="152"/>
      <c r="S2" s="152"/>
    </row>
    <row r="3" spans="1:19" ht="18.600000000000001" x14ac:dyDescent="0.25">
      <c r="A3" s="153"/>
      <c r="B3" s="153" t="s">
        <v>2</v>
      </c>
      <c r="C3" s="153"/>
      <c r="D3" s="153"/>
      <c r="E3" s="153"/>
      <c r="F3" s="153"/>
      <c r="G3" s="153"/>
      <c r="H3" s="153" t="s">
        <v>153</v>
      </c>
      <c r="I3" s="153"/>
      <c r="J3" s="153"/>
      <c r="K3" s="153"/>
      <c r="L3" s="153"/>
      <c r="M3" s="153"/>
      <c r="N3" s="153" t="s">
        <v>165</v>
      </c>
      <c r="O3" s="153"/>
      <c r="P3" s="153"/>
      <c r="Q3" s="153"/>
      <c r="R3" s="153"/>
      <c r="S3" s="153"/>
    </row>
    <row r="4" spans="1:19" ht="18.600000000000001" x14ac:dyDescent="0.25">
      <c r="A4" s="153"/>
      <c r="B4" s="154" t="s">
        <v>2</v>
      </c>
      <c r="C4" s="155"/>
      <c r="D4" s="154" t="s">
        <v>3</v>
      </c>
      <c r="E4" s="155"/>
      <c r="F4" s="154" t="s">
        <v>4</v>
      </c>
      <c r="G4" s="155"/>
      <c r="H4" s="154" t="s">
        <v>2</v>
      </c>
      <c r="I4" s="155"/>
      <c r="J4" s="154" t="s">
        <v>3</v>
      </c>
      <c r="K4" s="155"/>
      <c r="L4" s="154" t="s">
        <v>4</v>
      </c>
      <c r="M4" s="155"/>
      <c r="N4" s="154" t="s">
        <v>2</v>
      </c>
      <c r="O4" s="155"/>
      <c r="P4" s="154" t="s">
        <v>3</v>
      </c>
      <c r="Q4" s="155"/>
      <c r="R4" s="154" t="s">
        <v>4</v>
      </c>
      <c r="S4" s="155"/>
    </row>
    <row r="5" spans="1:19" ht="18.600000000000001" x14ac:dyDescent="0.25">
      <c r="A5" s="97" t="s">
        <v>109</v>
      </c>
      <c r="B5" s="58">
        <f>D5+F5</f>
        <v>0</v>
      </c>
      <c r="C5" s="98">
        <f>E5+G5</f>
        <v>21</v>
      </c>
      <c r="D5" s="58">
        <f>J5+P5</f>
        <v>0</v>
      </c>
      <c r="E5" s="101">
        <f>K5+Q5</f>
        <v>17</v>
      </c>
      <c r="F5" s="58">
        <f>L5+R5</f>
        <v>0</v>
      </c>
      <c r="G5" s="101">
        <f>M5+S5</f>
        <v>4</v>
      </c>
      <c r="H5" s="58">
        <f>J5+L5</f>
        <v>0</v>
      </c>
      <c r="I5" s="98">
        <f>K5+M5</f>
        <v>20</v>
      </c>
      <c r="J5" s="58">
        <v>0</v>
      </c>
      <c r="K5" s="98">
        <v>16</v>
      </c>
      <c r="L5" s="58">
        <v>0</v>
      </c>
      <c r="M5" s="98">
        <v>4</v>
      </c>
      <c r="N5" s="58">
        <f>P5+R5</f>
        <v>0</v>
      </c>
      <c r="O5" s="101">
        <f>Q5+S5</f>
        <v>1</v>
      </c>
      <c r="P5" s="58">
        <v>0</v>
      </c>
      <c r="Q5" s="98">
        <v>1</v>
      </c>
      <c r="R5" s="58">
        <v>0</v>
      </c>
      <c r="S5" s="98">
        <v>0</v>
      </c>
    </row>
    <row r="6" spans="1:19" ht="18.600000000000001" x14ac:dyDescent="0.25">
      <c r="A6" s="96" t="s">
        <v>147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8.60000000000000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ht="18.600000000000001" x14ac:dyDescent="0.25">
      <c r="A8" s="96" t="s">
        <v>150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152" t="s">
        <v>145</v>
      </c>
      <c r="O8" s="152"/>
      <c r="P8" s="152"/>
      <c r="Q8" s="152"/>
      <c r="R8" s="152"/>
      <c r="S8" s="152"/>
    </row>
    <row r="9" spans="1:19" ht="18.600000000000001" x14ac:dyDescent="0.25">
      <c r="A9" s="153"/>
      <c r="B9" s="153" t="s">
        <v>2</v>
      </c>
      <c r="C9" s="153"/>
      <c r="D9" s="153"/>
      <c r="E9" s="153"/>
      <c r="F9" s="153"/>
      <c r="G9" s="153"/>
      <c r="H9" s="153" t="s">
        <v>153</v>
      </c>
      <c r="I9" s="153"/>
      <c r="J9" s="153"/>
      <c r="K9" s="153"/>
      <c r="L9" s="153"/>
      <c r="M9" s="153"/>
      <c r="N9" s="153" t="s">
        <v>146</v>
      </c>
      <c r="O9" s="153"/>
      <c r="P9" s="153"/>
      <c r="Q9" s="153"/>
      <c r="R9" s="153"/>
      <c r="S9" s="153"/>
    </row>
    <row r="10" spans="1:19" ht="18.600000000000001" x14ac:dyDescent="0.25">
      <c r="A10" s="153"/>
      <c r="B10" s="154" t="s">
        <v>2</v>
      </c>
      <c r="C10" s="155"/>
      <c r="D10" s="154" t="s">
        <v>3</v>
      </c>
      <c r="E10" s="155"/>
      <c r="F10" s="154" t="s">
        <v>4</v>
      </c>
      <c r="G10" s="155"/>
      <c r="H10" s="154" t="s">
        <v>2</v>
      </c>
      <c r="I10" s="155"/>
      <c r="J10" s="154" t="s">
        <v>3</v>
      </c>
      <c r="K10" s="155"/>
      <c r="L10" s="154" t="s">
        <v>4</v>
      </c>
      <c r="M10" s="155"/>
      <c r="N10" s="154" t="s">
        <v>2</v>
      </c>
      <c r="O10" s="155"/>
      <c r="P10" s="154" t="s">
        <v>3</v>
      </c>
      <c r="Q10" s="155"/>
      <c r="R10" s="154" t="s">
        <v>4</v>
      </c>
      <c r="S10" s="155"/>
    </row>
    <row r="11" spans="1:19" ht="18.600000000000001" x14ac:dyDescent="0.25">
      <c r="A11" s="97" t="s">
        <v>109</v>
      </c>
      <c r="B11" s="58">
        <f>D11+F11</f>
        <v>0</v>
      </c>
      <c r="C11" s="98">
        <f>E11+G11</f>
        <v>23</v>
      </c>
      <c r="D11" s="58">
        <f>J11+P11</f>
        <v>0</v>
      </c>
      <c r="E11" s="98">
        <f t="shared" ref="E11:G11" si="0">K11+Q11</f>
        <v>19</v>
      </c>
      <c r="F11" s="58">
        <f>L11+R11</f>
        <v>0</v>
      </c>
      <c r="G11" s="98">
        <f t="shared" si="0"/>
        <v>4</v>
      </c>
      <c r="H11" s="58">
        <f>J11+L11</f>
        <v>0</v>
      </c>
      <c r="I11" s="98">
        <f>K11+M11</f>
        <v>22</v>
      </c>
      <c r="J11" s="58">
        <v>0</v>
      </c>
      <c r="K11" s="98">
        <v>18</v>
      </c>
      <c r="L11" s="58">
        <v>0</v>
      </c>
      <c r="M11" s="98">
        <v>4</v>
      </c>
      <c r="N11" s="58">
        <f>P11+R11</f>
        <v>0</v>
      </c>
      <c r="O11" s="98">
        <f>Q11+S11</f>
        <v>1</v>
      </c>
      <c r="P11" s="58">
        <v>0</v>
      </c>
      <c r="Q11" s="98">
        <v>1</v>
      </c>
      <c r="R11" s="58">
        <v>0</v>
      </c>
      <c r="S11" s="98">
        <v>0</v>
      </c>
    </row>
    <row r="12" spans="1:19" ht="18.600000000000001" x14ac:dyDescent="0.25">
      <c r="A12" s="96" t="s">
        <v>148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ht="18.600000000000001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1:19" ht="18.600000000000001" x14ac:dyDescent="0.25">
      <c r="A14" s="96" t="s">
        <v>151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52" t="s">
        <v>145</v>
      </c>
      <c r="O14" s="152"/>
      <c r="P14" s="152"/>
      <c r="Q14" s="152"/>
      <c r="R14" s="152"/>
      <c r="S14" s="152"/>
    </row>
    <row r="15" spans="1:19" ht="18.600000000000001" x14ac:dyDescent="0.25">
      <c r="A15" s="153"/>
      <c r="B15" s="153" t="s">
        <v>2</v>
      </c>
      <c r="C15" s="153"/>
      <c r="D15" s="153"/>
      <c r="E15" s="153"/>
      <c r="F15" s="153"/>
      <c r="G15" s="153"/>
      <c r="H15" s="153" t="s">
        <v>153</v>
      </c>
      <c r="I15" s="153"/>
      <c r="J15" s="153"/>
      <c r="K15" s="153"/>
      <c r="L15" s="153"/>
      <c r="M15" s="153"/>
      <c r="N15" s="153" t="s">
        <v>146</v>
      </c>
      <c r="O15" s="153"/>
      <c r="P15" s="153"/>
      <c r="Q15" s="153"/>
      <c r="R15" s="153"/>
      <c r="S15" s="153"/>
    </row>
    <row r="16" spans="1:19" ht="18.600000000000001" x14ac:dyDescent="0.25">
      <c r="A16" s="153"/>
      <c r="B16" s="154" t="s">
        <v>2</v>
      </c>
      <c r="C16" s="155"/>
      <c r="D16" s="154" t="s">
        <v>3</v>
      </c>
      <c r="E16" s="155"/>
      <c r="F16" s="154" t="s">
        <v>4</v>
      </c>
      <c r="G16" s="155"/>
      <c r="H16" s="154" t="s">
        <v>2</v>
      </c>
      <c r="I16" s="155"/>
      <c r="J16" s="154" t="s">
        <v>3</v>
      </c>
      <c r="K16" s="155"/>
      <c r="L16" s="154" t="s">
        <v>4</v>
      </c>
      <c r="M16" s="155"/>
      <c r="N16" s="154" t="s">
        <v>2</v>
      </c>
      <c r="O16" s="155"/>
      <c r="P16" s="154" t="s">
        <v>3</v>
      </c>
      <c r="Q16" s="155"/>
      <c r="R16" s="154" t="s">
        <v>4</v>
      </c>
      <c r="S16" s="155"/>
    </row>
    <row r="17" spans="1:19" ht="18.600000000000001" x14ac:dyDescent="0.25">
      <c r="A17" s="99" t="s">
        <v>109</v>
      </c>
      <c r="B17" s="156">
        <f>D17+F17</f>
        <v>1150</v>
      </c>
      <c r="C17" s="158"/>
      <c r="D17" s="156">
        <f>J17+P17</f>
        <v>920</v>
      </c>
      <c r="E17" s="157"/>
      <c r="F17" s="156">
        <f>L17+R17</f>
        <v>230</v>
      </c>
      <c r="G17" s="157"/>
      <c r="H17" s="156">
        <f>J17+L17</f>
        <v>1110</v>
      </c>
      <c r="I17" s="157"/>
      <c r="J17" s="156">
        <v>880</v>
      </c>
      <c r="K17" s="157"/>
      <c r="L17" s="156">
        <v>230</v>
      </c>
      <c r="M17" s="157"/>
      <c r="N17" s="156">
        <v>40</v>
      </c>
      <c r="O17" s="157"/>
      <c r="P17" s="156">
        <v>40</v>
      </c>
      <c r="Q17" s="157"/>
      <c r="R17" s="156">
        <v>0</v>
      </c>
      <c r="S17" s="157"/>
    </row>
  </sheetData>
  <mergeCells count="51">
    <mergeCell ref="N17:O17"/>
    <mergeCell ref="P17:Q17"/>
    <mergeCell ref="R17:S17"/>
    <mergeCell ref="B17:C17"/>
    <mergeCell ref="D17:E17"/>
    <mergeCell ref="F17:G17"/>
    <mergeCell ref="H17:I17"/>
    <mergeCell ref="J17:K17"/>
    <mergeCell ref="L17:M17"/>
    <mergeCell ref="A15:A16"/>
    <mergeCell ref="B15:G15"/>
    <mergeCell ref="H15:M15"/>
    <mergeCell ref="N15:S15"/>
    <mergeCell ref="B16:C16"/>
    <mergeCell ref="D16:E16"/>
    <mergeCell ref="F16:G16"/>
    <mergeCell ref="H16:I16"/>
    <mergeCell ref="J16:K16"/>
    <mergeCell ref="L16:M16"/>
    <mergeCell ref="N16:O16"/>
    <mergeCell ref="P16:Q16"/>
    <mergeCell ref="N8:S8"/>
    <mergeCell ref="R16:S16"/>
    <mergeCell ref="P10:Q10"/>
    <mergeCell ref="R10:S10"/>
    <mergeCell ref="N14:S14"/>
    <mergeCell ref="A9:A10"/>
    <mergeCell ref="B9:G9"/>
    <mergeCell ref="H9:M9"/>
    <mergeCell ref="N9:S9"/>
    <mergeCell ref="B10:C10"/>
    <mergeCell ref="N10:O10"/>
    <mergeCell ref="D10:E10"/>
    <mergeCell ref="F10:G10"/>
    <mergeCell ref="H10:I10"/>
    <mergeCell ref="J10:K10"/>
    <mergeCell ref="L10:M10"/>
    <mergeCell ref="N2:S2"/>
    <mergeCell ref="A3:A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honeticPr fontId="1"/>
  <pageMargins left="0.59055118110236215" right="0.39370078740157483" top="0.39370078740157483" bottom="0.39370078740157483" header="0" footer="0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35"/>
  <sheetViews>
    <sheetView view="pageBreakPreview" zoomScaleNormal="100" zoomScaleSheetLayoutView="100" workbookViewId="0"/>
  </sheetViews>
  <sheetFormatPr defaultColWidth="12.69921875" defaultRowHeight="15" customHeight="1" x14ac:dyDescent="0.25"/>
  <cols>
    <col min="1" max="1" width="20.19921875" style="3" customWidth="1"/>
    <col min="2" max="13" width="11.19921875" style="3" customWidth="1"/>
    <col min="14" max="25" width="8.69921875" style="3" customWidth="1"/>
    <col min="26" max="26" width="7.5" style="3" customWidth="1"/>
    <col min="27" max="16384" width="12.69921875" style="3"/>
  </cols>
  <sheetData>
    <row r="1" spans="1:25" ht="23.25" customHeight="1" x14ac:dyDescent="0.25">
      <c r="A1" s="15" t="s">
        <v>75</v>
      </c>
    </row>
    <row r="2" spans="1:25" ht="22.5" customHeight="1" x14ac:dyDescent="0.25">
      <c r="A2" s="3" t="s">
        <v>1</v>
      </c>
      <c r="K2" s="21"/>
      <c r="L2" s="21"/>
      <c r="M2" s="21"/>
      <c r="N2" s="126" t="s">
        <v>78</v>
      </c>
      <c r="O2" s="126"/>
      <c r="P2" s="126"/>
    </row>
    <row r="3" spans="1:25" ht="22.5" customHeight="1" x14ac:dyDescent="0.25">
      <c r="A3" s="120"/>
      <c r="B3" s="115" t="s">
        <v>2</v>
      </c>
      <c r="C3" s="116"/>
      <c r="D3" s="117"/>
      <c r="E3" s="115" t="s">
        <v>9</v>
      </c>
      <c r="F3" s="116"/>
      <c r="G3" s="117"/>
      <c r="H3" s="115" t="s">
        <v>10</v>
      </c>
      <c r="I3" s="116"/>
      <c r="J3" s="117"/>
      <c r="K3" s="115" t="s">
        <v>11</v>
      </c>
      <c r="L3" s="116"/>
      <c r="M3" s="117"/>
      <c r="N3" s="115" t="s">
        <v>12</v>
      </c>
      <c r="O3" s="116"/>
      <c r="P3" s="117"/>
      <c r="Q3" s="4"/>
    </row>
    <row r="4" spans="1:25" ht="22.5" customHeight="1" x14ac:dyDescent="0.25">
      <c r="A4" s="121"/>
      <c r="B4" s="5" t="s">
        <v>2</v>
      </c>
      <c r="C4" s="5" t="s">
        <v>3</v>
      </c>
      <c r="D4" s="5" t="s">
        <v>4</v>
      </c>
      <c r="E4" s="5" t="s">
        <v>2</v>
      </c>
      <c r="F4" s="5" t="s">
        <v>3</v>
      </c>
      <c r="G4" s="5" t="s">
        <v>4</v>
      </c>
      <c r="H4" s="5" t="s">
        <v>2</v>
      </c>
      <c r="I4" s="5" t="s">
        <v>3</v>
      </c>
      <c r="J4" s="5" t="s">
        <v>4</v>
      </c>
      <c r="K4" s="5" t="s">
        <v>2</v>
      </c>
      <c r="L4" s="5" t="s">
        <v>3</v>
      </c>
      <c r="M4" s="5" t="s">
        <v>4</v>
      </c>
      <c r="N4" s="5" t="s">
        <v>2</v>
      </c>
      <c r="O4" s="5" t="s">
        <v>3</v>
      </c>
      <c r="P4" s="5" t="s">
        <v>4</v>
      </c>
      <c r="Q4" s="4"/>
    </row>
    <row r="5" spans="1:25" ht="22.5" customHeight="1" x14ac:dyDescent="0.25">
      <c r="A5" s="6" t="s">
        <v>5</v>
      </c>
      <c r="B5" s="7">
        <f>C5+D5</f>
        <v>14</v>
      </c>
      <c r="C5" s="7">
        <f>F5+I5+L5+O5</f>
        <v>12</v>
      </c>
      <c r="D5" s="7">
        <f>G5+J5+M5+P5</f>
        <v>2</v>
      </c>
      <c r="E5" s="7">
        <f>F5+G5</f>
        <v>12</v>
      </c>
      <c r="F5" s="8">
        <v>10</v>
      </c>
      <c r="G5" s="8">
        <v>2</v>
      </c>
      <c r="H5" s="8">
        <f>I5+J5</f>
        <v>0</v>
      </c>
      <c r="I5" s="9">
        <v>0</v>
      </c>
      <c r="J5" s="8">
        <v>0</v>
      </c>
      <c r="K5" s="8">
        <f>L5+M5</f>
        <v>2</v>
      </c>
      <c r="L5" s="8">
        <v>2</v>
      </c>
      <c r="M5" s="8">
        <v>0</v>
      </c>
      <c r="N5" s="8">
        <f>O5+P5</f>
        <v>0</v>
      </c>
      <c r="O5" s="8">
        <v>0</v>
      </c>
      <c r="P5" s="8">
        <v>0</v>
      </c>
      <c r="Q5" s="4"/>
    </row>
    <row r="6" spans="1:25" ht="22.5" customHeight="1" x14ac:dyDescent="0.25">
      <c r="A6" s="10" t="s">
        <v>6</v>
      </c>
      <c r="B6" s="11">
        <f>C6+D6</f>
        <v>303</v>
      </c>
      <c r="C6" s="11">
        <f>F6+I6+L6+O6</f>
        <v>221</v>
      </c>
      <c r="D6" s="11">
        <f>G6+J6+M6+P6</f>
        <v>82</v>
      </c>
      <c r="E6" s="11">
        <f>F6+G6</f>
        <v>290</v>
      </c>
      <c r="F6" s="12">
        <v>213</v>
      </c>
      <c r="G6" s="12">
        <v>77</v>
      </c>
      <c r="H6" s="12">
        <v>3</v>
      </c>
      <c r="I6" s="12">
        <v>3</v>
      </c>
      <c r="J6" s="12">
        <v>0</v>
      </c>
      <c r="K6" s="12">
        <v>3</v>
      </c>
      <c r="L6" s="12">
        <v>1</v>
      </c>
      <c r="M6" s="12">
        <v>2</v>
      </c>
      <c r="N6" s="12">
        <v>7</v>
      </c>
      <c r="O6" s="12">
        <v>4</v>
      </c>
      <c r="P6" s="12">
        <v>3</v>
      </c>
      <c r="Q6" s="4"/>
    </row>
    <row r="7" spans="1:25" ht="22.5" customHeight="1" x14ac:dyDescent="0.25">
      <c r="A7" s="5" t="s">
        <v>2</v>
      </c>
      <c r="B7" s="13">
        <f t="shared" ref="B7:P7" si="0">B5+B6</f>
        <v>317</v>
      </c>
      <c r="C7" s="13">
        <f t="shared" si="0"/>
        <v>233</v>
      </c>
      <c r="D7" s="13">
        <f t="shared" si="0"/>
        <v>84</v>
      </c>
      <c r="E7" s="13">
        <f t="shared" si="0"/>
        <v>302</v>
      </c>
      <c r="F7" s="13">
        <f t="shared" si="0"/>
        <v>223</v>
      </c>
      <c r="G7" s="13">
        <f t="shared" si="0"/>
        <v>79</v>
      </c>
      <c r="H7" s="13">
        <f t="shared" si="0"/>
        <v>3</v>
      </c>
      <c r="I7" s="13">
        <f t="shared" si="0"/>
        <v>3</v>
      </c>
      <c r="J7" s="13">
        <f t="shared" si="0"/>
        <v>0</v>
      </c>
      <c r="K7" s="13">
        <f t="shared" si="0"/>
        <v>5</v>
      </c>
      <c r="L7" s="13">
        <f t="shared" si="0"/>
        <v>3</v>
      </c>
      <c r="M7" s="13">
        <f t="shared" si="0"/>
        <v>2</v>
      </c>
      <c r="N7" s="13">
        <f t="shared" si="0"/>
        <v>7</v>
      </c>
      <c r="O7" s="13">
        <f t="shared" si="0"/>
        <v>4</v>
      </c>
      <c r="P7" s="13">
        <f t="shared" si="0"/>
        <v>3</v>
      </c>
      <c r="Q7" s="4"/>
    </row>
    <row r="8" spans="1:25" ht="22.5" customHeight="1" x14ac:dyDescent="0.25">
      <c r="A8" s="3" t="s">
        <v>154</v>
      </c>
    </row>
    <row r="9" spans="1:25" ht="22.5" customHeight="1" x14ac:dyDescent="0.25"/>
    <row r="10" spans="1:25" ht="22.5" customHeight="1" x14ac:dyDescent="0.25">
      <c r="A10" s="3" t="s">
        <v>7</v>
      </c>
      <c r="G10" s="126" t="s">
        <v>78</v>
      </c>
      <c r="H10" s="126"/>
      <c r="I10" s="126"/>
      <c r="T10" s="21"/>
      <c r="U10" s="21"/>
      <c r="V10" s="21"/>
      <c r="W10" s="21"/>
      <c r="X10" s="21"/>
      <c r="Y10" s="21"/>
    </row>
    <row r="11" spans="1:25" ht="45" customHeight="1" x14ac:dyDescent="0.25">
      <c r="A11" s="23" t="s">
        <v>19</v>
      </c>
      <c r="B11" s="124" t="s">
        <v>2</v>
      </c>
      <c r="C11" s="124"/>
      <c r="D11" s="124" t="s">
        <v>13</v>
      </c>
      <c r="E11" s="124"/>
      <c r="F11" s="124" t="s">
        <v>14</v>
      </c>
      <c r="G11" s="124"/>
      <c r="H11" s="124" t="s">
        <v>113</v>
      </c>
      <c r="I11" s="124"/>
    </row>
    <row r="12" spans="1:25" ht="22.5" customHeight="1" x14ac:dyDescent="0.25">
      <c r="A12" s="6" t="s">
        <v>5</v>
      </c>
      <c r="B12" s="127">
        <f>SUM(D12:I12)</f>
        <v>14</v>
      </c>
      <c r="C12" s="125"/>
      <c r="D12" s="125">
        <v>11</v>
      </c>
      <c r="E12" s="125"/>
      <c r="F12" s="125">
        <v>3</v>
      </c>
      <c r="G12" s="125"/>
      <c r="H12" s="125">
        <v>0</v>
      </c>
      <c r="I12" s="125"/>
    </row>
    <row r="13" spans="1:25" ht="22.5" customHeight="1" x14ac:dyDescent="0.25">
      <c r="A13" s="10" t="s">
        <v>6</v>
      </c>
      <c r="B13" s="128">
        <f>SUM(D13:I13)</f>
        <v>301</v>
      </c>
      <c r="C13" s="122"/>
      <c r="D13" s="122">
        <v>254</v>
      </c>
      <c r="E13" s="122"/>
      <c r="F13" s="122">
        <v>46</v>
      </c>
      <c r="G13" s="122"/>
      <c r="H13" s="122">
        <v>1</v>
      </c>
      <c r="I13" s="122"/>
    </row>
    <row r="14" spans="1:25" ht="22.5" customHeight="1" x14ac:dyDescent="0.25">
      <c r="A14" s="5" t="s">
        <v>2</v>
      </c>
      <c r="B14" s="123">
        <f>SUM(D14:I14)</f>
        <v>315</v>
      </c>
      <c r="C14" s="123"/>
      <c r="D14" s="123">
        <f>SUM(D12:E13)</f>
        <v>265</v>
      </c>
      <c r="E14" s="123"/>
      <c r="F14" s="123">
        <f>SUM(F12:G13)</f>
        <v>49</v>
      </c>
      <c r="G14" s="123"/>
      <c r="H14" s="123">
        <f>SUM(H12:I13)</f>
        <v>1</v>
      </c>
      <c r="I14" s="123"/>
    </row>
    <row r="15" spans="1:25" ht="22.5" customHeight="1" x14ac:dyDescent="0.25"/>
    <row r="16" spans="1:25" ht="22.5" customHeight="1" x14ac:dyDescent="0.25">
      <c r="A16" s="3" t="s">
        <v>8</v>
      </c>
      <c r="K16" s="126" t="s">
        <v>78</v>
      </c>
      <c r="L16" s="126"/>
      <c r="M16" s="126"/>
      <c r="U16" s="22"/>
      <c r="V16" s="22"/>
      <c r="W16" s="22"/>
      <c r="X16" s="22"/>
      <c r="Y16" s="22"/>
    </row>
    <row r="17" spans="1:13" ht="22.5" customHeight="1" x14ac:dyDescent="0.25">
      <c r="A17" s="118"/>
      <c r="B17" s="124" t="s">
        <v>2</v>
      </c>
      <c r="C17" s="124"/>
      <c r="D17" s="124"/>
      <c r="E17" s="124" t="s">
        <v>16</v>
      </c>
      <c r="F17" s="124"/>
      <c r="G17" s="124"/>
      <c r="H17" s="124" t="s">
        <v>17</v>
      </c>
      <c r="I17" s="124"/>
      <c r="J17" s="124"/>
      <c r="K17" s="124" t="s">
        <v>18</v>
      </c>
      <c r="L17" s="124"/>
      <c r="M17" s="124"/>
    </row>
    <row r="18" spans="1:13" ht="22.5" customHeight="1" x14ac:dyDescent="0.25">
      <c r="A18" s="119"/>
      <c r="B18" s="25" t="s">
        <v>2</v>
      </c>
      <c r="C18" s="25" t="s">
        <v>3</v>
      </c>
      <c r="D18" s="25" t="s">
        <v>4</v>
      </c>
      <c r="E18" s="25" t="s">
        <v>2</v>
      </c>
      <c r="F18" s="25" t="s">
        <v>3</v>
      </c>
      <c r="G18" s="25" t="s">
        <v>4</v>
      </c>
      <c r="H18" s="25" t="s">
        <v>2</v>
      </c>
      <c r="I18" s="25" t="s">
        <v>3</v>
      </c>
      <c r="J18" s="25" t="s">
        <v>4</v>
      </c>
      <c r="K18" s="25" t="s">
        <v>2</v>
      </c>
      <c r="L18" s="25" t="s">
        <v>3</v>
      </c>
      <c r="M18" s="25" t="s">
        <v>4</v>
      </c>
    </row>
    <row r="19" spans="1:13" ht="22.5" customHeight="1" x14ac:dyDescent="0.25">
      <c r="A19" s="17" t="s">
        <v>5</v>
      </c>
      <c r="B19" s="105">
        <f>C19+D19</f>
        <v>2475</v>
      </c>
      <c r="C19" s="105">
        <f>F19+I19+L19</f>
        <v>1995</v>
      </c>
      <c r="D19" s="105">
        <f>G19+J19+M19</f>
        <v>480</v>
      </c>
      <c r="E19" s="105">
        <f>F19+G19</f>
        <v>2315</v>
      </c>
      <c r="F19" s="106">
        <v>1835</v>
      </c>
      <c r="G19" s="106">
        <v>480</v>
      </c>
      <c r="H19" s="106">
        <f>I19+J19</f>
        <v>160</v>
      </c>
      <c r="I19" s="106">
        <v>160</v>
      </c>
      <c r="J19" s="106">
        <v>0</v>
      </c>
      <c r="K19" s="106">
        <f>L19+M19</f>
        <v>0</v>
      </c>
      <c r="L19" s="106">
        <v>0</v>
      </c>
      <c r="M19" s="106">
        <v>0</v>
      </c>
    </row>
    <row r="20" spans="1:13" ht="22.5" customHeight="1" x14ac:dyDescent="0.25">
      <c r="A20" s="18" t="s">
        <v>6</v>
      </c>
      <c r="B20" s="107">
        <f>C20+D20</f>
        <v>52082</v>
      </c>
      <c r="C20" s="107">
        <f>F20+I20+L20</f>
        <v>36125</v>
      </c>
      <c r="D20" s="107">
        <f>G20+J20+M20</f>
        <v>15957</v>
      </c>
      <c r="E20" s="107">
        <f>F20+G20</f>
        <v>51232</v>
      </c>
      <c r="F20" s="108">
        <v>35585</v>
      </c>
      <c r="G20" s="108">
        <v>15647</v>
      </c>
      <c r="H20" s="108">
        <f>I20+J20</f>
        <v>400</v>
      </c>
      <c r="I20" s="108">
        <v>290</v>
      </c>
      <c r="J20" s="108">
        <v>110</v>
      </c>
      <c r="K20" s="108">
        <f>L20+M20</f>
        <v>450</v>
      </c>
      <c r="L20" s="108">
        <v>250</v>
      </c>
      <c r="M20" s="108">
        <v>200</v>
      </c>
    </row>
    <row r="21" spans="1:13" ht="22.5" customHeight="1" x14ac:dyDescent="0.25">
      <c r="A21" s="16" t="s">
        <v>2</v>
      </c>
      <c r="B21" s="24">
        <f t="shared" ref="B21:M21" si="1">B19+B20</f>
        <v>54557</v>
      </c>
      <c r="C21" s="24">
        <f t="shared" si="1"/>
        <v>38120</v>
      </c>
      <c r="D21" s="24">
        <f t="shared" si="1"/>
        <v>16437</v>
      </c>
      <c r="E21" s="24">
        <f t="shared" si="1"/>
        <v>53547</v>
      </c>
      <c r="F21" s="24">
        <f t="shared" si="1"/>
        <v>37420</v>
      </c>
      <c r="G21" s="24">
        <f t="shared" si="1"/>
        <v>16127</v>
      </c>
      <c r="H21" s="24">
        <f t="shared" si="1"/>
        <v>560</v>
      </c>
      <c r="I21" s="24">
        <f t="shared" si="1"/>
        <v>450</v>
      </c>
      <c r="J21" s="24">
        <f t="shared" si="1"/>
        <v>110</v>
      </c>
      <c r="K21" s="24">
        <f t="shared" si="1"/>
        <v>450</v>
      </c>
      <c r="L21" s="24">
        <f t="shared" si="1"/>
        <v>250</v>
      </c>
      <c r="M21" s="24">
        <f t="shared" si="1"/>
        <v>200</v>
      </c>
    </row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</sheetData>
  <mergeCells count="30">
    <mergeCell ref="N2:P2"/>
    <mergeCell ref="B14:C14"/>
    <mergeCell ref="B17:D17"/>
    <mergeCell ref="E17:G17"/>
    <mergeCell ref="H17:J17"/>
    <mergeCell ref="K17:M17"/>
    <mergeCell ref="K16:M16"/>
    <mergeCell ref="G10:I10"/>
    <mergeCell ref="B11:C11"/>
    <mergeCell ref="B12:C12"/>
    <mergeCell ref="B13:C13"/>
    <mergeCell ref="D14:E14"/>
    <mergeCell ref="F12:G12"/>
    <mergeCell ref="F13:G13"/>
    <mergeCell ref="F14:G14"/>
    <mergeCell ref="H12:I12"/>
    <mergeCell ref="K3:M3"/>
    <mergeCell ref="N3:P3"/>
    <mergeCell ref="A17:A18"/>
    <mergeCell ref="A3:A4"/>
    <mergeCell ref="B3:D3"/>
    <mergeCell ref="E3:G3"/>
    <mergeCell ref="H3:J3"/>
    <mergeCell ref="H13:I13"/>
    <mergeCell ref="H14:I14"/>
    <mergeCell ref="D11:E11"/>
    <mergeCell ref="F11:G11"/>
    <mergeCell ref="H11:I11"/>
    <mergeCell ref="D12:E12"/>
    <mergeCell ref="D13:E13"/>
  </mergeCells>
  <phoneticPr fontId="1"/>
  <printOptions horizontalCentered="1"/>
  <pageMargins left="0.59055118110236227" right="0.39370078740157483" top="0.39370078740157483" bottom="0.39370078740157483" header="0" footer="0"/>
  <pageSetup paperSize="9" scale="47" fitToHeight="0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6048-3D73-41D1-9C47-CEDC783740C6}">
  <dimension ref="A1:G52"/>
  <sheetViews>
    <sheetView view="pageBreakPreview" zoomScaleNormal="100" zoomScaleSheetLayoutView="100" workbookViewId="0"/>
  </sheetViews>
  <sheetFormatPr defaultRowHeight="13.8" x14ac:dyDescent="0.25"/>
  <cols>
    <col min="1" max="1" width="11.8984375" customWidth="1"/>
    <col min="2" max="7" width="13.5" customWidth="1"/>
  </cols>
  <sheetData>
    <row r="1" spans="1:7" ht="21" x14ac:dyDescent="0.25">
      <c r="A1" s="31" t="s">
        <v>20</v>
      </c>
      <c r="B1" s="30"/>
      <c r="C1" s="30"/>
      <c r="D1" s="30"/>
      <c r="E1" s="30"/>
      <c r="F1" s="129" t="s">
        <v>78</v>
      </c>
      <c r="G1" s="129"/>
    </row>
    <row r="2" spans="1:7" ht="18.600000000000001" x14ac:dyDescent="0.25">
      <c r="A2" s="120" t="s">
        <v>22</v>
      </c>
      <c r="B2" s="115" t="s">
        <v>2</v>
      </c>
      <c r="C2" s="117"/>
      <c r="D2" s="115" t="s">
        <v>23</v>
      </c>
      <c r="E2" s="117"/>
      <c r="F2" s="115" t="s">
        <v>24</v>
      </c>
      <c r="G2" s="117"/>
    </row>
    <row r="3" spans="1:7" ht="18.600000000000001" x14ac:dyDescent="0.25">
      <c r="A3" s="121"/>
      <c r="B3" s="14" t="s">
        <v>25</v>
      </c>
      <c r="C3" s="14" t="s">
        <v>26</v>
      </c>
      <c r="D3" s="109" t="s">
        <v>25</v>
      </c>
      <c r="E3" s="109" t="s">
        <v>26</v>
      </c>
      <c r="F3" s="109" t="s">
        <v>25</v>
      </c>
      <c r="G3" s="109" t="s">
        <v>26</v>
      </c>
    </row>
    <row r="4" spans="1:7" ht="18.600000000000001" x14ac:dyDescent="0.25">
      <c r="A4" s="7" t="s">
        <v>27</v>
      </c>
      <c r="B4" s="26">
        <f t="shared" ref="B4:C19" si="0">D4+F4</f>
        <v>15</v>
      </c>
      <c r="C4" s="26">
        <f t="shared" si="0"/>
        <v>2475</v>
      </c>
      <c r="D4" s="27">
        <v>0</v>
      </c>
      <c r="E4" s="27">
        <v>0</v>
      </c>
      <c r="F4" s="27">
        <v>15</v>
      </c>
      <c r="G4" s="27">
        <v>2475</v>
      </c>
    </row>
    <row r="5" spans="1:7" ht="18.600000000000001" x14ac:dyDescent="0.25">
      <c r="A5" s="11" t="s">
        <v>28</v>
      </c>
      <c r="B5" s="28">
        <f t="shared" si="0"/>
        <v>5</v>
      </c>
      <c r="C5" s="28">
        <f t="shared" si="0"/>
        <v>595</v>
      </c>
      <c r="D5" s="28">
        <v>0</v>
      </c>
      <c r="E5" s="28">
        <v>0</v>
      </c>
      <c r="F5" s="28">
        <v>5</v>
      </c>
      <c r="G5" s="28">
        <v>595</v>
      </c>
    </row>
    <row r="6" spans="1:7" ht="18.600000000000001" x14ac:dyDescent="0.25">
      <c r="A6" s="11" t="s">
        <v>29</v>
      </c>
      <c r="B6" s="28">
        <f t="shared" si="0"/>
        <v>4</v>
      </c>
      <c r="C6" s="28">
        <f t="shared" si="0"/>
        <v>410</v>
      </c>
      <c r="D6" s="28">
        <v>2</v>
      </c>
      <c r="E6" s="28">
        <v>200</v>
      </c>
      <c r="F6" s="28">
        <v>2</v>
      </c>
      <c r="G6" s="28">
        <v>210</v>
      </c>
    </row>
    <row r="7" spans="1:7" ht="18.600000000000001" x14ac:dyDescent="0.25">
      <c r="A7" s="11" t="s">
        <v>30</v>
      </c>
      <c r="B7" s="28">
        <f t="shared" si="0"/>
        <v>5</v>
      </c>
      <c r="C7" s="28">
        <f t="shared" si="0"/>
        <v>1240</v>
      </c>
      <c r="D7" s="28">
        <v>0</v>
      </c>
      <c r="E7" s="28">
        <v>0</v>
      </c>
      <c r="F7" s="28">
        <v>5</v>
      </c>
      <c r="G7" s="28">
        <v>1240</v>
      </c>
    </row>
    <row r="8" spans="1:7" ht="18.600000000000001" x14ac:dyDescent="0.25">
      <c r="A8" s="11" t="s">
        <v>31</v>
      </c>
      <c r="B8" s="28">
        <f t="shared" si="0"/>
        <v>4</v>
      </c>
      <c r="C8" s="28">
        <f t="shared" si="0"/>
        <v>370</v>
      </c>
      <c r="D8" s="28">
        <v>0</v>
      </c>
      <c r="E8" s="28">
        <v>0</v>
      </c>
      <c r="F8" s="28">
        <v>4</v>
      </c>
      <c r="G8" s="28">
        <v>370</v>
      </c>
    </row>
    <row r="9" spans="1:7" ht="18.600000000000001" x14ac:dyDescent="0.25">
      <c r="A9" s="11" t="s">
        <v>32</v>
      </c>
      <c r="B9" s="28">
        <f t="shared" si="0"/>
        <v>3</v>
      </c>
      <c r="C9" s="28">
        <f t="shared" si="0"/>
        <v>510</v>
      </c>
      <c r="D9" s="28">
        <v>1</v>
      </c>
      <c r="E9" s="28">
        <v>250</v>
      </c>
      <c r="F9" s="28">
        <v>2</v>
      </c>
      <c r="G9" s="28">
        <v>260</v>
      </c>
    </row>
    <row r="10" spans="1:7" ht="18.600000000000001" x14ac:dyDescent="0.25">
      <c r="A10" s="11" t="s">
        <v>33</v>
      </c>
      <c r="B10" s="28">
        <f t="shared" si="0"/>
        <v>5</v>
      </c>
      <c r="C10" s="28">
        <f t="shared" si="0"/>
        <v>970</v>
      </c>
      <c r="D10" s="28">
        <v>1</v>
      </c>
      <c r="E10" s="28">
        <v>150</v>
      </c>
      <c r="F10" s="28">
        <v>4</v>
      </c>
      <c r="G10" s="28">
        <v>820</v>
      </c>
    </row>
    <row r="11" spans="1:7" ht="18.600000000000001" x14ac:dyDescent="0.25">
      <c r="A11" s="11" t="s">
        <v>34</v>
      </c>
      <c r="B11" s="28">
        <f t="shared" si="0"/>
        <v>3</v>
      </c>
      <c r="C11" s="28">
        <f t="shared" si="0"/>
        <v>470</v>
      </c>
      <c r="D11" s="28">
        <v>0</v>
      </c>
      <c r="E11" s="28">
        <v>0</v>
      </c>
      <c r="F11" s="28">
        <v>3</v>
      </c>
      <c r="G11" s="28">
        <v>470</v>
      </c>
    </row>
    <row r="12" spans="1:7" ht="18.600000000000001" x14ac:dyDescent="0.25">
      <c r="A12" s="11" t="s">
        <v>35</v>
      </c>
      <c r="B12" s="28">
        <f t="shared" si="0"/>
        <v>6</v>
      </c>
      <c r="C12" s="28">
        <f t="shared" si="0"/>
        <v>950</v>
      </c>
      <c r="D12" s="28">
        <v>0</v>
      </c>
      <c r="E12" s="28">
        <v>0</v>
      </c>
      <c r="F12" s="28">
        <v>6</v>
      </c>
      <c r="G12" s="28">
        <v>950</v>
      </c>
    </row>
    <row r="13" spans="1:7" ht="18.600000000000001" x14ac:dyDescent="0.25">
      <c r="A13" s="11" t="s">
        <v>36</v>
      </c>
      <c r="B13" s="28">
        <f t="shared" si="0"/>
        <v>7</v>
      </c>
      <c r="C13" s="28">
        <f t="shared" si="0"/>
        <v>985</v>
      </c>
      <c r="D13" s="28">
        <v>0</v>
      </c>
      <c r="E13" s="28">
        <v>0</v>
      </c>
      <c r="F13" s="28">
        <v>7</v>
      </c>
      <c r="G13" s="28">
        <v>985</v>
      </c>
    </row>
    <row r="14" spans="1:7" ht="18.600000000000001" x14ac:dyDescent="0.25">
      <c r="A14" s="11" t="s">
        <v>37</v>
      </c>
      <c r="B14" s="28">
        <f t="shared" si="0"/>
        <v>12</v>
      </c>
      <c r="C14" s="28">
        <f t="shared" si="0"/>
        <v>2125</v>
      </c>
      <c r="D14" s="28">
        <v>0</v>
      </c>
      <c r="E14" s="28">
        <v>0</v>
      </c>
      <c r="F14" s="28">
        <v>12</v>
      </c>
      <c r="G14" s="28">
        <v>2125</v>
      </c>
    </row>
    <row r="15" spans="1:7" ht="18.600000000000001" x14ac:dyDescent="0.25">
      <c r="A15" s="11" t="s">
        <v>38</v>
      </c>
      <c r="B15" s="28">
        <f t="shared" si="0"/>
        <v>8</v>
      </c>
      <c r="C15" s="28">
        <f t="shared" si="0"/>
        <v>1410</v>
      </c>
      <c r="D15" s="28">
        <v>0</v>
      </c>
      <c r="E15" s="28">
        <v>0</v>
      </c>
      <c r="F15" s="28">
        <v>8</v>
      </c>
      <c r="G15" s="28">
        <v>1410</v>
      </c>
    </row>
    <row r="16" spans="1:7" ht="18.600000000000001" x14ac:dyDescent="0.25">
      <c r="A16" s="11" t="s">
        <v>39</v>
      </c>
      <c r="B16" s="28">
        <f t="shared" si="0"/>
        <v>37</v>
      </c>
      <c r="C16" s="28">
        <f t="shared" si="0"/>
        <v>5685</v>
      </c>
      <c r="D16" s="28">
        <v>0</v>
      </c>
      <c r="E16" s="28">
        <v>0</v>
      </c>
      <c r="F16" s="28">
        <v>37</v>
      </c>
      <c r="G16" s="28">
        <v>5685</v>
      </c>
    </row>
    <row r="17" spans="1:7" ht="18.600000000000001" x14ac:dyDescent="0.25">
      <c r="A17" s="11" t="s">
        <v>40</v>
      </c>
      <c r="B17" s="28">
        <f t="shared" si="0"/>
        <v>14</v>
      </c>
      <c r="C17" s="28">
        <f t="shared" si="0"/>
        <v>2700</v>
      </c>
      <c r="D17" s="28">
        <v>1</v>
      </c>
      <c r="E17" s="28">
        <v>80</v>
      </c>
      <c r="F17" s="28">
        <v>13</v>
      </c>
      <c r="G17" s="28">
        <v>2620</v>
      </c>
    </row>
    <row r="18" spans="1:7" ht="18.600000000000001" x14ac:dyDescent="0.25">
      <c r="A18" s="11" t="s">
        <v>41</v>
      </c>
      <c r="B18" s="28">
        <f t="shared" si="0"/>
        <v>5</v>
      </c>
      <c r="C18" s="28">
        <f t="shared" si="0"/>
        <v>690</v>
      </c>
      <c r="D18" s="28">
        <v>0</v>
      </c>
      <c r="E18" s="28">
        <v>0</v>
      </c>
      <c r="F18" s="28">
        <v>5</v>
      </c>
      <c r="G18" s="28">
        <v>690</v>
      </c>
    </row>
    <row r="19" spans="1:7" ht="18.600000000000001" x14ac:dyDescent="0.25">
      <c r="A19" s="11" t="s">
        <v>42</v>
      </c>
      <c r="B19" s="28">
        <f t="shared" si="0"/>
        <v>2</v>
      </c>
      <c r="C19" s="28">
        <f t="shared" si="0"/>
        <v>530</v>
      </c>
      <c r="D19" s="28">
        <v>0</v>
      </c>
      <c r="E19" s="28">
        <v>0</v>
      </c>
      <c r="F19" s="28">
        <v>2</v>
      </c>
      <c r="G19" s="28">
        <v>530</v>
      </c>
    </row>
    <row r="20" spans="1:7" ht="18.600000000000001" x14ac:dyDescent="0.25">
      <c r="A20" s="11" t="s">
        <v>43</v>
      </c>
      <c r="B20" s="28">
        <f t="shared" ref="B20:C35" si="1">D20+F20</f>
        <v>4</v>
      </c>
      <c r="C20" s="28">
        <f t="shared" si="1"/>
        <v>780</v>
      </c>
      <c r="D20" s="28">
        <v>0</v>
      </c>
      <c r="E20" s="28">
        <v>0</v>
      </c>
      <c r="F20" s="28">
        <v>4</v>
      </c>
      <c r="G20" s="28">
        <v>780</v>
      </c>
    </row>
    <row r="21" spans="1:7" ht="18.600000000000001" x14ac:dyDescent="0.25">
      <c r="A21" s="11" t="s">
        <v>44</v>
      </c>
      <c r="B21" s="28">
        <f t="shared" si="1"/>
        <v>1</v>
      </c>
      <c r="C21" s="28">
        <f t="shared" si="1"/>
        <v>240</v>
      </c>
      <c r="D21" s="28">
        <v>0</v>
      </c>
      <c r="E21" s="28">
        <v>0</v>
      </c>
      <c r="F21" s="28">
        <v>1</v>
      </c>
      <c r="G21" s="28">
        <v>240</v>
      </c>
    </row>
    <row r="22" spans="1:7" ht="18.600000000000001" x14ac:dyDescent="0.25">
      <c r="A22" s="11" t="s">
        <v>45</v>
      </c>
      <c r="B22" s="28">
        <f t="shared" si="1"/>
        <v>3</v>
      </c>
      <c r="C22" s="28">
        <f t="shared" si="1"/>
        <v>500</v>
      </c>
      <c r="D22" s="28">
        <v>1</v>
      </c>
      <c r="E22" s="28">
        <v>200</v>
      </c>
      <c r="F22" s="28">
        <v>2</v>
      </c>
      <c r="G22" s="28">
        <v>300</v>
      </c>
    </row>
    <row r="23" spans="1:7" ht="18.600000000000001" x14ac:dyDescent="0.25">
      <c r="A23" s="11" t="s">
        <v>46</v>
      </c>
      <c r="B23" s="28">
        <f t="shared" si="1"/>
        <v>8</v>
      </c>
      <c r="C23" s="28">
        <f t="shared" si="1"/>
        <v>1255</v>
      </c>
      <c r="D23" s="28">
        <v>0</v>
      </c>
      <c r="E23" s="28">
        <v>0</v>
      </c>
      <c r="F23" s="28">
        <v>8</v>
      </c>
      <c r="G23" s="28">
        <v>1255</v>
      </c>
    </row>
    <row r="24" spans="1:7" ht="18.600000000000001" x14ac:dyDescent="0.25">
      <c r="A24" s="11" t="s">
        <v>47</v>
      </c>
      <c r="B24" s="28">
        <f t="shared" si="1"/>
        <v>11</v>
      </c>
      <c r="C24" s="28">
        <f t="shared" si="1"/>
        <v>1640</v>
      </c>
      <c r="D24" s="28">
        <v>1</v>
      </c>
      <c r="E24" s="28">
        <v>230</v>
      </c>
      <c r="F24" s="28">
        <v>10</v>
      </c>
      <c r="G24" s="28">
        <v>1410</v>
      </c>
    </row>
    <row r="25" spans="1:7" ht="18.600000000000001" x14ac:dyDescent="0.25">
      <c r="A25" s="11" t="s">
        <v>48</v>
      </c>
      <c r="B25" s="28">
        <f t="shared" si="1"/>
        <v>6</v>
      </c>
      <c r="C25" s="28">
        <f t="shared" si="1"/>
        <v>800</v>
      </c>
      <c r="D25" s="28">
        <v>2</v>
      </c>
      <c r="E25" s="28">
        <v>240</v>
      </c>
      <c r="F25" s="28">
        <v>4</v>
      </c>
      <c r="G25" s="28">
        <v>560</v>
      </c>
    </row>
    <row r="26" spans="1:7" ht="18.600000000000001" x14ac:dyDescent="0.25">
      <c r="A26" s="11" t="s">
        <v>49</v>
      </c>
      <c r="B26" s="28">
        <f t="shared" si="1"/>
        <v>19</v>
      </c>
      <c r="C26" s="28">
        <f t="shared" si="1"/>
        <v>3327</v>
      </c>
      <c r="D26" s="28">
        <v>0</v>
      </c>
      <c r="E26" s="28">
        <v>0</v>
      </c>
      <c r="F26" s="28">
        <v>19</v>
      </c>
      <c r="G26" s="28">
        <v>3327</v>
      </c>
    </row>
    <row r="27" spans="1:7" ht="18.600000000000001" x14ac:dyDescent="0.25">
      <c r="A27" s="11" t="s">
        <v>50</v>
      </c>
      <c r="B27" s="28">
        <f t="shared" si="1"/>
        <v>4</v>
      </c>
      <c r="C27" s="28">
        <f t="shared" si="1"/>
        <v>790</v>
      </c>
      <c r="D27" s="28">
        <v>1</v>
      </c>
      <c r="E27" s="28">
        <v>350</v>
      </c>
      <c r="F27" s="28">
        <v>3</v>
      </c>
      <c r="G27" s="28">
        <v>440</v>
      </c>
    </row>
    <row r="28" spans="1:7" ht="18.600000000000001" x14ac:dyDescent="0.25">
      <c r="A28" s="11" t="s">
        <v>51</v>
      </c>
      <c r="B28" s="28">
        <f t="shared" si="1"/>
        <v>3</v>
      </c>
      <c r="C28" s="28">
        <f t="shared" si="1"/>
        <v>510</v>
      </c>
      <c r="D28" s="28">
        <v>0</v>
      </c>
      <c r="E28" s="28">
        <v>0</v>
      </c>
      <c r="F28" s="28">
        <v>3</v>
      </c>
      <c r="G28" s="28">
        <v>510</v>
      </c>
    </row>
    <row r="29" spans="1:7" ht="18.600000000000001" x14ac:dyDescent="0.25">
      <c r="A29" s="11" t="s">
        <v>52</v>
      </c>
      <c r="B29" s="28">
        <f t="shared" si="1"/>
        <v>10</v>
      </c>
      <c r="C29" s="28">
        <f t="shared" si="1"/>
        <v>1720</v>
      </c>
      <c r="D29" s="28">
        <v>0</v>
      </c>
      <c r="E29" s="28">
        <v>0</v>
      </c>
      <c r="F29" s="28">
        <v>10</v>
      </c>
      <c r="G29" s="28">
        <v>1720</v>
      </c>
    </row>
    <row r="30" spans="1:7" ht="18.600000000000001" x14ac:dyDescent="0.25">
      <c r="A30" s="11" t="s">
        <v>53</v>
      </c>
      <c r="B30" s="28">
        <f t="shared" si="1"/>
        <v>24</v>
      </c>
      <c r="C30" s="28">
        <f t="shared" si="1"/>
        <v>5050</v>
      </c>
      <c r="D30" s="28">
        <v>0</v>
      </c>
      <c r="E30" s="28">
        <v>0</v>
      </c>
      <c r="F30" s="28">
        <v>24</v>
      </c>
      <c r="G30" s="28">
        <v>5050</v>
      </c>
    </row>
    <row r="31" spans="1:7" ht="18.600000000000001" x14ac:dyDescent="0.25">
      <c r="A31" s="11" t="s">
        <v>54</v>
      </c>
      <c r="B31" s="28">
        <f t="shared" si="1"/>
        <v>15</v>
      </c>
      <c r="C31" s="28">
        <f t="shared" si="1"/>
        <v>2670</v>
      </c>
      <c r="D31" s="28">
        <v>0</v>
      </c>
      <c r="E31" s="28">
        <v>0</v>
      </c>
      <c r="F31" s="28">
        <v>15</v>
      </c>
      <c r="G31" s="28">
        <v>2670</v>
      </c>
    </row>
    <row r="32" spans="1:7" ht="18.600000000000001" x14ac:dyDescent="0.25">
      <c r="A32" s="11" t="s">
        <v>55</v>
      </c>
      <c r="B32" s="28">
        <f t="shared" si="1"/>
        <v>3</v>
      </c>
      <c r="C32" s="28">
        <f t="shared" si="1"/>
        <v>580</v>
      </c>
      <c r="D32" s="28">
        <v>0</v>
      </c>
      <c r="E32" s="28">
        <v>0</v>
      </c>
      <c r="F32" s="28">
        <v>3</v>
      </c>
      <c r="G32" s="28">
        <v>580</v>
      </c>
    </row>
    <row r="33" spans="1:7" ht="18.600000000000001" x14ac:dyDescent="0.25">
      <c r="A33" s="11" t="s">
        <v>56</v>
      </c>
      <c r="B33" s="28">
        <f t="shared" si="1"/>
        <v>1</v>
      </c>
      <c r="C33" s="28">
        <f t="shared" si="1"/>
        <v>190</v>
      </c>
      <c r="D33" s="28">
        <v>0</v>
      </c>
      <c r="E33" s="28">
        <v>0</v>
      </c>
      <c r="F33" s="28">
        <v>1</v>
      </c>
      <c r="G33" s="28">
        <v>190</v>
      </c>
    </row>
    <row r="34" spans="1:7" ht="18.600000000000001" x14ac:dyDescent="0.25">
      <c r="A34" s="11" t="s">
        <v>57</v>
      </c>
      <c r="B34" s="28">
        <f t="shared" si="1"/>
        <v>1</v>
      </c>
      <c r="C34" s="28">
        <f t="shared" si="1"/>
        <v>300</v>
      </c>
      <c r="D34" s="28">
        <v>0</v>
      </c>
      <c r="E34" s="28">
        <v>0</v>
      </c>
      <c r="F34" s="28">
        <v>1</v>
      </c>
      <c r="G34" s="28">
        <v>300</v>
      </c>
    </row>
    <row r="35" spans="1:7" ht="18.600000000000001" x14ac:dyDescent="0.25">
      <c r="A35" s="11" t="s">
        <v>58</v>
      </c>
      <c r="B35" s="28">
        <f t="shared" si="1"/>
        <v>1</v>
      </c>
      <c r="C35" s="28">
        <f t="shared" si="1"/>
        <v>80</v>
      </c>
      <c r="D35" s="28">
        <v>1</v>
      </c>
      <c r="E35" s="28">
        <v>80</v>
      </c>
      <c r="F35" s="28">
        <v>0</v>
      </c>
      <c r="G35" s="28">
        <v>0</v>
      </c>
    </row>
    <row r="36" spans="1:7" ht="18.600000000000001" x14ac:dyDescent="0.25">
      <c r="A36" s="11" t="s">
        <v>59</v>
      </c>
      <c r="B36" s="28">
        <f t="shared" ref="B36:C50" si="2">D36+F36</f>
        <v>8</v>
      </c>
      <c r="C36" s="28">
        <f t="shared" si="2"/>
        <v>1205</v>
      </c>
      <c r="D36" s="28">
        <v>1</v>
      </c>
      <c r="E36" s="28">
        <v>100</v>
      </c>
      <c r="F36" s="28">
        <v>7</v>
      </c>
      <c r="G36" s="28">
        <v>1105</v>
      </c>
    </row>
    <row r="37" spans="1:7" ht="18.600000000000001" x14ac:dyDescent="0.25">
      <c r="A37" s="11" t="s">
        <v>60</v>
      </c>
      <c r="B37" s="28">
        <f t="shared" si="2"/>
        <v>5</v>
      </c>
      <c r="C37" s="28">
        <f t="shared" si="2"/>
        <v>790</v>
      </c>
      <c r="D37" s="28">
        <v>0</v>
      </c>
      <c r="E37" s="28">
        <v>0</v>
      </c>
      <c r="F37" s="28">
        <v>5</v>
      </c>
      <c r="G37" s="28">
        <v>790</v>
      </c>
    </row>
    <row r="38" spans="1:7" ht="18.600000000000001" x14ac:dyDescent="0.25">
      <c r="A38" s="11" t="s">
        <v>61</v>
      </c>
      <c r="B38" s="28">
        <f t="shared" si="2"/>
        <v>5</v>
      </c>
      <c r="C38" s="28">
        <f t="shared" si="2"/>
        <v>510</v>
      </c>
      <c r="D38" s="28">
        <v>0</v>
      </c>
      <c r="E38" s="28">
        <v>0</v>
      </c>
      <c r="F38" s="28">
        <v>5</v>
      </c>
      <c r="G38" s="28">
        <v>510</v>
      </c>
    </row>
    <row r="39" spans="1:7" ht="18.600000000000001" x14ac:dyDescent="0.25">
      <c r="A39" s="11" t="s">
        <v>62</v>
      </c>
      <c r="B39" s="28">
        <f t="shared" si="2"/>
        <v>3</v>
      </c>
      <c r="C39" s="28">
        <f t="shared" si="2"/>
        <v>550</v>
      </c>
      <c r="D39" s="28">
        <v>0</v>
      </c>
      <c r="E39" s="28">
        <v>0</v>
      </c>
      <c r="F39" s="28">
        <v>3</v>
      </c>
      <c r="G39" s="28">
        <v>550</v>
      </c>
    </row>
    <row r="40" spans="1:7" ht="18.600000000000001" x14ac:dyDescent="0.25">
      <c r="A40" s="11" t="s">
        <v>63</v>
      </c>
      <c r="B40" s="28">
        <f t="shared" si="2"/>
        <v>3</v>
      </c>
      <c r="C40" s="28">
        <f t="shared" si="2"/>
        <v>480</v>
      </c>
      <c r="D40" s="28">
        <v>0</v>
      </c>
      <c r="E40" s="28">
        <v>0</v>
      </c>
      <c r="F40" s="28">
        <v>3</v>
      </c>
      <c r="G40" s="28">
        <v>480</v>
      </c>
    </row>
    <row r="41" spans="1:7" ht="18.600000000000001" x14ac:dyDescent="0.25">
      <c r="A41" s="11" t="s">
        <v>64</v>
      </c>
      <c r="B41" s="28">
        <f t="shared" si="2"/>
        <v>5</v>
      </c>
      <c r="C41" s="28">
        <f t="shared" si="2"/>
        <v>570</v>
      </c>
      <c r="D41" s="28">
        <v>0</v>
      </c>
      <c r="E41" s="28">
        <v>0</v>
      </c>
      <c r="F41" s="28">
        <v>5</v>
      </c>
      <c r="G41" s="28">
        <v>570</v>
      </c>
    </row>
    <row r="42" spans="1:7" ht="18.600000000000001" x14ac:dyDescent="0.25">
      <c r="A42" s="11" t="s">
        <v>65</v>
      </c>
      <c r="B42" s="28">
        <f t="shared" si="2"/>
        <v>1</v>
      </c>
      <c r="C42" s="28">
        <f t="shared" si="2"/>
        <v>180</v>
      </c>
      <c r="D42" s="28">
        <v>0</v>
      </c>
      <c r="E42" s="28">
        <v>0</v>
      </c>
      <c r="F42" s="28">
        <v>1</v>
      </c>
      <c r="G42" s="28">
        <v>180</v>
      </c>
    </row>
    <row r="43" spans="1:7" ht="18.600000000000001" x14ac:dyDescent="0.25">
      <c r="A43" s="11" t="s">
        <v>66</v>
      </c>
      <c r="B43" s="28">
        <f t="shared" si="2"/>
        <v>18</v>
      </c>
      <c r="C43" s="28">
        <f t="shared" si="2"/>
        <v>3690</v>
      </c>
      <c r="D43" s="28">
        <v>0</v>
      </c>
      <c r="E43" s="28">
        <v>0</v>
      </c>
      <c r="F43" s="28">
        <v>18</v>
      </c>
      <c r="G43" s="28">
        <v>3690</v>
      </c>
    </row>
    <row r="44" spans="1:7" ht="18.600000000000001" x14ac:dyDescent="0.25">
      <c r="A44" s="11" t="s">
        <v>67</v>
      </c>
      <c r="B44" s="28">
        <f t="shared" si="2"/>
        <v>3</v>
      </c>
      <c r="C44" s="28">
        <f t="shared" si="2"/>
        <v>500</v>
      </c>
      <c r="D44" s="28">
        <v>0</v>
      </c>
      <c r="E44" s="28">
        <v>0</v>
      </c>
      <c r="F44" s="28">
        <v>3</v>
      </c>
      <c r="G44" s="28">
        <v>500</v>
      </c>
    </row>
    <row r="45" spans="1:7" ht="18.600000000000001" x14ac:dyDescent="0.25">
      <c r="A45" s="11" t="s">
        <v>68</v>
      </c>
      <c r="B45" s="28">
        <f t="shared" si="2"/>
        <v>2</v>
      </c>
      <c r="C45" s="28">
        <f t="shared" si="2"/>
        <v>405</v>
      </c>
      <c r="D45" s="28">
        <v>0</v>
      </c>
      <c r="E45" s="28">
        <v>0</v>
      </c>
      <c r="F45" s="28">
        <v>2</v>
      </c>
      <c r="G45" s="28">
        <v>405</v>
      </c>
    </row>
    <row r="46" spans="1:7" ht="18.600000000000001" x14ac:dyDescent="0.25">
      <c r="A46" s="11" t="s">
        <v>69</v>
      </c>
      <c r="B46" s="28">
        <f t="shared" si="2"/>
        <v>2</v>
      </c>
      <c r="C46" s="28">
        <f t="shared" si="2"/>
        <v>410</v>
      </c>
      <c r="D46" s="28">
        <v>0</v>
      </c>
      <c r="E46" s="28">
        <v>0</v>
      </c>
      <c r="F46" s="28">
        <v>2</v>
      </c>
      <c r="G46" s="28">
        <v>410</v>
      </c>
    </row>
    <row r="47" spans="1:7" ht="18.600000000000001" x14ac:dyDescent="0.25">
      <c r="A47" s="11" t="s">
        <v>70</v>
      </c>
      <c r="B47" s="28">
        <f t="shared" si="2"/>
        <v>5</v>
      </c>
      <c r="C47" s="28">
        <f t="shared" si="2"/>
        <v>870</v>
      </c>
      <c r="D47" s="28">
        <v>1</v>
      </c>
      <c r="E47" s="28">
        <v>340</v>
      </c>
      <c r="F47" s="28">
        <v>4</v>
      </c>
      <c r="G47" s="28">
        <v>530</v>
      </c>
    </row>
    <row r="48" spans="1:7" ht="18.600000000000001" x14ac:dyDescent="0.25">
      <c r="A48" s="11" t="s">
        <v>71</v>
      </c>
      <c r="B48" s="28">
        <f t="shared" si="2"/>
        <v>2</v>
      </c>
      <c r="C48" s="28">
        <f t="shared" si="2"/>
        <v>385</v>
      </c>
      <c r="D48" s="28">
        <v>0</v>
      </c>
      <c r="E48" s="28">
        <v>0</v>
      </c>
      <c r="F48" s="28">
        <v>2</v>
      </c>
      <c r="G48" s="28">
        <v>385</v>
      </c>
    </row>
    <row r="49" spans="1:7" ht="18.600000000000001" x14ac:dyDescent="0.25">
      <c r="A49" s="11" t="s">
        <v>72</v>
      </c>
      <c r="B49" s="28">
        <f t="shared" si="2"/>
        <v>4</v>
      </c>
      <c r="C49" s="28">
        <f t="shared" si="2"/>
        <v>995</v>
      </c>
      <c r="D49" s="28">
        <v>1</v>
      </c>
      <c r="E49" s="28">
        <v>255</v>
      </c>
      <c r="F49" s="28">
        <v>3</v>
      </c>
      <c r="G49" s="28">
        <v>740</v>
      </c>
    </row>
    <row r="50" spans="1:7" ht="18.600000000000001" x14ac:dyDescent="0.25">
      <c r="A50" s="11" t="s">
        <v>73</v>
      </c>
      <c r="B50" s="28">
        <f t="shared" si="2"/>
        <v>2</v>
      </c>
      <c r="C50" s="28">
        <f t="shared" si="2"/>
        <v>470</v>
      </c>
      <c r="D50" s="28">
        <v>0</v>
      </c>
      <c r="E50" s="28">
        <v>0</v>
      </c>
      <c r="F50" s="28">
        <v>2</v>
      </c>
      <c r="G50" s="28">
        <v>470</v>
      </c>
    </row>
    <row r="51" spans="1:7" ht="18.600000000000001" x14ac:dyDescent="0.25">
      <c r="A51" s="5" t="s">
        <v>2</v>
      </c>
      <c r="B51" s="29">
        <f t="shared" ref="B51:G51" si="3">SUM(B4:B50)</f>
        <v>317</v>
      </c>
      <c r="C51" s="29">
        <f t="shared" si="3"/>
        <v>54557</v>
      </c>
      <c r="D51" s="29">
        <f t="shared" si="3"/>
        <v>14</v>
      </c>
      <c r="E51" s="29">
        <f t="shared" si="3"/>
        <v>2475</v>
      </c>
      <c r="F51" s="29">
        <f t="shared" si="3"/>
        <v>303</v>
      </c>
      <c r="G51" s="29">
        <f t="shared" si="3"/>
        <v>52082</v>
      </c>
    </row>
    <row r="52" spans="1:7" ht="18.600000000000001" x14ac:dyDescent="0.25">
      <c r="A52" s="3" t="s">
        <v>74</v>
      </c>
      <c r="B52" s="3"/>
      <c r="C52" s="3"/>
      <c r="D52" s="3"/>
      <c r="E52" s="3"/>
      <c r="F52" s="3"/>
      <c r="G52" s="3"/>
    </row>
  </sheetData>
  <mergeCells count="5">
    <mergeCell ref="A2:A3"/>
    <mergeCell ref="B2:C2"/>
    <mergeCell ref="D2:E2"/>
    <mergeCell ref="F2:G2"/>
    <mergeCell ref="F1:G1"/>
  </mergeCells>
  <phoneticPr fontId="1"/>
  <pageMargins left="0.59055118110236215" right="0.39370078740157483" top="0.39370078740157483" bottom="0.39370078740157483" header="0" footer="0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2CE2-CAA6-4829-997F-BE0B3C288266}">
  <dimension ref="A1:M28"/>
  <sheetViews>
    <sheetView view="pageBreakPreview" zoomScaleNormal="100" zoomScaleSheetLayoutView="100" workbookViewId="0"/>
  </sheetViews>
  <sheetFormatPr defaultRowHeight="18.600000000000001" x14ac:dyDescent="0.25"/>
  <cols>
    <col min="1" max="1" width="13.5" style="21" customWidth="1"/>
    <col min="2" max="13" width="9.19921875" style="21" customWidth="1"/>
  </cols>
  <sheetData>
    <row r="1" spans="1:13" ht="21" x14ac:dyDescent="0.25">
      <c r="A1" s="38" t="s">
        <v>77</v>
      </c>
    </row>
    <row r="2" spans="1:13" x14ac:dyDescent="0.25">
      <c r="K2" s="131" t="s">
        <v>78</v>
      </c>
      <c r="L2" s="131"/>
      <c r="M2" s="131"/>
    </row>
    <row r="3" spans="1:13" x14ac:dyDescent="0.25">
      <c r="A3" s="130" t="s">
        <v>79</v>
      </c>
      <c r="B3" s="130" t="s">
        <v>80</v>
      </c>
      <c r="C3" s="130"/>
      <c r="D3" s="130"/>
      <c r="E3" s="130" t="s">
        <v>16</v>
      </c>
      <c r="F3" s="130"/>
      <c r="G3" s="130"/>
      <c r="H3" s="130" t="s">
        <v>17</v>
      </c>
      <c r="I3" s="130"/>
      <c r="J3" s="130"/>
      <c r="K3" s="130" t="s">
        <v>18</v>
      </c>
      <c r="L3" s="130"/>
      <c r="M3" s="130"/>
    </row>
    <row r="4" spans="1:13" x14ac:dyDescent="0.25">
      <c r="A4" s="130"/>
      <c r="B4" s="33" t="s">
        <v>2</v>
      </c>
      <c r="C4" s="33" t="s">
        <v>81</v>
      </c>
      <c r="D4" s="33" t="s">
        <v>82</v>
      </c>
      <c r="E4" s="33" t="s">
        <v>2</v>
      </c>
      <c r="F4" s="33" t="s">
        <v>81</v>
      </c>
      <c r="G4" s="33" t="s">
        <v>82</v>
      </c>
      <c r="H4" s="33" t="s">
        <v>2</v>
      </c>
      <c r="I4" s="33" t="s">
        <v>81</v>
      </c>
      <c r="J4" s="33" t="s">
        <v>82</v>
      </c>
      <c r="K4" s="33" t="s">
        <v>2</v>
      </c>
      <c r="L4" s="33" t="s">
        <v>81</v>
      </c>
      <c r="M4" s="33" t="s">
        <v>82</v>
      </c>
    </row>
    <row r="5" spans="1:13" x14ac:dyDescent="0.25">
      <c r="A5" s="130" t="s">
        <v>83</v>
      </c>
      <c r="B5" s="49">
        <f>C5+D5</f>
        <v>3</v>
      </c>
      <c r="C5" s="49">
        <f>F5+I5+L5</f>
        <v>0</v>
      </c>
      <c r="D5" s="49">
        <f>G5+J5+M5</f>
        <v>3</v>
      </c>
      <c r="E5" s="49">
        <f>F5+G5</f>
        <v>3</v>
      </c>
      <c r="F5" s="50">
        <v>0</v>
      </c>
      <c r="G5" s="50">
        <v>3</v>
      </c>
      <c r="H5" s="50">
        <f>I5+J5</f>
        <v>0</v>
      </c>
      <c r="I5" s="50">
        <v>0</v>
      </c>
      <c r="J5" s="50">
        <v>0</v>
      </c>
      <c r="K5" s="50">
        <f>L5+M5</f>
        <v>0</v>
      </c>
      <c r="L5" s="50">
        <v>0</v>
      </c>
      <c r="M5" s="50">
        <v>0</v>
      </c>
    </row>
    <row r="6" spans="1:13" x14ac:dyDescent="0.25">
      <c r="A6" s="130"/>
      <c r="B6" s="51">
        <f t="shared" ref="B6:B24" si="0">C6+D6</f>
        <v>57</v>
      </c>
      <c r="C6" s="51">
        <f t="shared" ref="C6:D24" si="1">F6+I6+L6</f>
        <v>8</v>
      </c>
      <c r="D6" s="51">
        <f t="shared" si="1"/>
        <v>49</v>
      </c>
      <c r="E6" s="51">
        <f t="shared" ref="E6:E24" si="2">F6+G6</f>
        <v>57</v>
      </c>
      <c r="F6" s="52">
        <v>8</v>
      </c>
      <c r="G6" s="52">
        <v>49</v>
      </c>
      <c r="H6" s="52">
        <f t="shared" ref="H6:H24" si="3">I6+J6</f>
        <v>0</v>
      </c>
      <c r="I6" s="52">
        <v>0</v>
      </c>
      <c r="J6" s="52">
        <v>0</v>
      </c>
      <c r="K6" s="52">
        <f t="shared" ref="K6:K24" si="4">L6+M6</f>
        <v>0</v>
      </c>
      <c r="L6" s="52">
        <v>0</v>
      </c>
      <c r="M6" s="52">
        <v>0</v>
      </c>
    </row>
    <row r="7" spans="1:13" x14ac:dyDescent="0.25">
      <c r="A7" s="130" t="s">
        <v>84</v>
      </c>
      <c r="B7" s="49">
        <f t="shared" si="0"/>
        <v>2</v>
      </c>
      <c r="C7" s="49">
        <f t="shared" si="1"/>
        <v>0</v>
      </c>
      <c r="D7" s="49">
        <f t="shared" si="1"/>
        <v>2</v>
      </c>
      <c r="E7" s="49">
        <f t="shared" si="2"/>
        <v>2</v>
      </c>
      <c r="F7" s="50">
        <v>0</v>
      </c>
      <c r="G7" s="50">
        <v>2</v>
      </c>
      <c r="H7" s="50">
        <f t="shared" si="3"/>
        <v>0</v>
      </c>
      <c r="I7" s="50">
        <v>0</v>
      </c>
      <c r="J7" s="50">
        <v>0</v>
      </c>
      <c r="K7" s="50">
        <f t="shared" si="4"/>
        <v>0</v>
      </c>
      <c r="L7" s="50">
        <v>0</v>
      </c>
      <c r="M7" s="50">
        <v>0</v>
      </c>
    </row>
    <row r="8" spans="1:13" x14ac:dyDescent="0.25">
      <c r="A8" s="130"/>
      <c r="B8" s="51">
        <f t="shared" si="0"/>
        <v>70</v>
      </c>
      <c r="C8" s="51">
        <f>F8+I8+L8</f>
        <v>9</v>
      </c>
      <c r="D8" s="51">
        <f t="shared" si="1"/>
        <v>61</v>
      </c>
      <c r="E8" s="51">
        <f t="shared" si="2"/>
        <v>65</v>
      </c>
      <c r="F8" s="52">
        <v>7</v>
      </c>
      <c r="G8" s="52">
        <v>58</v>
      </c>
      <c r="H8" s="52">
        <f t="shared" si="3"/>
        <v>5</v>
      </c>
      <c r="I8" s="52">
        <v>2</v>
      </c>
      <c r="J8" s="52">
        <v>3</v>
      </c>
      <c r="K8" s="52">
        <f t="shared" si="4"/>
        <v>0</v>
      </c>
      <c r="L8" s="52">
        <v>0</v>
      </c>
      <c r="M8" s="52">
        <v>0</v>
      </c>
    </row>
    <row r="9" spans="1:13" x14ac:dyDescent="0.25">
      <c r="A9" s="130" t="s">
        <v>85</v>
      </c>
      <c r="B9" s="49">
        <f t="shared" si="0"/>
        <v>1</v>
      </c>
      <c r="C9" s="49">
        <f t="shared" si="1"/>
        <v>0</v>
      </c>
      <c r="D9" s="49">
        <f t="shared" si="1"/>
        <v>1</v>
      </c>
      <c r="E9" s="49">
        <f t="shared" si="2"/>
        <v>1</v>
      </c>
      <c r="F9" s="50">
        <v>0</v>
      </c>
      <c r="G9" s="50">
        <v>1</v>
      </c>
      <c r="H9" s="50">
        <f t="shared" si="3"/>
        <v>0</v>
      </c>
      <c r="I9" s="50">
        <v>0</v>
      </c>
      <c r="J9" s="50">
        <v>0</v>
      </c>
      <c r="K9" s="50">
        <f t="shared" si="4"/>
        <v>0</v>
      </c>
      <c r="L9" s="50">
        <v>0</v>
      </c>
      <c r="M9" s="50">
        <v>0</v>
      </c>
    </row>
    <row r="10" spans="1:13" x14ac:dyDescent="0.25">
      <c r="A10" s="130"/>
      <c r="B10" s="51">
        <f t="shared" si="0"/>
        <v>7</v>
      </c>
      <c r="C10" s="51">
        <f t="shared" si="1"/>
        <v>0</v>
      </c>
      <c r="D10" s="51">
        <f t="shared" si="1"/>
        <v>7</v>
      </c>
      <c r="E10" s="51">
        <f t="shared" si="2"/>
        <v>7</v>
      </c>
      <c r="F10" s="52">
        <v>0</v>
      </c>
      <c r="G10" s="52">
        <v>7</v>
      </c>
      <c r="H10" s="52">
        <f t="shared" si="3"/>
        <v>0</v>
      </c>
      <c r="I10" s="52">
        <v>0</v>
      </c>
      <c r="J10" s="52">
        <v>0</v>
      </c>
      <c r="K10" s="52">
        <f t="shared" si="4"/>
        <v>0</v>
      </c>
      <c r="L10" s="52">
        <v>0</v>
      </c>
      <c r="M10" s="52">
        <v>0</v>
      </c>
    </row>
    <row r="11" spans="1:13" x14ac:dyDescent="0.25">
      <c r="A11" s="130" t="s">
        <v>86</v>
      </c>
      <c r="B11" s="49">
        <f t="shared" si="0"/>
        <v>3</v>
      </c>
      <c r="C11" s="49">
        <f t="shared" si="1"/>
        <v>0</v>
      </c>
      <c r="D11" s="49">
        <f t="shared" si="1"/>
        <v>3</v>
      </c>
      <c r="E11" s="49">
        <f t="shared" si="2"/>
        <v>3</v>
      </c>
      <c r="F11" s="50">
        <v>0</v>
      </c>
      <c r="G11" s="50">
        <v>3</v>
      </c>
      <c r="H11" s="50">
        <f t="shared" si="3"/>
        <v>0</v>
      </c>
      <c r="I11" s="50">
        <v>0</v>
      </c>
      <c r="J11" s="50">
        <v>0</v>
      </c>
      <c r="K11" s="50">
        <f t="shared" si="4"/>
        <v>0</v>
      </c>
      <c r="L11" s="50">
        <v>0</v>
      </c>
      <c r="M11" s="50">
        <v>0</v>
      </c>
    </row>
    <row r="12" spans="1:13" x14ac:dyDescent="0.25">
      <c r="A12" s="130"/>
      <c r="B12" s="51">
        <f t="shared" si="0"/>
        <v>17</v>
      </c>
      <c r="C12" s="51">
        <f t="shared" si="1"/>
        <v>0</v>
      </c>
      <c r="D12" s="51">
        <f t="shared" si="1"/>
        <v>17</v>
      </c>
      <c r="E12" s="51">
        <f t="shared" si="2"/>
        <v>17</v>
      </c>
      <c r="F12" s="52">
        <v>0</v>
      </c>
      <c r="G12" s="52">
        <v>17</v>
      </c>
      <c r="H12" s="52">
        <f t="shared" si="3"/>
        <v>0</v>
      </c>
      <c r="I12" s="52">
        <v>0</v>
      </c>
      <c r="J12" s="52">
        <v>0</v>
      </c>
      <c r="K12" s="52">
        <f t="shared" si="4"/>
        <v>0</v>
      </c>
      <c r="L12" s="52">
        <v>0</v>
      </c>
      <c r="M12" s="52">
        <v>0</v>
      </c>
    </row>
    <row r="13" spans="1:13" x14ac:dyDescent="0.25">
      <c r="A13" s="130" t="s">
        <v>87</v>
      </c>
      <c r="B13" s="49">
        <f t="shared" si="0"/>
        <v>0</v>
      </c>
      <c r="C13" s="49">
        <f t="shared" si="1"/>
        <v>0</v>
      </c>
      <c r="D13" s="49">
        <f t="shared" si="1"/>
        <v>0</v>
      </c>
      <c r="E13" s="49">
        <f t="shared" si="2"/>
        <v>0</v>
      </c>
      <c r="F13" s="50">
        <v>0</v>
      </c>
      <c r="G13" s="50">
        <v>0</v>
      </c>
      <c r="H13" s="50">
        <f t="shared" si="3"/>
        <v>0</v>
      </c>
      <c r="I13" s="50">
        <v>0</v>
      </c>
      <c r="J13" s="50">
        <v>0</v>
      </c>
      <c r="K13" s="50">
        <f t="shared" si="4"/>
        <v>0</v>
      </c>
      <c r="L13" s="50">
        <v>0</v>
      </c>
      <c r="M13" s="50">
        <v>0</v>
      </c>
    </row>
    <row r="14" spans="1:13" x14ac:dyDescent="0.25">
      <c r="A14" s="130"/>
      <c r="B14" s="51">
        <f t="shared" si="0"/>
        <v>6</v>
      </c>
      <c r="C14" s="51">
        <f t="shared" si="1"/>
        <v>1</v>
      </c>
      <c r="D14" s="51">
        <f t="shared" si="1"/>
        <v>5</v>
      </c>
      <c r="E14" s="51">
        <f t="shared" si="2"/>
        <v>6</v>
      </c>
      <c r="F14" s="52">
        <v>1</v>
      </c>
      <c r="G14" s="52">
        <v>5</v>
      </c>
      <c r="H14" s="52">
        <f t="shared" si="3"/>
        <v>0</v>
      </c>
      <c r="I14" s="52">
        <v>0</v>
      </c>
      <c r="J14" s="52">
        <v>0</v>
      </c>
      <c r="K14" s="52">
        <f t="shared" si="4"/>
        <v>0</v>
      </c>
      <c r="L14" s="52">
        <v>0</v>
      </c>
      <c r="M14" s="52">
        <v>0</v>
      </c>
    </row>
    <row r="15" spans="1:13" x14ac:dyDescent="0.25">
      <c r="A15" s="130" t="s">
        <v>88</v>
      </c>
      <c r="B15" s="49">
        <f t="shared" si="0"/>
        <v>4</v>
      </c>
      <c r="C15" s="49">
        <f t="shared" si="1"/>
        <v>0</v>
      </c>
      <c r="D15" s="49">
        <f t="shared" si="1"/>
        <v>4</v>
      </c>
      <c r="E15" s="49">
        <f t="shared" si="2"/>
        <v>4</v>
      </c>
      <c r="F15" s="50">
        <v>0</v>
      </c>
      <c r="G15" s="50">
        <v>4</v>
      </c>
      <c r="H15" s="50">
        <f t="shared" si="3"/>
        <v>0</v>
      </c>
      <c r="I15" s="50">
        <v>0</v>
      </c>
      <c r="J15" s="50">
        <v>0</v>
      </c>
      <c r="K15" s="50">
        <f t="shared" si="4"/>
        <v>0</v>
      </c>
      <c r="L15" s="50">
        <v>0</v>
      </c>
      <c r="M15" s="50">
        <v>0</v>
      </c>
    </row>
    <row r="16" spans="1:13" x14ac:dyDescent="0.25">
      <c r="A16" s="130"/>
      <c r="B16" s="51">
        <f t="shared" si="0"/>
        <v>48</v>
      </c>
      <c r="C16" s="51">
        <f t="shared" si="1"/>
        <v>2</v>
      </c>
      <c r="D16" s="51">
        <f t="shared" si="1"/>
        <v>46</v>
      </c>
      <c r="E16" s="51">
        <f t="shared" si="2"/>
        <v>47</v>
      </c>
      <c r="F16" s="52">
        <v>2</v>
      </c>
      <c r="G16" s="52">
        <v>45</v>
      </c>
      <c r="H16" s="52">
        <f t="shared" si="3"/>
        <v>1</v>
      </c>
      <c r="I16" s="52">
        <v>0</v>
      </c>
      <c r="J16" s="52">
        <v>1</v>
      </c>
      <c r="K16" s="52">
        <f t="shared" si="4"/>
        <v>0</v>
      </c>
      <c r="L16" s="52">
        <v>0</v>
      </c>
      <c r="M16" s="52">
        <v>0</v>
      </c>
    </row>
    <row r="17" spans="1:13" x14ac:dyDescent="0.25">
      <c r="A17" s="130" t="s">
        <v>89</v>
      </c>
      <c r="B17" s="49">
        <f t="shared" si="0"/>
        <v>7</v>
      </c>
      <c r="C17" s="49">
        <f t="shared" si="1"/>
        <v>1</v>
      </c>
      <c r="D17" s="49">
        <f t="shared" si="1"/>
        <v>6</v>
      </c>
      <c r="E17" s="49">
        <f t="shared" si="2"/>
        <v>7</v>
      </c>
      <c r="F17" s="50">
        <v>1</v>
      </c>
      <c r="G17" s="50">
        <v>6</v>
      </c>
      <c r="H17" s="50">
        <f t="shared" si="3"/>
        <v>0</v>
      </c>
      <c r="I17" s="50">
        <v>0</v>
      </c>
      <c r="J17" s="50">
        <v>0</v>
      </c>
      <c r="K17" s="50">
        <f t="shared" si="4"/>
        <v>0</v>
      </c>
      <c r="L17" s="50">
        <v>0</v>
      </c>
      <c r="M17" s="50">
        <v>0</v>
      </c>
    </row>
    <row r="18" spans="1:13" x14ac:dyDescent="0.25">
      <c r="A18" s="130"/>
      <c r="B18" s="51">
        <f t="shared" si="0"/>
        <v>128</v>
      </c>
      <c r="C18" s="51">
        <f t="shared" si="1"/>
        <v>9</v>
      </c>
      <c r="D18" s="51">
        <f t="shared" si="1"/>
        <v>119</v>
      </c>
      <c r="E18" s="51">
        <f t="shared" si="2"/>
        <v>128</v>
      </c>
      <c r="F18" s="52">
        <v>9</v>
      </c>
      <c r="G18" s="52">
        <v>119</v>
      </c>
      <c r="H18" s="52">
        <f t="shared" si="3"/>
        <v>0</v>
      </c>
      <c r="I18" s="52">
        <v>0</v>
      </c>
      <c r="J18" s="52">
        <v>0</v>
      </c>
      <c r="K18" s="52">
        <f t="shared" si="4"/>
        <v>0</v>
      </c>
      <c r="L18" s="52">
        <v>0</v>
      </c>
      <c r="M18" s="52">
        <v>0</v>
      </c>
    </row>
    <row r="19" spans="1:13" x14ac:dyDescent="0.25">
      <c r="A19" s="130" t="s">
        <v>90</v>
      </c>
      <c r="B19" s="49">
        <f t="shared" si="0"/>
        <v>8</v>
      </c>
      <c r="C19" s="49">
        <f t="shared" si="1"/>
        <v>0</v>
      </c>
      <c r="D19" s="49">
        <f t="shared" si="1"/>
        <v>8</v>
      </c>
      <c r="E19" s="49">
        <f t="shared" si="2"/>
        <v>8</v>
      </c>
      <c r="F19" s="50">
        <v>0</v>
      </c>
      <c r="G19" s="50">
        <v>8</v>
      </c>
      <c r="H19" s="50">
        <f t="shared" si="3"/>
        <v>0</v>
      </c>
      <c r="I19" s="50">
        <v>0</v>
      </c>
      <c r="J19" s="50">
        <v>0</v>
      </c>
      <c r="K19" s="50">
        <f t="shared" si="4"/>
        <v>0</v>
      </c>
      <c r="L19" s="50">
        <v>0</v>
      </c>
      <c r="M19" s="50">
        <v>0</v>
      </c>
    </row>
    <row r="20" spans="1:13" x14ac:dyDescent="0.25">
      <c r="A20" s="130"/>
      <c r="B20" s="51">
        <f t="shared" si="0"/>
        <v>202</v>
      </c>
      <c r="C20" s="51">
        <f t="shared" si="1"/>
        <v>4</v>
      </c>
      <c r="D20" s="51">
        <f t="shared" si="1"/>
        <v>198</v>
      </c>
      <c r="E20" s="51">
        <f t="shared" si="2"/>
        <v>194</v>
      </c>
      <c r="F20" s="52">
        <v>4</v>
      </c>
      <c r="G20" s="52">
        <v>190</v>
      </c>
      <c r="H20" s="52">
        <f t="shared" si="3"/>
        <v>2</v>
      </c>
      <c r="I20" s="52">
        <v>0</v>
      </c>
      <c r="J20" s="52">
        <v>2</v>
      </c>
      <c r="K20" s="52">
        <f t="shared" si="4"/>
        <v>6</v>
      </c>
      <c r="L20" s="52">
        <v>0</v>
      </c>
      <c r="M20" s="52">
        <v>6</v>
      </c>
    </row>
    <row r="21" spans="1:13" x14ac:dyDescent="0.25">
      <c r="A21" s="130" t="s">
        <v>91</v>
      </c>
      <c r="B21" s="49">
        <f t="shared" si="0"/>
        <v>1</v>
      </c>
      <c r="C21" s="49">
        <f t="shared" si="1"/>
        <v>0</v>
      </c>
      <c r="D21" s="49">
        <f t="shared" si="1"/>
        <v>1</v>
      </c>
      <c r="E21" s="49">
        <f t="shared" si="2"/>
        <v>1</v>
      </c>
      <c r="F21" s="50">
        <v>0</v>
      </c>
      <c r="G21" s="50">
        <v>1</v>
      </c>
      <c r="H21" s="50">
        <f t="shared" si="3"/>
        <v>0</v>
      </c>
      <c r="I21" s="50">
        <v>0</v>
      </c>
      <c r="J21" s="50">
        <v>0</v>
      </c>
      <c r="K21" s="50">
        <f t="shared" si="4"/>
        <v>0</v>
      </c>
      <c r="L21" s="50">
        <v>0</v>
      </c>
      <c r="M21" s="50">
        <v>0</v>
      </c>
    </row>
    <row r="22" spans="1:13" x14ac:dyDescent="0.25">
      <c r="A22" s="130"/>
      <c r="B22" s="51">
        <f t="shared" si="0"/>
        <v>27</v>
      </c>
      <c r="C22" s="51">
        <f t="shared" si="1"/>
        <v>2</v>
      </c>
      <c r="D22" s="51">
        <f t="shared" si="1"/>
        <v>25</v>
      </c>
      <c r="E22" s="51">
        <f t="shared" si="2"/>
        <v>27</v>
      </c>
      <c r="F22" s="52">
        <v>2</v>
      </c>
      <c r="G22" s="52">
        <v>25</v>
      </c>
      <c r="H22" s="52">
        <f t="shared" si="3"/>
        <v>0</v>
      </c>
      <c r="I22" s="52">
        <v>0</v>
      </c>
      <c r="J22" s="52">
        <v>0</v>
      </c>
      <c r="K22" s="52">
        <f t="shared" si="4"/>
        <v>0</v>
      </c>
      <c r="L22" s="52">
        <v>0</v>
      </c>
      <c r="M22" s="52">
        <v>0</v>
      </c>
    </row>
    <row r="23" spans="1:13" x14ac:dyDescent="0.25">
      <c r="A23" s="130" t="s">
        <v>92</v>
      </c>
      <c r="B23" s="49">
        <f t="shared" si="0"/>
        <v>4</v>
      </c>
      <c r="C23" s="49">
        <f t="shared" si="1"/>
        <v>0</v>
      </c>
      <c r="D23" s="49">
        <f t="shared" si="1"/>
        <v>4</v>
      </c>
      <c r="E23" s="49">
        <f t="shared" si="2"/>
        <v>4</v>
      </c>
      <c r="F23" s="50">
        <v>0</v>
      </c>
      <c r="G23" s="50">
        <v>4</v>
      </c>
      <c r="H23" s="50">
        <f t="shared" si="3"/>
        <v>0</v>
      </c>
      <c r="I23" s="50">
        <v>0</v>
      </c>
      <c r="J23" s="50">
        <v>0</v>
      </c>
      <c r="K23" s="50">
        <f t="shared" si="4"/>
        <v>0</v>
      </c>
      <c r="L23" s="50">
        <v>0</v>
      </c>
      <c r="M23" s="50">
        <v>0</v>
      </c>
    </row>
    <row r="24" spans="1:13" x14ac:dyDescent="0.25">
      <c r="A24" s="130"/>
      <c r="B24" s="51">
        <f t="shared" si="0"/>
        <v>44</v>
      </c>
      <c r="C24" s="51">
        <f t="shared" si="1"/>
        <v>2</v>
      </c>
      <c r="D24" s="51">
        <f t="shared" si="1"/>
        <v>42</v>
      </c>
      <c r="E24" s="51">
        <f t="shared" si="2"/>
        <v>44</v>
      </c>
      <c r="F24" s="52">
        <v>2</v>
      </c>
      <c r="G24" s="52">
        <v>42</v>
      </c>
      <c r="H24" s="52">
        <f t="shared" si="3"/>
        <v>0</v>
      </c>
      <c r="I24" s="52">
        <v>0</v>
      </c>
      <c r="J24" s="52">
        <v>0</v>
      </c>
      <c r="K24" s="52">
        <f t="shared" si="4"/>
        <v>0</v>
      </c>
      <c r="L24" s="52">
        <v>0</v>
      </c>
      <c r="M24" s="52">
        <v>0</v>
      </c>
    </row>
    <row r="25" spans="1:13" x14ac:dyDescent="0.25">
      <c r="A25" s="130" t="s">
        <v>93</v>
      </c>
      <c r="B25" s="49">
        <f>B5+B7+B9+B11+B13+B15+B17+B19+B21+B23</f>
        <v>33</v>
      </c>
      <c r="C25" s="49">
        <f t="shared" ref="C25:M26" si="5">C5+C7+C9+C11+C13+C15+C17+C19+C21+C23</f>
        <v>1</v>
      </c>
      <c r="D25" s="49">
        <f t="shared" si="5"/>
        <v>32</v>
      </c>
      <c r="E25" s="49">
        <f t="shared" si="5"/>
        <v>33</v>
      </c>
      <c r="F25" s="50">
        <f t="shared" si="5"/>
        <v>1</v>
      </c>
      <c r="G25" s="50">
        <f t="shared" si="5"/>
        <v>32</v>
      </c>
      <c r="H25" s="50">
        <f t="shared" si="5"/>
        <v>0</v>
      </c>
      <c r="I25" s="50">
        <f t="shared" si="5"/>
        <v>0</v>
      </c>
      <c r="J25" s="50">
        <f t="shared" si="5"/>
        <v>0</v>
      </c>
      <c r="K25" s="50">
        <f t="shared" si="5"/>
        <v>0</v>
      </c>
      <c r="L25" s="50">
        <f t="shared" si="5"/>
        <v>0</v>
      </c>
      <c r="M25" s="50">
        <f t="shared" si="5"/>
        <v>0</v>
      </c>
    </row>
    <row r="26" spans="1:13" x14ac:dyDescent="0.25">
      <c r="A26" s="130"/>
      <c r="B26" s="51">
        <f>B6+B8+B10+B12+B14+B16+B18+B20+B22+B24</f>
        <v>606</v>
      </c>
      <c r="C26" s="51">
        <f>C6+C8+C10+C12+C14+C16+C18+C20+C22+C24</f>
        <v>37</v>
      </c>
      <c r="D26" s="51">
        <f t="shared" si="5"/>
        <v>569</v>
      </c>
      <c r="E26" s="51">
        <f t="shared" si="5"/>
        <v>592</v>
      </c>
      <c r="F26" s="52">
        <f>F6+F8+F10+F12+F14+F16+F18+F20+F22+F24</f>
        <v>35</v>
      </c>
      <c r="G26" s="52">
        <f t="shared" si="5"/>
        <v>557</v>
      </c>
      <c r="H26" s="52">
        <f t="shared" si="5"/>
        <v>8</v>
      </c>
      <c r="I26" s="52">
        <f t="shared" si="5"/>
        <v>2</v>
      </c>
      <c r="J26" s="52">
        <f t="shared" si="5"/>
        <v>6</v>
      </c>
      <c r="K26" s="52">
        <f t="shared" si="5"/>
        <v>6</v>
      </c>
      <c r="L26" s="52">
        <f t="shared" si="5"/>
        <v>0</v>
      </c>
      <c r="M26" s="52">
        <f t="shared" si="5"/>
        <v>6</v>
      </c>
    </row>
    <row r="27" spans="1:13" x14ac:dyDescent="0.25">
      <c r="A27" s="21" t="s">
        <v>94</v>
      </c>
    </row>
    <row r="28" spans="1:13" x14ac:dyDescent="0.25">
      <c r="A28" s="21" t="s">
        <v>95</v>
      </c>
    </row>
  </sheetData>
  <mergeCells count="17">
    <mergeCell ref="A15:A16"/>
    <mergeCell ref="K2:M2"/>
    <mergeCell ref="A3:A4"/>
    <mergeCell ref="B3:D3"/>
    <mergeCell ref="E3:G3"/>
    <mergeCell ref="H3:J3"/>
    <mergeCell ref="K3:M3"/>
    <mergeCell ref="A5:A6"/>
    <mergeCell ref="A7:A8"/>
    <mergeCell ref="A9:A10"/>
    <mergeCell ref="A11:A12"/>
    <mergeCell ref="A13:A14"/>
    <mergeCell ref="A17:A18"/>
    <mergeCell ref="A19:A20"/>
    <mergeCell ref="A21:A22"/>
    <mergeCell ref="A23:A24"/>
    <mergeCell ref="A25:A26"/>
  </mergeCells>
  <phoneticPr fontId="1"/>
  <pageMargins left="0.59055118110236215" right="0.39370078740157483" top="0.39370078740157483" bottom="0.39370078740157483" header="0" footer="0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4FCC-3471-4FF4-9AAC-1C702486C77A}">
  <dimension ref="A1:M15"/>
  <sheetViews>
    <sheetView view="pageBreakPreview" zoomScaleNormal="100" zoomScaleSheetLayoutView="100" workbookViewId="0"/>
  </sheetViews>
  <sheetFormatPr defaultColWidth="9" defaultRowHeight="20.399999999999999" x14ac:dyDescent="0.25"/>
  <cols>
    <col min="1" max="1" width="16.5" style="21" customWidth="1"/>
    <col min="2" max="13" width="10.5" style="21" customWidth="1"/>
    <col min="14" max="16384" width="9" style="32"/>
  </cols>
  <sheetData>
    <row r="1" spans="1:13" ht="21" x14ac:dyDescent="0.25">
      <c r="A1" s="38" t="s">
        <v>96</v>
      </c>
      <c r="K1" s="32"/>
      <c r="L1" s="32"/>
      <c r="M1" s="32"/>
    </row>
    <row r="2" spans="1:13" ht="21" x14ac:dyDescent="0.25">
      <c r="A2" s="38"/>
      <c r="K2" s="131" t="s">
        <v>78</v>
      </c>
      <c r="L2" s="132"/>
      <c r="M2" s="132"/>
    </row>
    <row r="3" spans="1:13" x14ac:dyDescent="0.25">
      <c r="A3" s="130"/>
      <c r="B3" s="130" t="s">
        <v>80</v>
      </c>
      <c r="C3" s="130"/>
      <c r="D3" s="130"/>
      <c r="E3" s="130" t="s">
        <v>16</v>
      </c>
      <c r="F3" s="130"/>
      <c r="G3" s="130"/>
      <c r="H3" s="130" t="s">
        <v>17</v>
      </c>
      <c r="I3" s="130"/>
      <c r="J3" s="130"/>
      <c r="K3" s="130" t="s">
        <v>18</v>
      </c>
      <c r="L3" s="130"/>
      <c r="M3" s="130"/>
    </row>
    <row r="4" spans="1:13" x14ac:dyDescent="0.25">
      <c r="A4" s="130"/>
      <c r="B4" s="33" t="s">
        <v>2</v>
      </c>
      <c r="C4" s="33" t="s">
        <v>81</v>
      </c>
      <c r="D4" s="33" t="s">
        <v>82</v>
      </c>
      <c r="E4" s="33" t="s">
        <v>2</v>
      </c>
      <c r="F4" s="33" t="s">
        <v>81</v>
      </c>
      <c r="G4" s="33" t="s">
        <v>82</v>
      </c>
      <c r="H4" s="33" t="s">
        <v>2</v>
      </c>
      <c r="I4" s="33" t="s">
        <v>81</v>
      </c>
      <c r="J4" s="33" t="s">
        <v>82</v>
      </c>
      <c r="K4" s="33" t="s">
        <v>2</v>
      </c>
      <c r="L4" s="33" t="s">
        <v>81</v>
      </c>
      <c r="M4" s="33" t="s">
        <v>82</v>
      </c>
    </row>
    <row r="5" spans="1:13" ht="22.5" customHeight="1" x14ac:dyDescent="0.25">
      <c r="A5" s="33" t="s">
        <v>83</v>
      </c>
      <c r="B5" s="34">
        <f>C5+D5</f>
        <v>5075</v>
      </c>
      <c r="C5" s="35">
        <f>F5+I5+L5</f>
        <v>520</v>
      </c>
      <c r="D5" s="34">
        <f>G5+J5+M5</f>
        <v>4555</v>
      </c>
      <c r="E5" s="34">
        <f>F5+G5</f>
        <v>5075</v>
      </c>
      <c r="F5" s="36">
        <v>520</v>
      </c>
      <c r="G5" s="37">
        <v>4555</v>
      </c>
      <c r="H5" s="34">
        <f>I5+J5</f>
        <v>0</v>
      </c>
      <c r="I5" s="36">
        <v>0</v>
      </c>
      <c r="J5" s="36">
        <v>0</v>
      </c>
      <c r="K5" s="34">
        <f>L5+M5</f>
        <v>0</v>
      </c>
      <c r="L5" s="36">
        <v>0</v>
      </c>
      <c r="M5" s="36">
        <v>0</v>
      </c>
    </row>
    <row r="6" spans="1:13" ht="22.5" customHeight="1" x14ac:dyDescent="0.25">
      <c r="A6" s="33" t="s">
        <v>84</v>
      </c>
      <c r="B6" s="34">
        <f t="shared" ref="B6:B14" si="0">C6+D6</f>
        <v>5725</v>
      </c>
      <c r="C6" s="35">
        <f t="shared" ref="C6:C14" si="1">F6+I6+L6</f>
        <v>815</v>
      </c>
      <c r="D6" s="34">
        <f t="shared" ref="D6:D14" si="2">G6+J6+M6</f>
        <v>4910</v>
      </c>
      <c r="E6" s="34">
        <f t="shared" ref="E6:E14" si="3">F6+G6</f>
        <v>5305</v>
      </c>
      <c r="F6" s="36">
        <v>655</v>
      </c>
      <c r="G6" s="37">
        <v>4650</v>
      </c>
      <c r="H6" s="34">
        <f t="shared" ref="H6:H14" si="4">I6+J6</f>
        <v>420</v>
      </c>
      <c r="I6" s="36">
        <v>160</v>
      </c>
      <c r="J6" s="36">
        <v>260</v>
      </c>
      <c r="K6" s="34">
        <f t="shared" ref="K6:K14" si="5">L6+M6</f>
        <v>0</v>
      </c>
      <c r="L6" s="36">
        <v>0</v>
      </c>
      <c r="M6" s="36">
        <v>0</v>
      </c>
    </row>
    <row r="7" spans="1:13" ht="22.5" customHeight="1" x14ac:dyDescent="0.25">
      <c r="A7" s="33" t="s">
        <v>85</v>
      </c>
      <c r="B7" s="34">
        <f t="shared" si="0"/>
        <v>640</v>
      </c>
      <c r="C7" s="35">
        <f t="shared" si="1"/>
        <v>0</v>
      </c>
      <c r="D7" s="34">
        <f t="shared" si="2"/>
        <v>640</v>
      </c>
      <c r="E7" s="34">
        <f t="shared" si="3"/>
        <v>640</v>
      </c>
      <c r="F7" s="36">
        <v>0</v>
      </c>
      <c r="G7" s="37">
        <v>640</v>
      </c>
      <c r="H7" s="34">
        <f t="shared" si="4"/>
        <v>0</v>
      </c>
      <c r="I7" s="36">
        <v>0</v>
      </c>
      <c r="J7" s="36">
        <v>0</v>
      </c>
      <c r="K7" s="34">
        <f t="shared" si="5"/>
        <v>0</v>
      </c>
      <c r="L7" s="36">
        <v>0</v>
      </c>
      <c r="M7" s="36">
        <v>0</v>
      </c>
    </row>
    <row r="8" spans="1:13" ht="22.5" customHeight="1" x14ac:dyDescent="0.25">
      <c r="A8" s="33" t="s">
        <v>86</v>
      </c>
      <c r="B8" s="34">
        <f t="shared" si="0"/>
        <v>1350</v>
      </c>
      <c r="C8" s="35">
        <f t="shared" si="1"/>
        <v>0</v>
      </c>
      <c r="D8" s="34">
        <f t="shared" si="2"/>
        <v>1350</v>
      </c>
      <c r="E8" s="34">
        <f t="shared" si="3"/>
        <v>1350</v>
      </c>
      <c r="F8" s="36">
        <v>0</v>
      </c>
      <c r="G8" s="37">
        <v>1350</v>
      </c>
      <c r="H8" s="34">
        <f t="shared" si="4"/>
        <v>0</v>
      </c>
      <c r="I8" s="36">
        <v>0</v>
      </c>
      <c r="J8" s="36">
        <v>0</v>
      </c>
      <c r="K8" s="34">
        <f t="shared" si="5"/>
        <v>0</v>
      </c>
      <c r="L8" s="36">
        <v>0</v>
      </c>
      <c r="M8" s="36">
        <v>0</v>
      </c>
    </row>
    <row r="9" spans="1:13" ht="22.5" customHeight="1" x14ac:dyDescent="0.25">
      <c r="A9" s="33" t="s">
        <v>87</v>
      </c>
      <c r="B9" s="34">
        <f t="shared" si="0"/>
        <v>475</v>
      </c>
      <c r="C9" s="35">
        <f t="shared" si="1"/>
        <v>100</v>
      </c>
      <c r="D9" s="34">
        <f t="shared" si="2"/>
        <v>375</v>
      </c>
      <c r="E9" s="34">
        <f t="shared" si="3"/>
        <v>475</v>
      </c>
      <c r="F9" s="36">
        <v>100</v>
      </c>
      <c r="G9" s="37">
        <v>375</v>
      </c>
      <c r="H9" s="34">
        <f t="shared" si="4"/>
        <v>0</v>
      </c>
      <c r="I9" s="36">
        <v>0</v>
      </c>
      <c r="J9" s="36">
        <v>0</v>
      </c>
      <c r="K9" s="34">
        <f t="shared" si="5"/>
        <v>0</v>
      </c>
      <c r="L9" s="36">
        <v>0</v>
      </c>
      <c r="M9" s="36">
        <v>0</v>
      </c>
    </row>
    <row r="10" spans="1:13" ht="22.5" customHeight="1" x14ac:dyDescent="0.25">
      <c r="A10" s="33" t="s">
        <v>88</v>
      </c>
      <c r="B10" s="34">
        <f t="shared" si="0"/>
        <v>3390</v>
      </c>
      <c r="C10" s="35">
        <f t="shared" si="1"/>
        <v>120</v>
      </c>
      <c r="D10" s="34">
        <f t="shared" si="2"/>
        <v>3270</v>
      </c>
      <c r="E10" s="34">
        <f t="shared" si="3"/>
        <v>3360</v>
      </c>
      <c r="F10" s="36">
        <v>120</v>
      </c>
      <c r="G10" s="37">
        <v>3240</v>
      </c>
      <c r="H10" s="34">
        <f t="shared" si="4"/>
        <v>30</v>
      </c>
      <c r="I10" s="36">
        <v>0</v>
      </c>
      <c r="J10" s="36">
        <v>30</v>
      </c>
      <c r="K10" s="34">
        <f t="shared" si="5"/>
        <v>0</v>
      </c>
      <c r="L10" s="36">
        <v>0</v>
      </c>
      <c r="M10" s="36">
        <v>0</v>
      </c>
    </row>
    <row r="11" spans="1:13" ht="22.5" customHeight="1" x14ac:dyDescent="0.25">
      <c r="A11" s="33" t="s">
        <v>89</v>
      </c>
      <c r="B11" s="34">
        <f t="shared" si="0"/>
        <v>10335</v>
      </c>
      <c r="C11" s="35">
        <f t="shared" si="1"/>
        <v>470</v>
      </c>
      <c r="D11" s="34">
        <f t="shared" si="2"/>
        <v>9865</v>
      </c>
      <c r="E11" s="34">
        <f t="shared" si="3"/>
        <v>10335</v>
      </c>
      <c r="F11" s="36">
        <v>470</v>
      </c>
      <c r="G11" s="37">
        <v>9865</v>
      </c>
      <c r="H11" s="34">
        <f t="shared" si="4"/>
        <v>0</v>
      </c>
      <c r="I11" s="36">
        <v>0</v>
      </c>
      <c r="J11" s="36">
        <v>0</v>
      </c>
      <c r="K11" s="34">
        <f t="shared" si="5"/>
        <v>0</v>
      </c>
      <c r="L11" s="36">
        <v>0</v>
      </c>
      <c r="M11" s="36">
        <v>0</v>
      </c>
    </row>
    <row r="12" spans="1:13" ht="22.5" customHeight="1" x14ac:dyDescent="0.25">
      <c r="A12" s="33" t="s">
        <v>90</v>
      </c>
      <c r="B12" s="34">
        <f t="shared" si="0"/>
        <v>21187</v>
      </c>
      <c r="C12" s="35">
        <f t="shared" si="1"/>
        <v>170</v>
      </c>
      <c r="D12" s="34">
        <f t="shared" si="2"/>
        <v>21017</v>
      </c>
      <c r="E12" s="34">
        <f t="shared" si="3"/>
        <v>20627</v>
      </c>
      <c r="F12" s="36">
        <v>170</v>
      </c>
      <c r="G12" s="37">
        <v>20457</v>
      </c>
      <c r="H12" s="34">
        <f t="shared" si="4"/>
        <v>110</v>
      </c>
      <c r="I12" s="36">
        <v>0</v>
      </c>
      <c r="J12" s="36">
        <v>110</v>
      </c>
      <c r="K12" s="34">
        <f t="shared" si="5"/>
        <v>450</v>
      </c>
      <c r="L12" s="36">
        <v>0</v>
      </c>
      <c r="M12" s="36">
        <v>450</v>
      </c>
    </row>
    <row r="13" spans="1:13" ht="22.5" customHeight="1" x14ac:dyDescent="0.25">
      <c r="A13" s="33" t="s">
        <v>91</v>
      </c>
      <c r="B13" s="34">
        <f t="shared" si="0"/>
        <v>2300</v>
      </c>
      <c r="C13" s="35">
        <f t="shared" si="1"/>
        <v>140</v>
      </c>
      <c r="D13" s="34">
        <f t="shared" si="2"/>
        <v>2160</v>
      </c>
      <c r="E13" s="34">
        <f t="shared" si="3"/>
        <v>2300</v>
      </c>
      <c r="F13" s="36">
        <v>140</v>
      </c>
      <c r="G13" s="37">
        <v>2160</v>
      </c>
      <c r="H13" s="34">
        <f t="shared" si="4"/>
        <v>0</v>
      </c>
      <c r="I13" s="36">
        <v>0</v>
      </c>
      <c r="J13" s="36">
        <v>0</v>
      </c>
      <c r="K13" s="34">
        <f t="shared" si="5"/>
        <v>0</v>
      </c>
      <c r="L13" s="36">
        <v>0</v>
      </c>
      <c r="M13" s="36">
        <v>0</v>
      </c>
    </row>
    <row r="14" spans="1:13" ht="22.5" customHeight="1" x14ac:dyDescent="0.25">
      <c r="A14" s="33" t="s">
        <v>92</v>
      </c>
      <c r="B14" s="34">
        <f t="shared" si="0"/>
        <v>4080</v>
      </c>
      <c r="C14" s="35">
        <f t="shared" si="1"/>
        <v>140</v>
      </c>
      <c r="D14" s="34">
        <f t="shared" si="2"/>
        <v>3940</v>
      </c>
      <c r="E14" s="34">
        <f t="shared" si="3"/>
        <v>4080</v>
      </c>
      <c r="F14" s="36">
        <v>140</v>
      </c>
      <c r="G14" s="37">
        <v>3940</v>
      </c>
      <c r="H14" s="34">
        <f t="shared" si="4"/>
        <v>0</v>
      </c>
      <c r="I14" s="36">
        <v>0</v>
      </c>
      <c r="J14" s="36">
        <v>0</v>
      </c>
      <c r="K14" s="34">
        <f t="shared" si="5"/>
        <v>0</v>
      </c>
      <c r="L14" s="36">
        <v>0</v>
      </c>
      <c r="M14" s="36">
        <v>0</v>
      </c>
    </row>
    <row r="15" spans="1:13" ht="22.5" customHeight="1" x14ac:dyDescent="0.25">
      <c r="A15" s="33" t="s">
        <v>93</v>
      </c>
      <c r="B15" s="34">
        <f>SUM(B5:B14)</f>
        <v>54557</v>
      </c>
      <c r="C15" s="34">
        <f t="shared" ref="C15:M15" si="6">SUM(C5:C14)</f>
        <v>2475</v>
      </c>
      <c r="D15" s="34">
        <f t="shared" si="6"/>
        <v>52082</v>
      </c>
      <c r="E15" s="34">
        <f t="shared" si="6"/>
        <v>53547</v>
      </c>
      <c r="F15" s="34">
        <f t="shared" si="6"/>
        <v>2315</v>
      </c>
      <c r="G15" s="34">
        <f>SUM(G5:G14)</f>
        <v>51232</v>
      </c>
      <c r="H15" s="34">
        <f t="shared" si="6"/>
        <v>560</v>
      </c>
      <c r="I15" s="34">
        <f t="shared" si="6"/>
        <v>160</v>
      </c>
      <c r="J15" s="34">
        <f>SUM(J5:J14)</f>
        <v>400</v>
      </c>
      <c r="K15" s="34">
        <f t="shared" si="6"/>
        <v>450</v>
      </c>
      <c r="L15" s="35">
        <f t="shared" si="6"/>
        <v>0</v>
      </c>
      <c r="M15" s="35">
        <f t="shared" si="6"/>
        <v>450</v>
      </c>
    </row>
  </sheetData>
  <mergeCells count="6">
    <mergeCell ref="K2:M2"/>
    <mergeCell ref="A3:A4"/>
    <mergeCell ref="B3:D3"/>
    <mergeCell ref="E3:G3"/>
    <mergeCell ref="H3:J3"/>
    <mergeCell ref="K3:M3"/>
  </mergeCells>
  <phoneticPr fontId="1"/>
  <pageMargins left="0.59055118110236215" right="0.39370078740157483" top="0.39370078740157483" bottom="0.39370078740157483" header="0" footer="0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1351-AE0D-4C70-9C3A-A856CC364C4B}">
  <dimension ref="A1:M73"/>
  <sheetViews>
    <sheetView view="pageBreakPreview" zoomScaleNormal="100" zoomScaleSheetLayoutView="100" workbookViewId="0"/>
  </sheetViews>
  <sheetFormatPr defaultColWidth="9" defaultRowHeight="20.399999999999999" x14ac:dyDescent="0.25"/>
  <cols>
    <col min="1" max="1" width="15" style="3" customWidth="1"/>
    <col min="2" max="13" width="11.69921875" style="3" customWidth="1"/>
    <col min="14" max="16384" width="9" style="32"/>
  </cols>
  <sheetData>
    <row r="1" spans="1:13" ht="21" x14ac:dyDescent="0.25">
      <c r="A1" s="15" t="s">
        <v>112</v>
      </c>
    </row>
    <row r="2" spans="1:13" x14ac:dyDescent="0.25">
      <c r="A2" s="3" t="s">
        <v>97</v>
      </c>
      <c r="I2" s="32"/>
      <c r="J2" s="32"/>
      <c r="K2" s="135" t="s">
        <v>21</v>
      </c>
      <c r="L2" s="136"/>
      <c r="M2" s="136"/>
    </row>
    <row r="3" spans="1:13" x14ac:dyDescent="0.25">
      <c r="A3" s="120"/>
      <c r="B3" s="115" t="s">
        <v>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</row>
    <row r="4" spans="1:13" x14ac:dyDescent="0.25">
      <c r="A4" s="121"/>
      <c r="B4" s="115" t="s">
        <v>2</v>
      </c>
      <c r="C4" s="117"/>
      <c r="D4" s="115" t="s">
        <v>98</v>
      </c>
      <c r="E4" s="117"/>
      <c r="F4" s="115" t="s">
        <v>99</v>
      </c>
      <c r="G4" s="117"/>
      <c r="H4" s="115" t="s">
        <v>115</v>
      </c>
      <c r="I4" s="117"/>
      <c r="J4" s="115" t="s">
        <v>114</v>
      </c>
      <c r="K4" s="117"/>
      <c r="L4" s="115" t="s">
        <v>116</v>
      </c>
      <c r="M4" s="117"/>
    </row>
    <row r="5" spans="1:13" x14ac:dyDescent="0.25">
      <c r="A5" s="5" t="s">
        <v>81</v>
      </c>
      <c r="B5" s="39">
        <f>D5+F5+J5+L5</f>
        <v>1</v>
      </c>
      <c r="C5" s="40">
        <f>E5+G5+K5+M5</f>
        <v>3</v>
      </c>
      <c r="D5" s="41">
        <f t="shared" ref="D5:M5" si="0">D11+D17+D23</f>
        <v>1</v>
      </c>
      <c r="E5" s="42">
        <f t="shared" si="0"/>
        <v>2</v>
      </c>
      <c r="F5" s="41">
        <f t="shared" si="0"/>
        <v>0</v>
      </c>
      <c r="G5" s="42">
        <f t="shared" si="0"/>
        <v>0</v>
      </c>
      <c r="H5" s="41">
        <f t="shared" si="0"/>
        <v>0</v>
      </c>
      <c r="I5" s="42">
        <f t="shared" si="0"/>
        <v>0</v>
      </c>
      <c r="J5" s="41">
        <f t="shared" si="0"/>
        <v>0</v>
      </c>
      <c r="K5" s="42">
        <f t="shared" si="0"/>
        <v>1</v>
      </c>
      <c r="L5" s="41">
        <f t="shared" si="0"/>
        <v>0</v>
      </c>
      <c r="M5" s="42">
        <f t="shared" si="0"/>
        <v>0</v>
      </c>
    </row>
    <row r="6" spans="1:13" x14ac:dyDescent="0.25">
      <c r="A6" s="5" t="s">
        <v>82</v>
      </c>
      <c r="B6" s="39">
        <f>D6+F6+J6+L6</f>
        <v>15</v>
      </c>
      <c r="C6" s="40">
        <f>E6+G6+K6+M6</f>
        <v>47</v>
      </c>
      <c r="D6" s="41">
        <f t="shared" ref="D6:M6" si="1">D12+D18+D24</f>
        <v>15</v>
      </c>
      <c r="E6" s="42">
        <f t="shared" si="1"/>
        <v>37</v>
      </c>
      <c r="F6" s="41">
        <f t="shared" si="1"/>
        <v>0</v>
      </c>
      <c r="G6" s="42">
        <f t="shared" si="1"/>
        <v>0</v>
      </c>
      <c r="H6" s="41">
        <f t="shared" si="1"/>
        <v>0</v>
      </c>
      <c r="I6" s="42">
        <f t="shared" si="1"/>
        <v>0</v>
      </c>
      <c r="J6" s="41">
        <f t="shared" si="1"/>
        <v>0</v>
      </c>
      <c r="K6" s="42">
        <f t="shared" si="1"/>
        <v>3</v>
      </c>
      <c r="L6" s="41">
        <f t="shared" si="1"/>
        <v>0</v>
      </c>
      <c r="M6" s="42">
        <f t="shared" si="1"/>
        <v>7</v>
      </c>
    </row>
    <row r="7" spans="1:13" x14ac:dyDescent="0.25">
      <c r="A7" s="5" t="s">
        <v>2</v>
      </c>
      <c r="B7" s="39">
        <f t="shared" ref="B7:M7" si="2">B5+B6</f>
        <v>16</v>
      </c>
      <c r="C7" s="40">
        <f t="shared" si="2"/>
        <v>50</v>
      </c>
      <c r="D7" s="39">
        <f t="shared" si="2"/>
        <v>16</v>
      </c>
      <c r="E7" s="40">
        <f t="shared" si="2"/>
        <v>39</v>
      </c>
      <c r="F7" s="39">
        <f t="shared" si="2"/>
        <v>0</v>
      </c>
      <c r="G7" s="40">
        <f t="shared" si="2"/>
        <v>0</v>
      </c>
      <c r="H7" s="39">
        <f t="shared" si="2"/>
        <v>0</v>
      </c>
      <c r="I7" s="40">
        <f t="shared" si="2"/>
        <v>0</v>
      </c>
      <c r="J7" s="39">
        <f t="shared" si="2"/>
        <v>0</v>
      </c>
      <c r="K7" s="40">
        <f t="shared" si="2"/>
        <v>4</v>
      </c>
      <c r="L7" s="39">
        <f t="shared" si="2"/>
        <v>0</v>
      </c>
      <c r="M7" s="40">
        <f t="shared" si="2"/>
        <v>7</v>
      </c>
    </row>
    <row r="8" spans="1:13" x14ac:dyDescent="0.25">
      <c r="A8" s="20"/>
      <c r="B8" s="43"/>
      <c r="C8" s="44"/>
      <c r="D8" s="43"/>
      <c r="E8" s="44"/>
      <c r="F8" s="43"/>
      <c r="G8" s="44"/>
      <c r="H8" s="43"/>
      <c r="I8" s="44"/>
      <c r="J8" s="43"/>
      <c r="K8" s="44"/>
      <c r="L8" s="43"/>
      <c r="M8" s="44"/>
    </row>
    <row r="9" spans="1:13" x14ac:dyDescent="0.25">
      <c r="A9" s="120"/>
      <c r="B9" s="115" t="s">
        <v>101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1"/>
    </row>
    <row r="10" spans="1:13" x14ac:dyDescent="0.25">
      <c r="A10" s="121"/>
      <c r="B10" s="115" t="s">
        <v>2</v>
      </c>
      <c r="C10" s="117"/>
      <c r="D10" s="115" t="s">
        <v>98</v>
      </c>
      <c r="E10" s="117"/>
      <c r="F10" s="115" t="s">
        <v>99</v>
      </c>
      <c r="G10" s="117"/>
      <c r="H10" s="115" t="s">
        <v>115</v>
      </c>
      <c r="I10" s="117"/>
      <c r="J10" s="115" t="s">
        <v>114</v>
      </c>
      <c r="K10" s="117"/>
      <c r="L10" s="115" t="s">
        <v>116</v>
      </c>
      <c r="M10" s="117"/>
    </row>
    <row r="11" spans="1:13" x14ac:dyDescent="0.25">
      <c r="A11" s="5" t="s">
        <v>81</v>
      </c>
      <c r="B11" s="41">
        <f>D11+F11+J11+L11</f>
        <v>1</v>
      </c>
      <c r="C11" s="42">
        <f>E11+G11+K11+M11</f>
        <v>1</v>
      </c>
      <c r="D11" s="41">
        <v>1</v>
      </c>
      <c r="E11" s="42">
        <v>1</v>
      </c>
      <c r="F11" s="41">
        <v>0</v>
      </c>
      <c r="G11" s="42">
        <v>0</v>
      </c>
      <c r="H11" s="41">
        <v>0</v>
      </c>
      <c r="I11" s="42">
        <v>0</v>
      </c>
      <c r="J11" s="41">
        <v>0</v>
      </c>
      <c r="K11" s="42">
        <v>0</v>
      </c>
      <c r="L11" s="41">
        <v>0</v>
      </c>
      <c r="M11" s="42">
        <v>0</v>
      </c>
    </row>
    <row r="12" spans="1:13" x14ac:dyDescent="0.25">
      <c r="A12" s="5" t="s">
        <v>82</v>
      </c>
      <c r="B12" s="41">
        <f>D12+F12+J12+L12</f>
        <v>15</v>
      </c>
      <c r="C12" s="42">
        <f>E12+G12+K12+M12</f>
        <v>15</v>
      </c>
      <c r="D12" s="41">
        <v>15</v>
      </c>
      <c r="E12" s="42">
        <v>15</v>
      </c>
      <c r="F12" s="41">
        <v>0</v>
      </c>
      <c r="G12" s="42">
        <v>0</v>
      </c>
      <c r="H12" s="41">
        <v>0</v>
      </c>
      <c r="I12" s="42">
        <v>0</v>
      </c>
      <c r="J12" s="41">
        <v>0</v>
      </c>
      <c r="K12" s="42">
        <v>0</v>
      </c>
      <c r="L12" s="41">
        <v>0</v>
      </c>
      <c r="M12" s="42">
        <v>0</v>
      </c>
    </row>
    <row r="13" spans="1:13" x14ac:dyDescent="0.25">
      <c r="A13" s="5" t="s">
        <v>2</v>
      </c>
      <c r="B13" s="41">
        <f t="shared" ref="B13:M13" si="3">B11+B12</f>
        <v>16</v>
      </c>
      <c r="C13" s="42">
        <f t="shared" si="3"/>
        <v>16</v>
      </c>
      <c r="D13" s="41">
        <f t="shared" si="3"/>
        <v>16</v>
      </c>
      <c r="E13" s="42">
        <f t="shared" si="3"/>
        <v>16</v>
      </c>
      <c r="F13" s="41">
        <f t="shared" si="3"/>
        <v>0</v>
      </c>
      <c r="G13" s="42">
        <f t="shared" si="3"/>
        <v>0</v>
      </c>
      <c r="H13" s="41">
        <f t="shared" si="3"/>
        <v>0</v>
      </c>
      <c r="I13" s="42">
        <f t="shared" si="3"/>
        <v>0</v>
      </c>
      <c r="J13" s="41">
        <f t="shared" si="3"/>
        <v>0</v>
      </c>
      <c r="K13" s="42">
        <f t="shared" si="3"/>
        <v>0</v>
      </c>
      <c r="L13" s="41">
        <f t="shared" si="3"/>
        <v>0</v>
      </c>
      <c r="M13" s="42">
        <f t="shared" si="3"/>
        <v>0</v>
      </c>
    </row>
    <row r="14" spans="1:13" x14ac:dyDescent="0.25">
      <c r="A14" s="20"/>
      <c r="B14" s="110"/>
      <c r="C14" s="111"/>
      <c r="D14" s="110"/>
      <c r="E14" s="111"/>
      <c r="F14" s="110"/>
      <c r="G14" s="111"/>
      <c r="H14" s="110"/>
      <c r="I14" s="111"/>
      <c r="J14" s="110"/>
      <c r="K14" s="111"/>
      <c r="L14" s="110"/>
      <c r="M14" s="111"/>
    </row>
    <row r="15" spans="1:13" x14ac:dyDescent="0.25">
      <c r="A15" s="120"/>
      <c r="B15" s="137" t="s">
        <v>102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9"/>
    </row>
    <row r="16" spans="1:13" x14ac:dyDescent="0.25">
      <c r="A16" s="121"/>
      <c r="B16" s="137" t="s">
        <v>2</v>
      </c>
      <c r="C16" s="142"/>
      <c r="D16" s="137" t="s">
        <v>98</v>
      </c>
      <c r="E16" s="142"/>
      <c r="F16" s="137" t="s">
        <v>99</v>
      </c>
      <c r="G16" s="142"/>
      <c r="H16" s="137" t="s">
        <v>115</v>
      </c>
      <c r="I16" s="142"/>
      <c r="J16" s="137" t="s">
        <v>114</v>
      </c>
      <c r="K16" s="142"/>
      <c r="L16" s="137" t="s">
        <v>116</v>
      </c>
      <c r="M16" s="142"/>
    </row>
    <row r="17" spans="1:13" x14ac:dyDescent="0.25">
      <c r="A17" s="5" t="s">
        <v>81</v>
      </c>
      <c r="B17" s="41">
        <f>D17+F17+L17</f>
        <v>0</v>
      </c>
      <c r="C17" s="42">
        <f>E17+G17+M17+K17</f>
        <v>1</v>
      </c>
      <c r="D17" s="41">
        <v>0</v>
      </c>
      <c r="E17" s="42">
        <v>0</v>
      </c>
      <c r="F17" s="41">
        <v>0</v>
      </c>
      <c r="G17" s="42">
        <v>0</v>
      </c>
      <c r="H17" s="41">
        <v>0</v>
      </c>
      <c r="I17" s="42">
        <v>0</v>
      </c>
      <c r="J17" s="41">
        <v>0</v>
      </c>
      <c r="K17" s="42">
        <v>1</v>
      </c>
      <c r="L17" s="41">
        <v>0</v>
      </c>
      <c r="M17" s="42">
        <v>0</v>
      </c>
    </row>
    <row r="18" spans="1:13" x14ac:dyDescent="0.25">
      <c r="A18" s="5" t="s">
        <v>82</v>
      </c>
      <c r="B18" s="41">
        <f>D18+F18+L18</f>
        <v>0</v>
      </c>
      <c r="C18" s="42">
        <f>E18+G18+M18+K18</f>
        <v>9</v>
      </c>
      <c r="D18" s="41">
        <v>0</v>
      </c>
      <c r="E18" s="42">
        <v>1</v>
      </c>
      <c r="F18" s="41">
        <v>0</v>
      </c>
      <c r="G18" s="42">
        <v>0</v>
      </c>
      <c r="H18" s="41">
        <v>0</v>
      </c>
      <c r="I18" s="42">
        <v>0</v>
      </c>
      <c r="J18" s="41">
        <v>0</v>
      </c>
      <c r="K18" s="42">
        <v>1</v>
      </c>
      <c r="L18" s="41">
        <v>0</v>
      </c>
      <c r="M18" s="42">
        <v>7</v>
      </c>
    </row>
    <row r="19" spans="1:13" x14ac:dyDescent="0.25">
      <c r="A19" s="5" t="s">
        <v>2</v>
      </c>
      <c r="B19" s="41">
        <f t="shared" ref="B19:M19" si="4">B17+B18</f>
        <v>0</v>
      </c>
      <c r="C19" s="42">
        <f t="shared" si="4"/>
        <v>10</v>
      </c>
      <c r="D19" s="41">
        <f t="shared" si="4"/>
        <v>0</v>
      </c>
      <c r="E19" s="42">
        <f t="shared" si="4"/>
        <v>1</v>
      </c>
      <c r="F19" s="41">
        <f t="shared" si="4"/>
        <v>0</v>
      </c>
      <c r="G19" s="42">
        <f t="shared" si="4"/>
        <v>0</v>
      </c>
      <c r="H19" s="41">
        <f t="shared" si="4"/>
        <v>0</v>
      </c>
      <c r="I19" s="42">
        <f t="shared" si="4"/>
        <v>0</v>
      </c>
      <c r="J19" s="41">
        <f t="shared" si="4"/>
        <v>0</v>
      </c>
      <c r="K19" s="42">
        <f t="shared" si="4"/>
        <v>2</v>
      </c>
      <c r="L19" s="41">
        <f t="shared" si="4"/>
        <v>0</v>
      </c>
      <c r="M19" s="42">
        <f t="shared" si="4"/>
        <v>7</v>
      </c>
    </row>
    <row r="20" spans="1:13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13" x14ac:dyDescent="0.25">
      <c r="A21" s="120"/>
      <c r="B21" s="137" t="s">
        <v>117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1:13" x14ac:dyDescent="0.25">
      <c r="A22" s="121"/>
      <c r="B22" s="137" t="s">
        <v>2</v>
      </c>
      <c r="C22" s="142"/>
      <c r="D22" s="137" t="s">
        <v>98</v>
      </c>
      <c r="E22" s="142"/>
      <c r="F22" s="137" t="s">
        <v>99</v>
      </c>
      <c r="G22" s="142"/>
      <c r="H22" s="137" t="s">
        <v>115</v>
      </c>
      <c r="I22" s="142"/>
      <c r="J22" s="137" t="s">
        <v>114</v>
      </c>
      <c r="K22" s="139"/>
      <c r="L22" s="137" t="s">
        <v>116</v>
      </c>
      <c r="M22" s="142"/>
    </row>
    <row r="23" spans="1:13" x14ac:dyDescent="0.25">
      <c r="A23" s="5" t="s">
        <v>81</v>
      </c>
      <c r="B23" s="41">
        <f>D23+F23+L23</f>
        <v>0</v>
      </c>
      <c r="C23" s="42">
        <f>E23+G23+M23+K23</f>
        <v>1</v>
      </c>
      <c r="D23" s="41">
        <v>0</v>
      </c>
      <c r="E23" s="42">
        <v>1</v>
      </c>
      <c r="F23" s="41">
        <v>0</v>
      </c>
      <c r="G23" s="42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2">
        <v>0</v>
      </c>
    </row>
    <row r="24" spans="1:13" x14ac:dyDescent="0.25">
      <c r="A24" s="5" t="s">
        <v>82</v>
      </c>
      <c r="B24" s="41">
        <f>D24+F24+L24</f>
        <v>0</v>
      </c>
      <c r="C24" s="42">
        <f>E24+G24+M24+K24</f>
        <v>23</v>
      </c>
      <c r="D24" s="41">
        <v>0</v>
      </c>
      <c r="E24" s="42">
        <v>21</v>
      </c>
      <c r="F24" s="41">
        <v>0</v>
      </c>
      <c r="G24" s="42">
        <v>0</v>
      </c>
      <c r="H24" s="41">
        <v>0</v>
      </c>
      <c r="I24" s="42">
        <v>0</v>
      </c>
      <c r="J24" s="41">
        <v>0</v>
      </c>
      <c r="K24" s="42">
        <v>2</v>
      </c>
      <c r="L24" s="41">
        <v>0</v>
      </c>
      <c r="M24" s="42">
        <v>0</v>
      </c>
    </row>
    <row r="25" spans="1:13" x14ac:dyDescent="0.25">
      <c r="A25" s="5" t="s">
        <v>2</v>
      </c>
      <c r="B25" s="41">
        <f t="shared" ref="B25:M25" si="5">B23+B24</f>
        <v>0</v>
      </c>
      <c r="C25" s="42">
        <f t="shared" si="5"/>
        <v>24</v>
      </c>
      <c r="D25" s="41">
        <f t="shared" si="5"/>
        <v>0</v>
      </c>
      <c r="E25" s="42">
        <f t="shared" si="5"/>
        <v>22</v>
      </c>
      <c r="F25" s="41">
        <f t="shared" si="5"/>
        <v>0</v>
      </c>
      <c r="G25" s="42">
        <f t="shared" si="5"/>
        <v>0</v>
      </c>
      <c r="H25" s="41">
        <f t="shared" si="5"/>
        <v>0</v>
      </c>
      <c r="I25" s="42">
        <f t="shared" si="5"/>
        <v>0</v>
      </c>
      <c r="J25" s="41">
        <f t="shared" si="5"/>
        <v>0</v>
      </c>
      <c r="K25" s="42">
        <f t="shared" si="5"/>
        <v>2</v>
      </c>
      <c r="L25" s="41">
        <f t="shared" si="5"/>
        <v>0</v>
      </c>
      <c r="M25" s="42">
        <f t="shared" si="5"/>
        <v>0</v>
      </c>
    </row>
    <row r="26" spans="1:13" x14ac:dyDescent="0.25">
      <c r="A26" s="3" t="s">
        <v>103</v>
      </c>
    </row>
    <row r="28" spans="1:13" x14ac:dyDescent="0.25">
      <c r="A28" s="3" t="s">
        <v>104</v>
      </c>
      <c r="K28" s="135" t="s">
        <v>21</v>
      </c>
      <c r="L28" s="136"/>
      <c r="M28" s="136"/>
    </row>
    <row r="29" spans="1:13" x14ac:dyDescent="0.25">
      <c r="A29" s="120"/>
      <c r="B29" s="115" t="s">
        <v>2</v>
      </c>
      <c r="C29" s="140"/>
      <c r="D29" s="140"/>
      <c r="E29" s="140"/>
      <c r="F29" s="140"/>
      <c r="G29" s="141"/>
      <c r="H29" s="115" t="s">
        <v>101</v>
      </c>
      <c r="I29" s="140"/>
      <c r="J29" s="140"/>
      <c r="K29" s="140"/>
      <c r="L29" s="140"/>
      <c r="M29" s="141"/>
    </row>
    <row r="30" spans="1:13" x14ac:dyDescent="0.25">
      <c r="A30" s="121"/>
      <c r="B30" s="5" t="s">
        <v>2</v>
      </c>
      <c r="C30" s="5" t="s">
        <v>98</v>
      </c>
      <c r="D30" s="5" t="s">
        <v>99</v>
      </c>
      <c r="E30" s="5" t="s">
        <v>100</v>
      </c>
      <c r="F30" s="5" t="s">
        <v>105</v>
      </c>
      <c r="G30" s="5" t="s">
        <v>118</v>
      </c>
      <c r="H30" s="5" t="s">
        <v>2</v>
      </c>
      <c r="I30" s="5" t="s">
        <v>98</v>
      </c>
      <c r="J30" s="5" t="s">
        <v>99</v>
      </c>
      <c r="K30" s="5" t="s">
        <v>100</v>
      </c>
      <c r="L30" s="5" t="s">
        <v>105</v>
      </c>
      <c r="M30" s="5" t="s">
        <v>118</v>
      </c>
    </row>
    <row r="31" spans="1:13" x14ac:dyDescent="0.25">
      <c r="A31" s="5" t="s">
        <v>81</v>
      </c>
      <c r="B31" s="42">
        <f t="shared" ref="B31:G32" si="6">H31+B37</f>
        <v>3</v>
      </c>
      <c r="C31" s="42">
        <f t="shared" si="6"/>
        <v>2</v>
      </c>
      <c r="D31" s="42">
        <f t="shared" si="6"/>
        <v>1</v>
      </c>
      <c r="E31" s="42">
        <f t="shared" si="6"/>
        <v>0</v>
      </c>
      <c r="F31" s="54">
        <f t="shared" si="6"/>
        <v>0</v>
      </c>
      <c r="G31" s="54">
        <f t="shared" si="6"/>
        <v>0</v>
      </c>
      <c r="H31" s="54">
        <f>SUM(I31:M31)</f>
        <v>2</v>
      </c>
      <c r="I31" s="55">
        <v>2</v>
      </c>
      <c r="J31" s="54">
        <v>0</v>
      </c>
      <c r="K31" s="54">
        <v>0</v>
      </c>
      <c r="L31" s="54">
        <v>0</v>
      </c>
      <c r="M31" s="54">
        <v>0</v>
      </c>
    </row>
    <row r="32" spans="1:13" x14ac:dyDescent="0.25">
      <c r="A32" s="5" t="s">
        <v>82</v>
      </c>
      <c r="B32" s="42">
        <f t="shared" si="6"/>
        <v>58</v>
      </c>
      <c r="C32" s="42">
        <f t="shared" si="6"/>
        <v>48</v>
      </c>
      <c r="D32" s="42">
        <f t="shared" si="6"/>
        <v>3</v>
      </c>
      <c r="E32" s="42">
        <f t="shared" si="6"/>
        <v>6</v>
      </c>
      <c r="F32" s="54">
        <f t="shared" si="6"/>
        <v>0</v>
      </c>
      <c r="G32" s="54">
        <f t="shared" si="6"/>
        <v>1</v>
      </c>
      <c r="H32" s="54">
        <f>SUM(I32:M32)</f>
        <v>48</v>
      </c>
      <c r="I32" s="55">
        <v>47</v>
      </c>
      <c r="J32" s="54">
        <v>1</v>
      </c>
      <c r="K32" s="54">
        <v>0</v>
      </c>
      <c r="L32" s="54">
        <v>0</v>
      </c>
      <c r="M32" s="54">
        <v>0</v>
      </c>
    </row>
    <row r="33" spans="1:13" x14ac:dyDescent="0.25">
      <c r="A33" s="5" t="s">
        <v>2</v>
      </c>
      <c r="B33" s="42">
        <f t="shared" ref="B33:F33" si="7">B31+B32</f>
        <v>61</v>
      </c>
      <c r="C33" s="42">
        <f>C31+C32</f>
        <v>50</v>
      </c>
      <c r="D33" s="42">
        <f t="shared" si="7"/>
        <v>4</v>
      </c>
      <c r="E33" s="42">
        <f t="shared" si="7"/>
        <v>6</v>
      </c>
      <c r="F33" s="54">
        <f t="shared" si="7"/>
        <v>0</v>
      </c>
      <c r="G33" s="54">
        <f t="shared" ref="G33" si="8">G31+G32</f>
        <v>1</v>
      </c>
      <c r="H33" s="54">
        <f t="shared" ref="H33:M33" si="9">H31+H32</f>
        <v>50</v>
      </c>
      <c r="I33" s="55">
        <f t="shared" si="9"/>
        <v>49</v>
      </c>
      <c r="J33" s="54">
        <f t="shared" si="9"/>
        <v>1</v>
      </c>
      <c r="K33" s="54">
        <f t="shared" si="9"/>
        <v>0</v>
      </c>
      <c r="L33" s="54">
        <f t="shared" si="9"/>
        <v>0</v>
      </c>
      <c r="M33" s="54">
        <f t="shared" si="9"/>
        <v>0</v>
      </c>
    </row>
    <row r="34" spans="1:13" x14ac:dyDescent="0.25">
      <c r="A34" s="20"/>
      <c r="B34" s="111"/>
      <c r="C34" s="111"/>
      <c r="D34" s="111"/>
      <c r="E34" s="111"/>
      <c r="F34" s="111"/>
      <c r="G34" s="111"/>
      <c r="H34" s="77"/>
      <c r="I34" s="111"/>
      <c r="J34" s="111"/>
      <c r="K34" s="111"/>
      <c r="L34" s="111"/>
      <c r="M34" s="111"/>
    </row>
    <row r="35" spans="1:13" x14ac:dyDescent="0.25">
      <c r="A35" s="120"/>
      <c r="B35" s="137" t="s">
        <v>102</v>
      </c>
      <c r="C35" s="138"/>
      <c r="D35" s="138"/>
      <c r="E35" s="138"/>
      <c r="F35" s="138"/>
      <c r="G35" s="139"/>
      <c r="H35" s="77"/>
      <c r="I35" s="111"/>
      <c r="J35" s="111"/>
      <c r="K35" s="111"/>
      <c r="L35" s="111"/>
      <c r="M35" s="111"/>
    </row>
    <row r="36" spans="1:13" x14ac:dyDescent="0.25">
      <c r="A36" s="121"/>
      <c r="B36" s="72" t="s">
        <v>2</v>
      </c>
      <c r="C36" s="72" t="s">
        <v>98</v>
      </c>
      <c r="D36" s="72" t="s">
        <v>99</v>
      </c>
      <c r="E36" s="72" t="s">
        <v>100</v>
      </c>
      <c r="F36" s="72" t="s">
        <v>105</v>
      </c>
      <c r="G36" s="72" t="s">
        <v>118</v>
      </c>
      <c r="H36" s="77"/>
      <c r="I36" s="111"/>
      <c r="J36" s="111"/>
      <c r="K36" s="111"/>
      <c r="L36" s="111"/>
      <c r="M36" s="111"/>
    </row>
    <row r="37" spans="1:13" x14ac:dyDescent="0.25">
      <c r="A37" s="5" t="s">
        <v>81</v>
      </c>
      <c r="B37" s="54">
        <f>SUM(C37:G37)</f>
        <v>1</v>
      </c>
      <c r="C37" s="54">
        <v>0</v>
      </c>
      <c r="D37" s="54">
        <v>1</v>
      </c>
      <c r="E37" s="54">
        <v>0</v>
      </c>
      <c r="F37" s="54">
        <v>0</v>
      </c>
      <c r="G37" s="54">
        <v>0</v>
      </c>
      <c r="H37" s="77"/>
      <c r="I37" s="111"/>
      <c r="J37" s="111"/>
      <c r="K37" s="111"/>
      <c r="L37" s="111" t="s">
        <v>106</v>
      </c>
      <c r="M37" s="111"/>
    </row>
    <row r="38" spans="1:13" x14ac:dyDescent="0.25">
      <c r="A38" s="5" t="s">
        <v>82</v>
      </c>
      <c r="B38" s="54">
        <f>SUM(C38:G38)</f>
        <v>10</v>
      </c>
      <c r="C38" s="54">
        <v>1</v>
      </c>
      <c r="D38" s="54">
        <v>2</v>
      </c>
      <c r="E38" s="54">
        <v>6</v>
      </c>
      <c r="F38" s="54">
        <v>0</v>
      </c>
      <c r="G38" s="54">
        <v>1</v>
      </c>
      <c r="H38" s="77"/>
      <c r="I38" s="111"/>
      <c r="J38" s="111"/>
      <c r="K38" s="111"/>
      <c r="L38" s="111"/>
      <c r="M38" s="111"/>
    </row>
    <row r="39" spans="1:13" x14ac:dyDescent="0.25">
      <c r="A39" s="5" t="s">
        <v>2</v>
      </c>
      <c r="B39" s="46">
        <f>B37+B38</f>
        <v>11</v>
      </c>
      <c r="C39" s="46">
        <f>C37+C38</f>
        <v>1</v>
      </c>
      <c r="D39" s="46">
        <f>D37+D38</f>
        <v>3</v>
      </c>
      <c r="E39" s="46">
        <f>E37+E38</f>
        <v>6</v>
      </c>
      <c r="F39" s="46">
        <f t="shared" ref="F39:G39" si="10">F37+F38</f>
        <v>0</v>
      </c>
      <c r="G39" s="46">
        <f t="shared" si="10"/>
        <v>1</v>
      </c>
      <c r="I39" s="44"/>
      <c r="J39" s="44"/>
      <c r="K39" s="44"/>
      <c r="L39" s="44"/>
      <c r="M39" s="44"/>
    </row>
    <row r="41" spans="1:13" x14ac:dyDescent="0.25">
      <c r="A41" s="3" t="s">
        <v>107</v>
      </c>
    </row>
    <row r="42" spans="1:13" x14ac:dyDescent="0.25">
      <c r="H42" s="133" t="s">
        <v>21</v>
      </c>
      <c r="I42" s="134"/>
      <c r="J42" s="134"/>
      <c r="K42" s="47"/>
      <c r="L42" s="47"/>
    </row>
    <row r="43" spans="1:13" x14ac:dyDescent="0.25">
      <c r="A43" s="120"/>
      <c r="B43" s="115" t="s">
        <v>2</v>
      </c>
      <c r="C43" s="116"/>
      <c r="D43" s="117"/>
      <c r="E43" s="115" t="s">
        <v>108</v>
      </c>
      <c r="F43" s="116"/>
      <c r="G43" s="117"/>
      <c r="H43" s="115" t="s">
        <v>109</v>
      </c>
      <c r="I43" s="116"/>
      <c r="J43" s="117"/>
      <c r="K43" s="4"/>
    </row>
    <row r="44" spans="1:13" x14ac:dyDescent="0.25">
      <c r="A44" s="121"/>
      <c r="B44" s="115" t="s">
        <v>110</v>
      </c>
      <c r="C44" s="117"/>
      <c r="D44" s="5" t="s">
        <v>26</v>
      </c>
      <c r="E44" s="115" t="s">
        <v>110</v>
      </c>
      <c r="F44" s="117"/>
      <c r="G44" s="5" t="s">
        <v>26</v>
      </c>
      <c r="H44" s="115" t="s">
        <v>110</v>
      </c>
      <c r="I44" s="117"/>
      <c r="J44" s="5" t="s">
        <v>26</v>
      </c>
    </row>
    <row r="45" spans="1:13" x14ac:dyDescent="0.25">
      <c r="A45" s="5" t="s">
        <v>83</v>
      </c>
      <c r="B45" s="48">
        <f t="shared" ref="B45:D54" si="11">E45+H45</f>
        <v>0</v>
      </c>
      <c r="C45" s="29">
        <f t="shared" si="11"/>
        <v>0</v>
      </c>
      <c r="D45" s="29">
        <f t="shared" si="11"/>
        <v>0</v>
      </c>
      <c r="E45" s="58">
        <v>0</v>
      </c>
      <c r="F45" s="59">
        <v>0</v>
      </c>
      <c r="G45" s="59">
        <v>0</v>
      </c>
      <c r="H45" s="60">
        <v>0</v>
      </c>
      <c r="I45" s="61">
        <v>0</v>
      </c>
      <c r="J45" s="61">
        <v>0</v>
      </c>
    </row>
    <row r="46" spans="1:13" x14ac:dyDescent="0.25">
      <c r="A46" s="5" t="s">
        <v>84</v>
      </c>
      <c r="B46" s="48">
        <f t="shared" si="11"/>
        <v>0</v>
      </c>
      <c r="C46" s="29">
        <f t="shared" si="11"/>
        <v>2</v>
      </c>
      <c r="D46" s="29">
        <f t="shared" si="11"/>
        <v>130</v>
      </c>
      <c r="E46" s="58">
        <v>0</v>
      </c>
      <c r="F46" s="59">
        <v>0</v>
      </c>
      <c r="G46" s="59">
        <v>0</v>
      </c>
      <c r="H46" s="60">
        <v>0</v>
      </c>
      <c r="I46" s="61">
        <v>2</v>
      </c>
      <c r="J46" s="61">
        <v>130</v>
      </c>
    </row>
    <row r="47" spans="1:13" x14ac:dyDescent="0.25">
      <c r="A47" s="5" t="s">
        <v>85</v>
      </c>
      <c r="B47" s="48">
        <f t="shared" si="11"/>
        <v>0</v>
      </c>
      <c r="C47" s="29">
        <f t="shared" si="11"/>
        <v>0</v>
      </c>
      <c r="D47" s="29">
        <f t="shared" si="11"/>
        <v>0</v>
      </c>
      <c r="E47" s="58">
        <v>0</v>
      </c>
      <c r="F47" s="59">
        <v>0</v>
      </c>
      <c r="G47" s="59">
        <v>0</v>
      </c>
      <c r="H47" s="60">
        <v>0</v>
      </c>
      <c r="I47" s="61">
        <v>0</v>
      </c>
      <c r="J47" s="61">
        <v>0</v>
      </c>
    </row>
    <row r="48" spans="1:13" x14ac:dyDescent="0.25">
      <c r="A48" s="5" t="s">
        <v>86</v>
      </c>
      <c r="B48" s="48">
        <f t="shared" si="11"/>
        <v>0</v>
      </c>
      <c r="C48" s="29">
        <f t="shared" si="11"/>
        <v>1</v>
      </c>
      <c r="D48" s="29">
        <f t="shared" si="11"/>
        <v>30</v>
      </c>
      <c r="E48" s="58">
        <v>0</v>
      </c>
      <c r="F48" s="59">
        <v>0</v>
      </c>
      <c r="G48" s="59">
        <v>0</v>
      </c>
      <c r="H48" s="60">
        <v>0</v>
      </c>
      <c r="I48" s="61">
        <v>1</v>
      </c>
      <c r="J48" s="61">
        <v>30</v>
      </c>
    </row>
    <row r="49" spans="1:10" x14ac:dyDescent="0.25">
      <c r="A49" s="5" t="s">
        <v>87</v>
      </c>
      <c r="B49" s="48">
        <f t="shared" si="11"/>
        <v>0</v>
      </c>
      <c r="C49" s="29">
        <f t="shared" si="11"/>
        <v>1</v>
      </c>
      <c r="D49" s="29">
        <f t="shared" si="11"/>
        <v>80</v>
      </c>
      <c r="E49" s="58">
        <v>0</v>
      </c>
      <c r="F49" s="59">
        <v>0</v>
      </c>
      <c r="G49" s="59">
        <v>0</v>
      </c>
      <c r="H49" s="60">
        <v>0</v>
      </c>
      <c r="I49" s="61">
        <v>1</v>
      </c>
      <c r="J49" s="61">
        <v>80</v>
      </c>
    </row>
    <row r="50" spans="1:10" x14ac:dyDescent="0.25">
      <c r="A50" s="5" t="s">
        <v>88</v>
      </c>
      <c r="B50" s="48">
        <f t="shared" si="11"/>
        <v>4</v>
      </c>
      <c r="C50" s="29">
        <f t="shared" si="11"/>
        <v>39</v>
      </c>
      <c r="D50" s="29">
        <f t="shared" si="11"/>
        <v>2825</v>
      </c>
      <c r="E50" s="58">
        <v>0</v>
      </c>
      <c r="F50" s="59">
        <v>2</v>
      </c>
      <c r="G50" s="59">
        <v>120</v>
      </c>
      <c r="H50" s="60">
        <v>4</v>
      </c>
      <c r="I50" s="61">
        <v>37</v>
      </c>
      <c r="J50" s="61">
        <v>2705</v>
      </c>
    </row>
    <row r="51" spans="1:10" x14ac:dyDescent="0.25">
      <c r="A51" s="5" t="s">
        <v>89</v>
      </c>
      <c r="B51" s="48">
        <f t="shared" si="11"/>
        <v>0</v>
      </c>
      <c r="C51" s="29">
        <f t="shared" si="11"/>
        <v>0</v>
      </c>
      <c r="D51" s="29">
        <f t="shared" si="11"/>
        <v>0</v>
      </c>
      <c r="E51" s="58">
        <v>0</v>
      </c>
      <c r="F51" s="59">
        <v>0</v>
      </c>
      <c r="G51" s="59">
        <v>0</v>
      </c>
      <c r="H51" s="60">
        <v>0</v>
      </c>
      <c r="I51" s="61">
        <v>0</v>
      </c>
      <c r="J51" s="61">
        <v>0</v>
      </c>
    </row>
    <row r="52" spans="1:10" x14ac:dyDescent="0.25">
      <c r="A52" s="5" t="s">
        <v>90</v>
      </c>
      <c r="B52" s="48">
        <f t="shared" si="11"/>
        <v>1</v>
      </c>
      <c r="C52" s="29">
        <f t="shared" si="11"/>
        <v>5</v>
      </c>
      <c r="D52" s="29">
        <f t="shared" si="11"/>
        <v>300</v>
      </c>
      <c r="E52" s="58">
        <v>0</v>
      </c>
      <c r="F52" s="59">
        <v>0</v>
      </c>
      <c r="G52" s="59">
        <v>0</v>
      </c>
      <c r="H52" s="60">
        <v>1</v>
      </c>
      <c r="I52" s="61">
        <v>5</v>
      </c>
      <c r="J52" s="61">
        <v>300</v>
      </c>
    </row>
    <row r="53" spans="1:10" x14ac:dyDescent="0.25">
      <c r="A53" s="5" t="s">
        <v>91</v>
      </c>
      <c r="B53" s="48">
        <f t="shared" si="11"/>
        <v>0</v>
      </c>
      <c r="C53" s="29">
        <f t="shared" si="11"/>
        <v>0</v>
      </c>
      <c r="D53" s="29">
        <f t="shared" si="11"/>
        <v>0</v>
      </c>
      <c r="E53" s="58">
        <v>0</v>
      </c>
      <c r="F53" s="59">
        <v>0</v>
      </c>
      <c r="G53" s="59">
        <v>0</v>
      </c>
      <c r="H53" s="60">
        <v>0</v>
      </c>
      <c r="I53" s="61">
        <v>0</v>
      </c>
      <c r="J53" s="61">
        <v>0</v>
      </c>
    </row>
    <row r="54" spans="1:10" x14ac:dyDescent="0.25">
      <c r="A54" s="5" t="s">
        <v>92</v>
      </c>
      <c r="B54" s="48">
        <f t="shared" si="11"/>
        <v>0</v>
      </c>
      <c r="C54" s="29">
        <f t="shared" si="11"/>
        <v>1</v>
      </c>
      <c r="D54" s="29">
        <f t="shared" si="11"/>
        <v>170</v>
      </c>
      <c r="E54" s="58">
        <v>0</v>
      </c>
      <c r="F54" s="59">
        <v>0</v>
      </c>
      <c r="G54" s="59">
        <v>0</v>
      </c>
      <c r="H54" s="60">
        <v>0</v>
      </c>
      <c r="I54" s="61">
        <v>1</v>
      </c>
      <c r="J54" s="61">
        <v>170</v>
      </c>
    </row>
    <row r="55" spans="1:10" x14ac:dyDescent="0.25">
      <c r="A55" s="5" t="s">
        <v>93</v>
      </c>
      <c r="B55" s="48">
        <f t="shared" ref="B55:J55" si="12">SUM(B45:B54)</f>
        <v>5</v>
      </c>
      <c r="C55" s="29">
        <f t="shared" si="12"/>
        <v>49</v>
      </c>
      <c r="D55" s="29">
        <f t="shared" si="12"/>
        <v>3535</v>
      </c>
      <c r="E55" s="48">
        <f t="shared" si="12"/>
        <v>0</v>
      </c>
      <c r="F55" s="29">
        <f t="shared" si="12"/>
        <v>2</v>
      </c>
      <c r="G55" s="29">
        <f t="shared" si="12"/>
        <v>120</v>
      </c>
      <c r="H55" s="60">
        <f t="shared" si="12"/>
        <v>5</v>
      </c>
      <c r="I55" s="61">
        <f t="shared" si="12"/>
        <v>47</v>
      </c>
      <c r="J55" s="29">
        <f t="shared" si="12"/>
        <v>3415</v>
      </c>
    </row>
    <row r="56" spans="1:10" x14ac:dyDescent="0.25">
      <c r="A56" s="3" t="s">
        <v>94</v>
      </c>
    </row>
    <row r="58" spans="1:10" x14ac:dyDescent="0.25">
      <c r="A58" s="3" t="s">
        <v>111</v>
      </c>
    </row>
    <row r="59" spans="1:10" x14ac:dyDescent="0.25">
      <c r="H59" s="133" t="s">
        <v>21</v>
      </c>
      <c r="I59" s="134"/>
      <c r="J59" s="134"/>
    </row>
    <row r="60" spans="1:10" x14ac:dyDescent="0.25">
      <c r="A60" s="120"/>
      <c r="B60" s="115" t="s">
        <v>2</v>
      </c>
      <c r="C60" s="116"/>
      <c r="D60" s="117"/>
      <c r="E60" s="115" t="s">
        <v>108</v>
      </c>
      <c r="F60" s="116"/>
      <c r="G60" s="117"/>
      <c r="H60" s="115" t="s">
        <v>109</v>
      </c>
      <c r="I60" s="116"/>
      <c r="J60" s="117"/>
    </row>
    <row r="61" spans="1:10" x14ac:dyDescent="0.25">
      <c r="A61" s="121"/>
      <c r="B61" s="115" t="s">
        <v>110</v>
      </c>
      <c r="C61" s="117"/>
      <c r="D61" s="5" t="s">
        <v>26</v>
      </c>
      <c r="E61" s="115" t="s">
        <v>110</v>
      </c>
      <c r="F61" s="117"/>
      <c r="G61" s="5" t="s">
        <v>26</v>
      </c>
      <c r="H61" s="115" t="s">
        <v>110</v>
      </c>
      <c r="I61" s="117"/>
      <c r="J61" s="5" t="s">
        <v>26</v>
      </c>
    </row>
    <row r="62" spans="1:10" x14ac:dyDescent="0.25">
      <c r="A62" s="5" t="s">
        <v>83</v>
      </c>
      <c r="B62" s="48">
        <f t="shared" ref="B62:D71" si="13">E62+H62</f>
        <v>0</v>
      </c>
      <c r="C62" s="29">
        <f t="shared" si="13"/>
        <v>0</v>
      </c>
      <c r="D62" s="29">
        <f t="shared" si="13"/>
        <v>0</v>
      </c>
      <c r="E62" s="60">
        <v>0</v>
      </c>
      <c r="F62" s="61">
        <v>0</v>
      </c>
      <c r="G62" s="61">
        <v>0</v>
      </c>
      <c r="H62" s="60">
        <v>0</v>
      </c>
      <c r="I62" s="61">
        <v>0</v>
      </c>
      <c r="J62" s="61">
        <v>0</v>
      </c>
    </row>
    <row r="63" spans="1:10" x14ac:dyDescent="0.25">
      <c r="A63" s="5" t="s">
        <v>84</v>
      </c>
      <c r="B63" s="48">
        <f t="shared" si="13"/>
        <v>0</v>
      </c>
      <c r="C63" s="29">
        <f t="shared" si="13"/>
        <v>1</v>
      </c>
      <c r="D63" s="29">
        <f t="shared" si="13"/>
        <v>60</v>
      </c>
      <c r="E63" s="60">
        <v>0</v>
      </c>
      <c r="F63" s="61">
        <v>1</v>
      </c>
      <c r="G63" s="61">
        <v>60</v>
      </c>
      <c r="H63" s="60">
        <v>0</v>
      </c>
      <c r="I63" s="61">
        <v>0</v>
      </c>
      <c r="J63" s="61">
        <v>0</v>
      </c>
    </row>
    <row r="64" spans="1:10" x14ac:dyDescent="0.25">
      <c r="A64" s="5" t="s">
        <v>85</v>
      </c>
      <c r="B64" s="48">
        <f t="shared" si="13"/>
        <v>0</v>
      </c>
      <c r="C64" s="29">
        <f t="shared" si="13"/>
        <v>0</v>
      </c>
      <c r="D64" s="29">
        <f t="shared" si="13"/>
        <v>0</v>
      </c>
      <c r="E64" s="60">
        <v>0</v>
      </c>
      <c r="F64" s="61">
        <v>0</v>
      </c>
      <c r="G64" s="61">
        <v>0</v>
      </c>
      <c r="H64" s="60">
        <v>0</v>
      </c>
      <c r="I64" s="61">
        <v>0</v>
      </c>
      <c r="J64" s="61">
        <v>0</v>
      </c>
    </row>
    <row r="65" spans="1:10" x14ac:dyDescent="0.25">
      <c r="A65" s="5" t="s">
        <v>86</v>
      </c>
      <c r="B65" s="48">
        <f t="shared" si="13"/>
        <v>0</v>
      </c>
      <c r="C65" s="29">
        <f t="shared" si="13"/>
        <v>0</v>
      </c>
      <c r="D65" s="29">
        <f t="shared" si="13"/>
        <v>0</v>
      </c>
      <c r="E65" s="60">
        <v>0</v>
      </c>
      <c r="F65" s="61">
        <v>0</v>
      </c>
      <c r="G65" s="61">
        <v>0</v>
      </c>
      <c r="H65" s="60">
        <v>0</v>
      </c>
      <c r="I65" s="61">
        <v>0</v>
      </c>
      <c r="J65" s="61">
        <v>0</v>
      </c>
    </row>
    <row r="66" spans="1:10" x14ac:dyDescent="0.25">
      <c r="A66" s="5" t="s">
        <v>87</v>
      </c>
      <c r="B66" s="48">
        <f t="shared" si="13"/>
        <v>0</v>
      </c>
      <c r="C66" s="29">
        <f t="shared" si="13"/>
        <v>0</v>
      </c>
      <c r="D66" s="29">
        <f t="shared" si="13"/>
        <v>0</v>
      </c>
      <c r="E66" s="60">
        <v>0</v>
      </c>
      <c r="F66" s="61">
        <v>0</v>
      </c>
      <c r="G66" s="61">
        <v>0</v>
      </c>
      <c r="H66" s="60">
        <v>0</v>
      </c>
      <c r="I66" s="61">
        <v>0</v>
      </c>
      <c r="J66" s="61">
        <v>0</v>
      </c>
    </row>
    <row r="67" spans="1:10" x14ac:dyDescent="0.25">
      <c r="A67" s="5" t="s">
        <v>88</v>
      </c>
      <c r="B67" s="48">
        <f t="shared" si="13"/>
        <v>0</v>
      </c>
      <c r="C67" s="29">
        <f t="shared" si="13"/>
        <v>1</v>
      </c>
      <c r="D67" s="29">
        <f t="shared" si="13"/>
        <v>80</v>
      </c>
      <c r="E67" s="60">
        <v>0</v>
      </c>
      <c r="F67" s="61">
        <v>0</v>
      </c>
      <c r="G67" s="61">
        <v>0</v>
      </c>
      <c r="H67" s="60">
        <v>0</v>
      </c>
      <c r="I67" s="61">
        <v>1</v>
      </c>
      <c r="J67" s="61">
        <v>80</v>
      </c>
    </row>
    <row r="68" spans="1:10" x14ac:dyDescent="0.25">
      <c r="A68" s="5" t="s">
        <v>89</v>
      </c>
      <c r="B68" s="48">
        <f t="shared" si="13"/>
        <v>0</v>
      </c>
      <c r="C68" s="29">
        <f t="shared" si="13"/>
        <v>0</v>
      </c>
      <c r="D68" s="29">
        <f t="shared" si="13"/>
        <v>0</v>
      </c>
      <c r="E68" s="60">
        <v>0</v>
      </c>
      <c r="F68" s="61">
        <v>0</v>
      </c>
      <c r="G68" s="61">
        <v>0</v>
      </c>
      <c r="H68" s="60">
        <v>0</v>
      </c>
      <c r="I68" s="61">
        <v>0</v>
      </c>
      <c r="J68" s="61">
        <v>0</v>
      </c>
    </row>
    <row r="69" spans="1:10" x14ac:dyDescent="0.25">
      <c r="A69" s="5" t="s">
        <v>90</v>
      </c>
      <c r="B69" s="48">
        <f t="shared" si="13"/>
        <v>0</v>
      </c>
      <c r="C69" s="29">
        <f t="shared" si="13"/>
        <v>9</v>
      </c>
      <c r="D69" s="29">
        <f t="shared" si="13"/>
        <v>560</v>
      </c>
      <c r="E69" s="60">
        <v>0</v>
      </c>
      <c r="F69" s="61">
        <v>0</v>
      </c>
      <c r="G69" s="61">
        <v>0</v>
      </c>
      <c r="H69" s="60">
        <v>0</v>
      </c>
      <c r="I69" s="61">
        <v>9</v>
      </c>
      <c r="J69" s="61">
        <v>560</v>
      </c>
    </row>
    <row r="70" spans="1:10" x14ac:dyDescent="0.25">
      <c r="A70" s="5" t="s">
        <v>91</v>
      </c>
      <c r="B70" s="48">
        <f t="shared" si="13"/>
        <v>0</v>
      </c>
      <c r="C70" s="29">
        <f t="shared" si="13"/>
        <v>0</v>
      </c>
      <c r="D70" s="29">
        <f t="shared" si="13"/>
        <v>0</v>
      </c>
      <c r="E70" s="60">
        <v>0</v>
      </c>
      <c r="F70" s="61">
        <v>0</v>
      </c>
      <c r="G70" s="61">
        <v>0</v>
      </c>
      <c r="H70" s="60">
        <v>0</v>
      </c>
      <c r="I70" s="61">
        <v>0</v>
      </c>
      <c r="J70" s="61">
        <v>0</v>
      </c>
    </row>
    <row r="71" spans="1:10" x14ac:dyDescent="0.25">
      <c r="A71" s="5" t="s">
        <v>92</v>
      </c>
      <c r="B71" s="48">
        <f t="shared" si="13"/>
        <v>0</v>
      </c>
      <c r="C71" s="29">
        <f t="shared" si="13"/>
        <v>0</v>
      </c>
      <c r="D71" s="29">
        <f t="shared" si="13"/>
        <v>0</v>
      </c>
      <c r="E71" s="60">
        <v>0</v>
      </c>
      <c r="F71" s="61">
        <v>0</v>
      </c>
      <c r="G71" s="61">
        <v>0</v>
      </c>
      <c r="H71" s="60">
        <v>0</v>
      </c>
      <c r="I71" s="61">
        <v>0</v>
      </c>
      <c r="J71" s="61">
        <v>0</v>
      </c>
    </row>
    <row r="72" spans="1:10" x14ac:dyDescent="0.25">
      <c r="A72" s="5" t="s">
        <v>93</v>
      </c>
      <c r="B72" s="48">
        <f t="shared" ref="B72:J72" si="14">SUM(B62:B71)</f>
        <v>0</v>
      </c>
      <c r="C72" s="29">
        <f t="shared" si="14"/>
        <v>11</v>
      </c>
      <c r="D72" s="29">
        <f t="shared" si="14"/>
        <v>700</v>
      </c>
      <c r="E72" s="48">
        <f t="shared" si="14"/>
        <v>0</v>
      </c>
      <c r="F72" s="29">
        <f t="shared" si="14"/>
        <v>1</v>
      </c>
      <c r="G72" s="29">
        <f t="shared" si="14"/>
        <v>60</v>
      </c>
      <c r="H72" s="48">
        <f t="shared" si="14"/>
        <v>0</v>
      </c>
      <c r="I72" s="29">
        <f t="shared" si="14"/>
        <v>10</v>
      </c>
      <c r="J72" s="29">
        <f t="shared" si="14"/>
        <v>640</v>
      </c>
    </row>
    <row r="73" spans="1:10" x14ac:dyDescent="0.25">
      <c r="A73" s="3" t="s">
        <v>94</v>
      </c>
    </row>
  </sheetData>
  <mergeCells count="55">
    <mergeCell ref="A21:A22"/>
    <mergeCell ref="B22:C22"/>
    <mergeCell ref="D22:E22"/>
    <mergeCell ref="F22:G22"/>
    <mergeCell ref="L22:M22"/>
    <mergeCell ref="H22:I22"/>
    <mergeCell ref="J22:K22"/>
    <mergeCell ref="B21:M21"/>
    <mergeCell ref="K2:M2"/>
    <mergeCell ref="A3:A4"/>
    <mergeCell ref="B4:C4"/>
    <mergeCell ref="D4:E4"/>
    <mergeCell ref="F4:G4"/>
    <mergeCell ref="J4:K4"/>
    <mergeCell ref="L4:M4"/>
    <mergeCell ref="H4:I4"/>
    <mergeCell ref="B3:M3"/>
    <mergeCell ref="L10:M10"/>
    <mergeCell ref="H10:I10"/>
    <mergeCell ref="B9:M9"/>
    <mergeCell ref="A15:A16"/>
    <mergeCell ref="B16:C16"/>
    <mergeCell ref="D16:E16"/>
    <mergeCell ref="F16:G16"/>
    <mergeCell ref="L16:M16"/>
    <mergeCell ref="J16:K16"/>
    <mergeCell ref="H16:I16"/>
    <mergeCell ref="B15:M15"/>
    <mergeCell ref="A9:A10"/>
    <mergeCell ref="B10:C10"/>
    <mergeCell ref="D10:E10"/>
    <mergeCell ref="F10:G10"/>
    <mergeCell ref="J10:K10"/>
    <mergeCell ref="K28:M28"/>
    <mergeCell ref="A29:A30"/>
    <mergeCell ref="A35:A36"/>
    <mergeCell ref="B35:G35"/>
    <mergeCell ref="B29:G29"/>
    <mergeCell ref="H29:M29"/>
    <mergeCell ref="H42:J42"/>
    <mergeCell ref="A43:A44"/>
    <mergeCell ref="B43:D43"/>
    <mergeCell ref="E43:G43"/>
    <mergeCell ref="H43:J43"/>
    <mergeCell ref="B44:C44"/>
    <mergeCell ref="E44:F44"/>
    <mergeCell ref="H44:I44"/>
    <mergeCell ref="H59:J59"/>
    <mergeCell ref="A60:A61"/>
    <mergeCell ref="B60:D60"/>
    <mergeCell ref="E60:G60"/>
    <mergeCell ref="H60:J60"/>
    <mergeCell ref="B61:C61"/>
    <mergeCell ref="E61:F61"/>
    <mergeCell ref="H61:I61"/>
  </mergeCells>
  <phoneticPr fontId="1"/>
  <pageMargins left="0.59055118110236215" right="0.39370078740157483" top="0.39370078740157483" bottom="0.39370078740157483" header="0" footer="0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1C4E-6A3C-44C8-8A05-5014B9EB1C81}">
  <dimension ref="A1:R68"/>
  <sheetViews>
    <sheetView view="pageBreakPreview" zoomScaleNormal="100" zoomScaleSheetLayoutView="100" workbookViewId="0"/>
  </sheetViews>
  <sheetFormatPr defaultRowHeight="13.8" x14ac:dyDescent="0.25"/>
  <cols>
    <col min="2" max="2" width="14.69921875" customWidth="1"/>
    <col min="3" max="3" width="3.19921875" customWidth="1"/>
    <col min="4" max="4" width="14.69921875" customWidth="1"/>
    <col min="5" max="5" width="3.19921875" customWidth="1"/>
    <col min="6" max="6" width="14.69921875" customWidth="1"/>
    <col min="7" max="7" width="3.19921875" customWidth="1"/>
    <col min="8" max="8" width="14.69921875" customWidth="1"/>
    <col min="9" max="9" width="3.19921875" customWidth="1"/>
    <col min="10" max="10" width="14.69921875" customWidth="1"/>
    <col min="11" max="11" width="3.19921875" customWidth="1"/>
    <col min="12" max="12" width="14.69921875" customWidth="1"/>
    <col min="13" max="13" width="3.19921875" customWidth="1"/>
    <col min="14" max="14" width="14.69921875" customWidth="1"/>
    <col min="15" max="15" width="3.19921875" customWidth="1"/>
    <col min="16" max="16" width="14.69921875" customWidth="1"/>
    <col min="17" max="17" width="3.19921875" customWidth="1"/>
  </cols>
  <sheetData>
    <row r="1" spans="1:18" ht="21" x14ac:dyDescent="0.25">
      <c r="A1" s="15" t="s">
        <v>130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8.600000000000001" x14ac:dyDescent="0.25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3" t="s">
        <v>21</v>
      </c>
      <c r="O2" s="133"/>
      <c r="P2" s="133"/>
      <c r="Q2" s="133"/>
      <c r="R2" s="3"/>
    </row>
    <row r="3" spans="1:18" ht="18.600000000000001" x14ac:dyDescent="0.25">
      <c r="A3" s="5" t="s">
        <v>120</v>
      </c>
      <c r="B3" s="115" t="s">
        <v>80</v>
      </c>
      <c r="C3" s="116"/>
      <c r="D3" s="116"/>
      <c r="E3" s="117"/>
      <c r="F3" s="115" t="s">
        <v>121</v>
      </c>
      <c r="G3" s="116"/>
      <c r="H3" s="116"/>
      <c r="I3" s="117"/>
      <c r="J3" s="115" t="s">
        <v>81</v>
      </c>
      <c r="K3" s="116"/>
      <c r="L3" s="116"/>
      <c r="M3" s="117"/>
      <c r="N3" s="115" t="s">
        <v>82</v>
      </c>
      <c r="O3" s="116"/>
      <c r="P3" s="116"/>
      <c r="Q3" s="144"/>
      <c r="R3" s="3"/>
    </row>
    <row r="4" spans="1:18" ht="18.600000000000001" x14ac:dyDescent="0.25">
      <c r="A4" s="5" t="s">
        <v>122</v>
      </c>
      <c r="B4" s="19">
        <v>592</v>
      </c>
      <c r="C4" s="62" t="s">
        <v>123</v>
      </c>
      <c r="D4" s="63">
        <v>-1</v>
      </c>
      <c r="E4" s="64" t="s">
        <v>124</v>
      </c>
      <c r="F4" s="19">
        <v>41</v>
      </c>
      <c r="G4" s="62" t="s">
        <v>123</v>
      </c>
      <c r="H4" s="63">
        <v>0</v>
      </c>
      <c r="I4" s="64" t="s">
        <v>124</v>
      </c>
      <c r="J4" s="19">
        <v>54</v>
      </c>
      <c r="K4" s="62" t="s">
        <v>123</v>
      </c>
      <c r="L4" s="63">
        <v>0</v>
      </c>
      <c r="M4" s="64" t="s">
        <v>124</v>
      </c>
      <c r="N4" s="19">
        <v>497</v>
      </c>
      <c r="O4" s="62" t="s">
        <v>123</v>
      </c>
      <c r="P4" s="63">
        <v>-1</v>
      </c>
      <c r="Q4" s="65" t="s">
        <v>124</v>
      </c>
      <c r="R4" s="3"/>
    </row>
    <row r="5" spans="1:18" ht="18.600000000000001" x14ac:dyDescent="0.25">
      <c r="A5" s="5">
        <v>4</v>
      </c>
      <c r="B5" s="19">
        <v>591</v>
      </c>
      <c r="C5" s="62" t="s">
        <v>123</v>
      </c>
      <c r="D5" s="63">
        <v>-1</v>
      </c>
      <c r="E5" s="64" t="s">
        <v>124</v>
      </c>
      <c r="F5" s="19">
        <v>39</v>
      </c>
      <c r="G5" s="62" t="s">
        <v>123</v>
      </c>
      <c r="H5" s="63">
        <v>-2</v>
      </c>
      <c r="I5" s="64" t="s">
        <v>124</v>
      </c>
      <c r="J5" s="19">
        <v>53</v>
      </c>
      <c r="K5" s="62" t="s">
        <v>123</v>
      </c>
      <c r="L5" s="63">
        <v>-1</v>
      </c>
      <c r="M5" s="64" t="s">
        <v>124</v>
      </c>
      <c r="N5" s="19">
        <v>499</v>
      </c>
      <c r="O5" s="62" t="s">
        <v>123</v>
      </c>
      <c r="P5" s="63">
        <v>2</v>
      </c>
      <c r="Q5" s="65" t="s">
        <v>124</v>
      </c>
      <c r="R5" s="3"/>
    </row>
    <row r="6" spans="1:18" ht="18.600000000000001" x14ac:dyDescent="0.25">
      <c r="A6" s="5">
        <v>5</v>
      </c>
      <c r="B6" s="19">
        <v>595</v>
      </c>
      <c r="C6" s="62" t="s">
        <v>123</v>
      </c>
      <c r="D6" s="63">
        <v>4</v>
      </c>
      <c r="E6" s="64" t="s">
        <v>124</v>
      </c>
      <c r="F6" s="19">
        <v>37</v>
      </c>
      <c r="G6" s="62" t="s">
        <v>123</v>
      </c>
      <c r="H6" s="63">
        <v>-2</v>
      </c>
      <c r="I6" s="64" t="s">
        <v>124</v>
      </c>
      <c r="J6" s="19">
        <v>56</v>
      </c>
      <c r="K6" s="62" t="s">
        <v>123</v>
      </c>
      <c r="L6" s="63">
        <v>3</v>
      </c>
      <c r="M6" s="64" t="s">
        <v>124</v>
      </c>
      <c r="N6" s="19">
        <v>502</v>
      </c>
      <c r="O6" s="62" t="s">
        <v>123</v>
      </c>
      <c r="P6" s="63">
        <v>3</v>
      </c>
      <c r="Q6" s="65" t="s">
        <v>124</v>
      </c>
      <c r="R6" s="3"/>
    </row>
    <row r="7" spans="1:18" ht="18.600000000000001" x14ac:dyDescent="0.25">
      <c r="A7" s="5">
        <v>6</v>
      </c>
      <c r="B7" s="19">
        <v>593</v>
      </c>
      <c r="C7" s="62" t="s">
        <v>123</v>
      </c>
      <c r="D7" s="63">
        <v>-2</v>
      </c>
      <c r="E7" s="64" t="s">
        <v>124</v>
      </c>
      <c r="F7" s="19">
        <v>36</v>
      </c>
      <c r="G7" s="62" t="s">
        <v>123</v>
      </c>
      <c r="H7" s="63">
        <v>-1</v>
      </c>
      <c r="I7" s="64" t="s">
        <v>124</v>
      </c>
      <c r="J7" s="19">
        <v>56</v>
      </c>
      <c r="K7" s="62" t="s">
        <v>123</v>
      </c>
      <c r="L7" s="63">
        <v>0</v>
      </c>
      <c r="M7" s="64" t="s">
        <v>124</v>
      </c>
      <c r="N7" s="19">
        <v>501</v>
      </c>
      <c r="O7" s="62" t="s">
        <v>123</v>
      </c>
      <c r="P7" s="63">
        <v>-1</v>
      </c>
      <c r="Q7" s="65" t="s">
        <v>124</v>
      </c>
      <c r="R7" s="3"/>
    </row>
    <row r="8" spans="1:18" ht="18.600000000000001" x14ac:dyDescent="0.25">
      <c r="A8" s="5">
        <v>7</v>
      </c>
      <c r="B8" s="19">
        <v>596</v>
      </c>
      <c r="C8" s="62" t="s">
        <v>123</v>
      </c>
      <c r="D8" s="63">
        <v>3</v>
      </c>
      <c r="E8" s="64" t="s">
        <v>124</v>
      </c>
      <c r="F8" s="19">
        <v>36</v>
      </c>
      <c r="G8" s="62" t="s">
        <v>123</v>
      </c>
      <c r="H8" s="63">
        <v>0</v>
      </c>
      <c r="I8" s="64" t="s">
        <v>124</v>
      </c>
      <c r="J8" s="19">
        <v>60</v>
      </c>
      <c r="K8" s="62" t="s">
        <v>123</v>
      </c>
      <c r="L8" s="63">
        <v>4</v>
      </c>
      <c r="M8" s="64" t="s">
        <v>124</v>
      </c>
      <c r="N8" s="19">
        <v>500</v>
      </c>
      <c r="O8" s="62" t="s">
        <v>123</v>
      </c>
      <c r="P8" s="63">
        <v>-1</v>
      </c>
      <c r="Q8" s="65" t="s">
        <v>124</v>
      </c>
      <c r="R8" s="3"/>
    </row>
    <row r="9" spans="1:18" ht="18.600000000000001" x14ac:dyDescent="0.25">
      <c r="A9" s="5">
        <v>8</v>
      </c>
      <c r="B9" s="19">
        <v>598</v>
      </c>
      <c r="C9" s="62" t="s">
        <v>123</v>
      </c>
      <c r="D9" s="63">
        <v>2</v>
      </c>
      <c r="E9" s="64" t="s">
        <v>124</v>
      </c>
      <c r="F9" s="19">
        <v>33</v>
      </c>
      <c r="G9" s="62" t="s">
        <v>123</v>
      </c>
      <c r="H9" s="63">
        <v>-3</v>
      </c>
      <c r="I9" s="64" t="s">
        <v>124</v>
      </c>
      <c r="J9" s="19">
        <v>63</v>
      </c>
      <c r="K9" s="62" t="s">
        <v>123</v>
      </c>
      <c r="L9" s="63">
        <v>3</v>
      </c>
      <c r="M9" s="64" t="s">
        <v>124</v>
      </c>
      <c r="N9" s="19">
        <v>502</v>
      </c>
      <c r="O9" s="62" t="s">
        <v>123</v>
      </c>
      <c r="P9" s="63">
        <v>2</v>
      </c>
      <c r="Q9" s="65" t="s">
        <v>124</v>
      </c>
      <c r="R9" s="3"/>
    </row>
    <row r="10" spans="1:18" ht="18.600000000000001" x14ac:dyDescent="0.25">
      <c r="A10" s="5">
        <v>9</v>
      </c>
      <c r="B10" s="19">
        <v>595</v>
      </c>
      <c r="C10" s="62" t="s">
        <v>123</v>
      </c>
      <c r="D10" s="63">
        <v>-3</v>
      </c>
      <c r="E10" s="64" t="s">
        <v>124</v>
      </c>
      <c r="F10" s="19">
        <v>29</v>
      </c>
      <c r="G10" s="62" t="s">
        <v>123</v>
      </c>
      <c r="H10" s="63">
        <v>-4</v>
      </c>
      <c r="I10" s="64" t="s">
        <v>124</v>
      </c>
      <c r="J10" s="19">
        <v>62</v>
      </c>
      <c r="K10" s="62" t="s">
        <v>123</v>
      </c>
      <c r="L10" s="63">
        <v>-1</v>
      </c>
      <c r="M10" s="64" t="s">
        <v>124</v>
      </c>
      <c r="N10" s="19">
        <v>504</v>
      </c>
      <c r="O10" s="62" t="s">
        <v>123</v>
      </c>
      <c r="P10" s="63">
        <v>2</v>
      </c>
      <c r="Q10" s="65" t="s">
        <v>124</v>
      </c>
      <c r="R10" s="3"/>
    </row>
    <row r="11" spans="1:18" ht="18.600000000000001" x14ac:dyDescent="0.25">
      <c r="A11" s="5">
        <v>10</v>
      </c>
      <c r="B11" s="19">
        <v>588</v>
      </c>
      <c r="C11" s="62" t="s">
        <v>123</v>
      </c>
      <c r="D11" s="63">
        <v>-7</v>
      </c>
      <c r="E11" s="64" t="s">
        <v>124</v>
      </c>
      <c r="F11" s="19">
        <v>25</v>
      </c>
      <c r="G11" s="62" t="s">
        <v>123</v>
      </c>
      <c r="H11" s="63">
        <v>-4</v>
      </c>
      <c r="I11" s="64" t="s">
        <v>124</v>
      </c>
      <c r="J11" s="19">
        <v>60</v>
      </c>
      <c r="K11" s="62" t="s">
        <v>123</v>
      </c>
      <c r="L11" s="63">
        <v>-2</v>
      </c>
      <c r="M11" s="64" t="s">
        <v>124</v>
      </c>
      <c r="N11" s="19">
        <v>503</v>
      </c>
      <c r="O11" s="62" t="s">
        <v>123</v>
      </c>
      <c r="P11" s="63">
        <v>-1</v>
      </c>
      <c r="Q11" s="65" t="s">
        <v>124</v>
      </c>
      <c r="R11" s="3"/>
    </row>
    <row r="12" spans="1:18" ht="18.600000000000001" x14ac:dyDescent="0.25">
      <c r="A12" s="5">
        <v>11</v>
      </c>
      <c r="B12" s="19">
        <v>585</v>
      </c>
      <c r="C12" s="62" t="s">
        <v>123</v>
      </c>
      <c r="D12" s="63">
        <v>-3</v>
      </c>
      <c r="E12" s="64" t="s">
        <v>124</v>
      </c>
      <c r="F12" s="19">
        <v>23</v>
      </c>
      <c r="G12" s="62" t="s">
        <v>123</v>
      </c>
      <c r="H12" s="63">
        <v>-2</v>
      </c>
      <c r="I12" s="64" t="s">
        <v>124</v>
      </c>
      <c r="J12" s="19">
        <v>59</v>
      </c>
      <c r="K12" s="62" t="s">
        <v>123</v>
      </c>
      <c r="L12" s="63">
        <v>-1</v>
      </c>
      <c r="M12" s="64" t="s">
        <v>124</v>
      </c>
      <c r="N12" s="19">
        <v>503</v>
      </c>
      <c r="O12" s="62" t="s">
        <v>123</v>
      </c>
      <c r="P12" s="63">
        <v>0</v>
      </c>
      <c r="Q12" s="65" t="s">
        <v>124</v>
      </c>
      <c r="R12" s="3"/>
    </row>
    <row r="13" spans="1:18" ht="18.600000000000001" x14ac:dyDescent="0.25">
      <c r="A13" s="5">
        <v>12</v>
      </c>
      <c r="B13" s="19">
        <v>572</v>
      </c>
      <c r="C13" s="62" t="s">
        <v>123</v>
      </c>
      <c r="D13" s="63">
        <v>-13</v>
      </c>
      <c r="E13" s="64" t="s">
        <v>124</v>
      </c>
      <c r="F13" s="19">
        <v>20</v>
      </c>
      <c r="G13" s="62" t="s">
        <v>123</v>
      </c>
      <c r="H13" s="63">
        <v>-3</v>
      </c>
      <c r="I13" s="64" t="s">
        <v>124</v>
      </c>
      <c r="J13" s="19">
        <v>55</v>
      </c>
      <c r="K13" s="62" t="s">
        <v>123</v>
      </c>
      <c r="L13" s="63">
        <v>-4</v>
      </c>
      <c r="M13" s="64" t="s">
        <v>124</v>
      </c>
      <c r="N13" s="19">
        <v>497</v>
      </c>
      <c r="O13" s="62" t="s">
        <v>123</v>
      </c>
      <c r="P13" s="63">
        <v>-6</v>
      </c>
      <c r="Q13" s="65" t="s">
        <v>124</v>
      </c>
      <c r="R13" s="3"/>
    </row>
    <row r="14" spans="1:18" ht="18.600000000000001" x14ac:dyDescent="0.25">
      <c r="A14" s="5">
        <v>13</v>
      </c>
      <c r="B14" s="19">
        <v>559</v>
      </c>
      <c r="C14" s="62" t="s">
        <v>123</v>
      </c>
      <c r="D14" s="63">
        <v>-13</v>
      </c>
      <c r="E14" s="64" t="s">
        <v>124</v>
      </c>
      <c r="F14" s="19">
        <v>19</v>
      </c>
      <c r="G14" s="62" t="s">
        <v>123</v>
      </c>
      <c r="H14" s="63">
        <v>-1</v>
      </c>
      <c r="I14" s="64" t="s">
        <v>124</v>
      </c>
      <c r="J14" s="19">
        <v>51</v>
      </c>
      <c r="K14" s="62" t="s">
        <v>123</v>
      </c>
      <c r="L14" s="63">
        <v>-4</v>
      </c>
      <c r="M14" s="64" t="s">
        <v>124</v>
      </c>
      <c r="N14" s="19">
        <v>489</v>
      </c>
      <c r="O14" s="62" t="s">
        <v>123</v>
      </c>
      <c r="P14" s="63">
        <v>-8</v>
      </c>
      <c r="Q14" s="65" t="s">
        <v>124</v>
      </c>
      <c r="R14" s="3"/>
    </row>
    <row r="15" spans="1:18" ht="18.600000000000001" x14ac:dyDescent="0.25">
      <c r="A15" s="5">
        <v>14</v>
      </c>
      <c r="B15" s="19">
        <v>541</v>
      </c>
      <c r="C15" s="62" t="s">
        <v>123</v>
      </c>
      <c r="D15" s="63">
        <v>-18</v>
      </c>
      <c r="E15" s="64" t="s">
        <v>124</v>
      </c>
      <c r="F15" s="19">
        <v>16</v>
      </c>
      <c r="G15" s="62" t="s">
        <v>123</v>
      </c>
      <c r="H15" s="63">
        <v>-3</v>
      </c>
      <c r="I15" s="64" t="s">
        <v>124</v>
      </c>
      <c r="J15" s="19">
        <v>50</v>
      </c>
      <c r="K15" s="62" t="s">
        <v>123</v>
      </c>
      <c r="L15" s="63">
        <v>-1</v>
      </c>
      <c r="M15" s="64" t="s">
        <v>124</v>
      </c>
      <c r="N15" s="19">
        <v>475</v>
      </c>
      <c r="O15" s="62" t="s">
        <v>123</v>
      </c>
      <c r="P15" s="63">
        <v>-14</v>
      </c>
      <c r="Q15" s="65" t="s">
        <v>124</v>
      </c>
      <c r="R15" s="3"/>
    </row>
    <row r="16" spans="1:18" ht="18.600000000000001" x14ac:dyDescent="0.25">
      <c r="A16" s="5">
        <v>15</v>
      </c>
      <c r="B16" s="19">
        <v>525</v>
      </c>
      <c r="C16" s="62" t="s">
        <v>123</v>
      </c>
      <c r="D16" s="63">
        <v>-16</v>
      </c>
      <c r="E16" s="64" t="s">
        <v>124</v>
      </c>
      <c r="F16" s="19">
        <v>13</v>
      </c>
      <c r="G16" s="62" t="s">
        <v>123</v>
      </c>
      <c r="H16" s="63">
        <v>-3</v>
      </c>
      <c r="I16" s="64" t="s">
        <v>124</v>
      </c>
      <c r="J16" s="19">
        <v>49</v>
      </c>
      <c r="K16" s="62" t="s">
        <v>123</v>
      </c>
      <c r="L16" s="63">
        <v>-1</v>
      </c>
      <c r="M16" s="64" t="s">
        <v>124</v>
      </c>
      <c r="N16" s="19">
        <v>463</v>
      </c>
      <c r="O16" s="62" t="s">
        <v>123</v>
      </c>
      <c r="P16" s="63">
        <v>-12</v>
      </c>
      <c r="Q16" s="65" t="s">
        <v>124</v>
      </c>
      <c r="R16" s="3"/>
    </row>
    <row r="17" spans="1:18" ht="18.600000000000001" x14ac:dyDescent="0.25">
      <c r="A17" s="5">
        <v>16</v>
      </c>
      <c r="B17" s="19">
        <v>508</v>
      </c>
      <c r="C17" s="62" t="s">
        <v>123</v>
      </c>
      <c r="D17" s="63">
        <v>-17</v>
      </c>
      <c r="E17" s="64" t="s">
        <v>124</v>
      </c>
      <c r="F17" s="19">
        <v>12</v>
      </c>
      <c r="G17" s="62" t="s">
        <v>123</v>
      </c>
      <c r="H17" s="63">
        <v>-1</v>
      </c>
      <c r="I17" s="64" t="s">
        <v>124</v>
      </c>
      <c r="J17" s="19">
        <v>45</v>
      </c>
      <c r="K17" s="62" t="s">
        <v>123</v>
      </c>
      <c r="L17" s="63">
        <v>-4</v>
      </c>
      <c r="M17" s="64" t="s">
        <v>124</v>
      </c>
      <c r="N17" s="19">
        <v>451</v>
      </c>
      <c r="O17" s="62" t="s">
        <v>123</v>
      </c>
      <c r="P17" s="63">
        <v>-12</v>
      </c>
      <c r="Q17" s="65" t="s">
        <v>124</v>
      </c>
      <c r="R17" s="3"/>
    </row>
    <row r="18" spans="1:18" ht="18.600000000000001" x14ac:dyDescent="0.25">
      <c r="A18" s="5">
        <v>17</v>
      </c>
      <c r="B18" s="19">
        <v>488</v>
      </c>
      <c r="C18" s="62" t="s">
        <v>123</v>
      </c>
      <c r="D18" s="63">
        <v>-20</v>
      </c>
      <c r="E18" s="64" t="s">
        <v>124</v>
      </c>
      <c r="F18" s="19">
        <v>10</v>
      </c>
      <c r="G18" s="62" t="s">
        <v>123</v>
      </c>
      <c r="H18" s="63">
        <v>-2</v>
      </c>
      <c r="I18" s="64" t="s">
        <v>124</v>
      </c>
      <c r="J18" s="19">
        <v>42</v>
      </c>
      <c r="K18" s="62" t="s">
        <v>123</v>
      </c>
      <c r="L18" s="63">
        <v>-3</v>
      </c>
      <c r="M18" s="64" t="s">
        <v>124</v>
      </c>
      <c r="N18" s="19">
        <v>436</v>
      </c>
      <c r="O18" s="62" t="s">
        <v>123</v>
      </c>
      <c r="P18" s="63">
        <v>-15</v>
      </c>
      <c r="Q18" s="65" t="s">
        <v>124</v>
      </c>
      <c r="R18" s="3"/>
    </row>
    <row r="19" spans="1:18" ht="18.600000000000001" x14ac:dyDescent="0.25">
      <c r="A19" s="5">
        <v>18</v>
      </c>
      <c r="B19" s="19">
        <v>469</v>
      </c>
      <c r="C19" s="62" t="s">
        <v>123</v>
      </c>
      <c r="D19" s="63">
        <v>-19</v>
      </c>
      <c r="E19" s="64" t="s">
        <v>124</v>
      </c>
      <c r="F19" s="19">
        <v>8</v>
      </c>
      <c r="G19" s="62" t="s">
        <v>123</v>
      </c>
      <c r="H19" s="63">
        <v>-2</v>
      </c>
      <c r="I19" s="64" t="s">
        <v>124</v>
      </c>
      <c r="J19" s="19">
        <v>40</v>
      </c>
      <c r="K19" s="62" t="s">
        <v>123</v>
      </c>
      <c r="L19" s="63">
        <v>-2</v>
      </c>
      <c r="M19" s="64" t="s">
        <v>124</v>
      </c>
      <c r="N19" s="19">
        <v>421</v>
      </c>
      <c r="O19" s="62" t="s">
        <v>123</v>
      </c>
      <c r="P19" s="63">
        <v>-15</v>
      </c>
      <c r="Q19" s="65" t="s">
        <v>124</v>
      </c>
      <c r="R19" s="3"/>
    </row>
    <row r="20" spans="1:18" ht="18.600000000000001" x14ac:dyDescent="0.25">
      <c r="A20" s="5">
        <v>19</v>
      </c>
      <c r="B20" s="19">
        <v>435</v>
      </c>
      <c r="C20" s="62" t="s">
        <v>123</v>
      </c>
      <c r="D20" s="63">
        <v>-34</v>
      </c>
      <c r="E20" s="64" t="s">
        <v>124</v>
      </c>
      <c r="F20" s="19">
        <v>2</v>
      </c>
      <c r="G20" s="62" t="s">
        <v>123</v>
      </c>
      <c r="H20" s="63">
        <v>-6</v>
      </c>
      <c r="I20" s="64" t="s">
        <v>124</v>
      </c>
      <c r="J20" s="19">
        <v>34</v>
      </c>
      <c r="K20" s="62" t="s">
        <v>123</v>
      </c>
      <c r="L20" s="63">
        <v>-6</v>
      </c>
      <c r="M20" s="64" t="s">
        <v>124</v>
      </c>
      <c r="N20" s="19">
        <v>399</v>
      </c>
      <c r="O20" s="62" t="s">
        <v>123</v>
      </c>
      <c r="P20" s="63">
        <v>-22</v>
      </c>
      <c r="Q20" s="65" t="s">
        <v>124</v>
      </c>
      <c r="R20" s="3"/>
    </row>
    <row r="21" spans="1:18" ht="18.600000000000001" x14ac:dyDescent="0.25">
      <c r="A21" s="5">
        <v>20</v>
      </c>
      <c r="B21" s="19">
        <v>418</v>
      </c>
      <c r="C21" s="62" t="s">
        <v>123</v>
      </c>
      <c r="D21" s="63">
        <v>-17</v>
      </c>
      <c r="E21" s="64" t="s">
        <v>124</v>
      </c>
      <c r="F21" s="19">
        <v>2</v>
      </c>
      <c r="G21" s="62" t="s">
        <v>123</v>
      </c>
      <c r="H21" s="63">
        <v>0</v>
      </c>
      <c r="I21" s="64" t="s">
        <v>124</v>
      </c>
      <c r="J21" s="19">
        <v>29</v>
      </c>
      <c r="K21" s="62" t="s">
        <v>123</v>
      </c>
      <c r="L21" s="63">
        <v>-5</v>
      </c>
      <c r="M21" s="64" t="s">
        <v>124</v>
      </c>
      <c r="N21" s="19">
        <v>387</v>
      </c>
      <c r="O21" s="62" t="s">
        <v>123</v>
      </c>
      <c r="P21" s="63">
        <v>-12</v>
      </c>
      <c r="Q21" s="65" t="s">
        <v>124</v>
      </c>
      <c r="R21" s="3"/>
    </row>
    <row r="22" spans="1:18" ht="18.600000000000001" x14ac:dyDescent="0.25">
      <c r="A22" s="5">
        <v>21</v>
      </c>
      <c r="B22" s="19">
        <v>407</v>
      </c>
      <c r="C22" s="62" t="s">
        <v>123</v>
      </c>
      <c r="D22" s="63">
        <v>-11</v>
      </c>
      <c r="E22" s="64" t="s">
        <v>124</v>
      </c>
      <c r="F22" s="19">
        <v>2</v>
      </c>
      <c r="G22" s="62" t="s">
        <v>123</v>
      </c>
      <c r="H22" s="63">
        <v>0</v>
      </c>
      <c r="I22" s="64" t="s">
        <v>124</v>
      </c>
      <c r="J22" s="19">
        <v>26</v>
      </c>
      <c r="K22" s="62" t="s">
        <v>123</v>
      </c>
      <c r="L22" s="63">
        <v>-3</v>
      </c>
      <c r="M22" s="64" t="s">
        <v>124</v>
      </c>
      <c r="N22" s="19">
        <v>379</v>
      </c>
      <c r="O22" s="62" t="s">
        <v>123</v>
      </c>
      <c r="P22" s="63">
        <v>-8</v>
      </c>
      <c r="Q22" s="65" t="s">
        <v>124</v>
      </c>
      <c r="R22" s="3"/>
    </row>
    <row r="23" spans="1:18" ht="18.600000000000001" x14ac:dyDescent="0.25">
      <c r="A23" s="5">
        <v>22</v>
      </c>
      <c r="B23" s="19">
        <v>396</v>
      </c>
      <c r="C23" s="62" t="s">
        <v>123</v>
      </c>
      <c r="D23" s="63">
        <v>-11</v>
      </c>
      <c r="E23" s="64" t="s">
        <v>124</v>
      </c>
      <c r="F23" s="19">
        <v>0</v>
      </c>
      <c r="G23" s="62" t="s">
        <v>123</v>
      </c>
      <c r="H23" s="63">
        <v>-2</v>
      </c>
      <c r="I23" s="64" t="s">
        <v>124</v>
      </c>
      <c r="J23" s="19">
        <v>26</v>
      </c>
      <c r="K23" s="62" t="s">
        <v>123</v>
      </c>
      <c r="L23" s="63">
        <v>0</v>
      </c>
      <c r="M23" s="64" t="s">
        <v>124</v>
      </c>
      <c r="N23" s="19">
        <v>370</v>
      </c>
      <c r="O23" s="62" t="s">
        <v>123</v>
      </c>
      <c r="P23" s="63">
        <v>-9</v>
      </c>
      <c r="Q23" s="65" t="s">
        <v>124</v>
      </c>
      <c r="R23" s="3"/>
    </row>
    <row r="24" spans="1:18" ht="18.600000000000001" x14ac:dyDescent="0.25">
      <c r="A24" s="5">
        <v>23</v>
      </c>
      <c r="B24" s="19">
        <v>388</v>
      </c>
      <c r="C24" s="62" t="s">
        <v>123</v>
      </c>
      <c r="D24" s="63">
        <v>-8</v>
      </c>
      <c r="E24" s="64" t="s">
        <v>124</v>
      </c>
      <c r="F24" s="19">
        <v>0</v>
      </c>
      <c r="G24" s="62" t="s">
        <v>123</v>
      </c>
      <c r="H24" s="63">
        <v>0</v>
      </c>
      <c r="I24" s="64" t="s">
        <v>124</v>
      </c>
      <c r="J24" s="19">
        <v>24</v>
      </c>
      <c r="K24" s="62" t="s">
        <v>123</v>
      </c>
      <c r="L24" s="63">
        <v>-2</v>
      </c>
      <c r="M24" s="64" t="s">
        <v>124</v>
      </c>
      <c r="N24" s="19">
        <v>364</v>
      </c>
      <c r="O24" s="62" t="s">
        <v>123</v>
      </c>
      <c r="P24" s="63">
        <v>-6</v>
      </c>
      <c r="Q24" s="65" t="s">
        <v>124</v>
      </c>
      <c r="R24" s="3"/>
    </row>
    <row r="25" spans="1:18" ht="18.600000000000001" x14ac:dyDescent="0.25">
      <c r="A25" s="5">
        <v>24</v>
      </c>
      <c r="B25" s="19">
        <v>373</v>
      </c>
      <c r="C25" s="62" t="s">
        <v>123</v>
      </c>
      <c r="D25" s="63">
        <v>-15</v>
      </c>
      <c r="E25" s="64" t="s">
        <v>124</v>
      </c>
      <c r="F25" s="19">
        <v>0</v>
      </c>
      <c r="G25" s="62" t="s">
        <v>123</v>
      </c>
      <c r="H25" s="63">
        <v>0</v>
      </c>
      <c r="I25" s="64" t="s">
        <v>124</v>
      </c>
      <c r="J25" s="19">
        <v>22</v>
      </c>
      <c r="K25" s="62" t="s">
        <v>123</v>
      </c>
      <c r="L25" s="63">
        <v>-2</v>
      </c>
      <c r="M25" s="64" t="s">
        <v>124</v>
      </c>
      <c r="N25" s="19">
        <v>351</v>
      </c>
      <c r="O25" s="62" t="s">
        <v>123</v>
      </c>
      <c r="P25" s="63">
        <v>-13</v>
      </c>
      <c r="Q25" s="65" t="s">
        <v>124</v>
      </c>
      <c r="R25" s="3"/>
    </row>
    <row r="26" spans="1:18" ht="18.600000000000001" x14ac:dyDescent="0.25">
      <c r="A26" s="5">
        <v>25</v>
      </c>
      <c r="B26" s="19">
        <v>360</v>
      </c>
      <c r="C26" s="62" t="s">
        <v>123</v>
      </c>
      <c r="D26" s="63">
        <v>-13</v>
      </c>
      <c r="E26" s="64" t="s">
        <v>124</v>
      </c>
      <c r="F26" s="19">
        <v>0</v>
      </c>
      <c r="G26" s="62" t="s">
        <v>123</v>
      </c>
      <c r="H26" s="63">
        <v>0</v>
      </c>
      <c r="I26" s="64" t="s">
        <v>124</v>
      </c>
      <c r="J26" s="19">
        <v>19</v>
      </c>
      <c r="K26" s="62" t="s">
        <v>123</v>
      </c>
      <c r="L26" s="63">
        <v>-3</v>
      </c>
      <c r="M26" s="64" t="s">
        <v>124</v>
      </c>
      <c r="N26" s="19">
        <v>341</v>
      </c>
      <c r="O26" s="62" t="s">
        <v>123</v>
      </c>
      <c r="P26" s="63">
        <v>-10</v>
      </c>
      <c r="Q26" s="65" t="s">
        <v>124</v>
      </c>
      <c r="R26" s="3"/>
    </row>
    <row r="27" spans="1:18" ht="18.600000000000001" x14ac:dyDescent="0.25">
      <c r="A27" s="5">
        <v>26</v>
      </c>
      <c r="B27" s="19">
        <v>353</v>
      </c>
      <c r="C27" s="62" t="s">
        <v>123</v>
      </c>
      <c r="D27" s="63">
        <v>-7</v>
      </c>
      <c r="E27" s="64" t="s">
        <v>124</v>
      </c>
      <c r="F27" s="19">
        <v>0</v>
      </c>
      <c r="G27" s="62" t="s">
        <v>123</v>
      </c>
      <c r="H27" s="63">
        <v>0</v>
      </c>
      <c r="I27" s="64" t="s">
        <v>124</v>
      </c>
      <c r="J27" s="19">
        <v>18</v>
      </c>
      <c r="K27" s="62" t="s">
        <v>123</v>
      </c>
      <c r="L27" s="63">
        <v>-1</v>
      </c>
      <c r="M27" s="64" t="s">
        <v>124</v>
      </c>
      <c r="N27" s="19">
        <v>335</v>
      </c>
      <c r="O27" s="62" t="s">
        <v>123</v>
      </c>
      <c r="P27" s="63">
        <v>-6</v>
      </c>
      <c r="Q27" s="65" t="s">
        <v>124</v>
      </c>
      <c r="R27" s="3"/>
    </row>
    <row r="28" spans="1:18" ht="18.600000000000001" x14ac:dyDescent="0.25">
      <c r="A28" s="5">
        <v>27</v>
      </c>
      <c r="B28" s="19">
        <v>349</v>
      </c>
      <c r="C28" s="62" t="s">
        <v>123</v>
      </c>
      <c r="D28" s="63">
        <v>-4</v>
      </c>
      <c r="E28" s="64" t="s">
        <v>124</v>
      </c>
      <c r="F28" s="19">
        <v>0</v>
      </c>
      <c r="G28" s="62" t="s">
        <v>123</v>
      </c>
      <c r="H28" s="63">
        <v>0</v>
      </c>
      <c r="I28" s="64" t="s">
        <v>124</v>
      </c>
      <c r="J28" s="19">
        <v>18</v>
      </c>
      <c r="K28" s="62" t="s">
        <v>123</v>
      </c>
      <c r="L28" s="63">
        <v>0</v>
      </c>
      <c r="M28" s="64" t="s">
        <v>124</v>
      </c>
      <c r="N28" s="19">
        <v>331</v>
      </c>
      <c r="O28" s="62" t="s">
        <v>123</v>
      </c>
      <c r="P28" s="63">
        <v>-4</v>
      </c>
      <c r="Q28" s="65" t="s">
        <v>124</v>
      </c>
      <c r="R28" s="3"/>
    </row>
    <row r="29" spans="1:18" ht="18.600000000000001" x14ac:dyDescent="0.25">
      <c r="A29" s="5">
        <v>28</v>
      </c>
      <c r="B29" s="19">
        <v>343</v>
      </c>
      <c r="C29" s="62" t="s">
        <v>123</v>
      </c>
      <c r="D29" s="63">
        <v>-6</v>
      </c>
      <c r="E29" s="64" t="s">
        <v>124</v>
      </c>
      <c r="F29" s="19">
        <v>0</v>
      </c>
      <c r="G29" s="62" t="s">
        <v>123</v>
      </c>
      <c r="H29" s="63">
        <v>0</v>
      </c>
      <c r="I29" s="64" t="s">
        <v>124</v>
      </c>
      <c r="J29" s="19">
        <v>17</v>
      </c>
      <c r="K29" s="62" t="s">
        <v>123</v>
      </c>
      <c r="L29" s="63">
        <v>-1</v>
      </c>
      <c r="M29" s="64" t="s">
        <v>124</v>
      </c>
      <c r="N29" s="19">
        <v>326</v>
      </c>
      <c r="O29" s="62" t="s">
        <v>123</v>
      </c>
      <c r="P29" s="63">
        <v>-5</v>
      </c>
      <c r="Q29" s="65" t="s">
        <v>124</v>
      </c>
      <c r="R29" s="3"/>
    </row>
    <row r="30" spans="1:18" ht="18.600000000000001" x14ac:dyDescent="0.25">
      <c r="A30" s="5">
        <v>29</v>
      </c>
      <c r="B30" s="19">
        <v>332</v>
      </c>
      <c r="C30" s="62" t="s">
        <v>123</v>
      </c>
      <c r="D30" s="63">
        <v>-11</v>
      </c>
      <c r="E30" s="64" t="s">
        <v>124</v>
      </c>
      <c r="F30" s="19">
        <v>0</v>
      </c>
      <c r="G30" s="62" t="s">
        <v>123</v>
      </c>
      <c r="H30" s="63">
        <v>0</v>
      </c>
      <c r="I30" s="64" t="s">
        <v>124</v>
      </c>
      <c r="J30" s="19">
        <v>17</v>
      </c>
      <c r="K30" s="62" t="s">
        <v>123</v>
      </c>
      <c r="L30" s="63">
        <v>0</v>
      </c>
      <c r="M30" s="64" t="s">
        <v>124</v>
      </c>
      <c r="N30" s="19">
        <v>315</v>
      </c>
      <c r="O30" s="62" t="s">
        <v>123</v>
      </c>
      <c r="P30" s="63">
        <v>-11</v>
      </c>
      <c r="Q30" s="65" t="s">
        <v>124</v>
      </c>
      <c r="R30" s="3"/>
    </row>
    <row r="31" spans="1:18" ht="18.600000000000001" x14ac:dyDescent="0.25">
      <c r="A31" s="5">
        <v>30</v>
      </c>
      <c r="B31" s="19">
        <v>333</v>
      </c>
      <c r="C31" s="62" t="s">
        <v>123</v>
      </c>
      <c r="D31" s="63">
        <v>1</v>
      </c>
      <c r="E31" s="64" t="s">
        <v>124</v>
      </c>
      <c r="F31" s="19">
        <v>0</v>
      </c>
      <c r="G31" s="62" t="s">
        <v>123</v>
      </c>
      <c r="H31" s="63">
        <v>0</v>
      </c>
      <c r="I31" s="64" t="s">
        <v>124</v>
      </c>
      <c r="J31" s="19">
        <v>18</v>
      </c>
      <c r="K31" s="62" t="s">
        <v>123</v>
      </c>
      <c r="L31" s="63">
        <v>1</v>
      </c>
      <c r="M31" s="64" t="s">
        <v>124</v>
      </c>
      <c r="N31" s="19">
        <v>315</v>
      </c>
      <c r="O31" s="62" t="s">
        <v>123</v>
      </c>
      <c r="P31" s="63">
        <v>0</v>
      </c>
      <c r="Q31" s="65" t="s">
        <v>124</v>
      </c>
      <c r="R31" s="3"/>
    </row>
    <row r="32" spans="1:18" ht="18.600000000000001" x14ac:dyDescent="0.25">
      <c r="A32" s="5" t="s">
        <v>125</v>
      </c>
      <c r="B32" s="19">
        <f t="shared" ref="B32:B34" si="0">F32+J32+N32</f>
        <v>328</v>
      </c>
      <c r="C32" s="62" t="s">
        <v>123</v>
      </c>
      <c r="D32" s="63">
        <f t="shared" ref="D32:D34" si="1">B32-B31</f>
        <v>-5</v>
      </c>
      <c r="E32" s="64" t="s">
        <v>124</v>
      </c>
      <c r="F32" s="19">
        <v>0</v>
      </c>
      <c r="G32" s="62" t="s">
        <v>123</v>
      </c>
      <c r="H32" s="63">
        <v>0</v>
      </c>
      <c r="I32" s="64" t="s">
        <v>124</v>
      </c>
      <c r="J32" s="19">
        <v>17</v>
      </c>
      <c r="K32" s="62" t="s">
        <v>123</v>
      </c>
      <c r="L32" s="63">
        <v>-1</v>
      </c>
      <c r="M32" s="64" t="s">
        <v>124</v>
      </c>
      <c r="N32" s="19">
        <v>311</v>
      </c>
      <c r="O32" s="62" t="s">
        <v>123</v>
      </c>
      <c r="P32" s="63">
        <f t="shared" ref="P32:P33" si="2">N32-N31</f>
        <v>-4</v>
      </c>
      <c r="Q32" s="65" t="s">
        <v>124</v>
      </c>
      <c r="R32" s="3"/>
    </row>
    <row r="33" spans="1:18" ht="18.600000000000001" x14ac:dyDescent="0.25">
      <c r="A33" s="5" t="s">
        <v>126</v>
      </c>
      <c r="B33" s="19">
        <f t="shared" si="0"/>
        <v>325</v>
      </c>
      <c r="C33" s="62" t="s">
        <v>123</v>
      </c>
      <c r="D33" s="63">
        <f t="shared" si="1"/>
        <v>-3</v>
      </c>
      <c r="E33" s="64" t="s">
        <v>124</v>
      </c>
      <c r="F33" s="19">
        <v>0</v>
      </c>
      <c r="G33" s="62" t="s">
        <v>123</v>
      </c>
      <c r="H33" s="63">
        <v>0</v>
      </c>
      <c r="I33" s="64" t="s">
        <v>124</v>
      </c>
      <c r="J33" s="19">
        <v>17</v>
      </c>
      <c r="K33" s="62" t="s">
        <v>123</v>
      </c>
      <c r="L33" s="63">
        <v>0</v>
      </c>
      <c r="M33" s="64" t="s">
        <v>124</v>
      </c>
      <c r="N33" s="19">
        <v>308</v>
      </c>
      <c r="O33" s="62" t="s">
        <v>123</v>
      </c>
      <c r="P33" s="63">
        <f t="shared" si="2"/>
        <v>-3</v>
      </c>
      <c r="Q33" s="65" t="s">
        <v>124</v>
      </c>
      <c r="R33" s="3"/>
    </row>
    <row r="34" spans="1:18" s="78" customFormat="1" ht="18.600000000000001" x14ac:dyDescent="0.25">
      <c r="A34" s="72" t="s">
        <v>127</v>
      </c>
      <c r="B34" s="73">
        <f t="shared" si="0"/>
        <v>317</v>
      </c>
      <c r="C34" s="74" t="s">
        <v>123</v>
      </c>
      <c r="D34" s="75">
        <f t="shared" si="1"/>
        <v>-8</v>
      </c>
      <c r="E34" s="45" t="s">
        <v>124</v>
      </c>
      <c r="F34" s="73">
        <v>0</v>
      </c>
      <c r="G34" s="74" t="s">
        <v>123</v>
      </c>
      <c r="H34" s="75">
        <f>F34-F33</f>
        <v>0</v>
      </c>
      <c r="I34" s="45" t="s">
        <v>124</v>
      </c>
      <c r="J34" s="73">
        <v>14</v>
      </c>
      <c r="K34" s="74" t="s">
        <v>123</v>
      </c>
      <c r="L34" s="75">
        <f>J34-J33</f>
        <v>-3</v>
      </c>
      <c r="M34" s="45" t="s">
        <v>124</v>
      </c>
      <c r="N34" s="73">
        <v>303</v>
      </c>
      <c r="O34" s="74" t="s">
        <v>123</v>
      </c>
      <c r="P34" s="75">
        <f>N34-N33</f>
        <v>-5</v>
      </c>
      <c r="Q34" s="76" t="s">
        <v>124</v>
      </c>
      <c r="R34" s="77"/>
    </row>
    <row r="35" spans="1:18" ht="18.600000000000001" x14ac:dyDescent="0.25">
      <c r="A35" s="3" t="s">
        <v>128</v>
      </c>
      <c r="B35" s="3"/>
      <c r="C35" s="47"/>
      <c r="D35" s="3"/>
      <c r="E35" s="3"/>
      <c r="F35" s="3"/>
      <c r="G35" s="47"/>
      <c r="H35" s="3"/>
      <c r="I35" s="3"/>
      <c r="J35" s="3"/>
      <c r="K35" s="47"/>
      <c r="L35" s="3"/>
      <c r="M35" s="3"/>
      <c r="N35" s="3"/>
      <c r="O35" s="47"/>
      <c r="P35" s="3"/>
      <c r="Q35" s="3"/>
      <c r="R35" s="3"/>
    </row>
    <row r="36" spans="1:18" ht="18.600000000000001" x14ac:dyDescent="0.25">
      <c r="A36" s="66" t="s">
        <v>120</v>
      </c>
      <c r="B36" s="143" t="s">
        <v>80</v>
      </c>
      <c r="C36" s="116"/>
      <c r="D36" s="116"/>
      <c r="E36" s="117"/>
      <c r="F36" s="143" t="s">
        <v>121</v>
      </c>
      <c r="G36" s="116"/>
      <c r="H36" s="116"/>
      <c r="I36" s="117"/>
      <c r="J36" s="143" t="s">
        <v>81</v>
      </c>
      <c r="K36" s="116"/>
      <c r="L36" s="116"/>
      <c r="M36" s="117"/>
      <c r="N36" s="143" t="s">
        <v>82</v>
      </c>
      <c r="O36" s="116"/>
      <c r="P36" s="116"/>
      <c r="Q36" s="144"/>
      <c r="R36" s="3"/>
    </row>
    <row r="37" spans="1:18" ht="18.600000000000001" x14ac:dyDescent="0.25">
      <c r="A37" s="66" t="s">
        <v>122</v>
      </c>
      <c r="B37" s="67">
        <v>197920</v>
      </c>
      <c r="C37" s="68" t="s">
        <v>123</v>
      </c>
      <c r="D37" s="69">
        <f>H37+L37+P37</f>
        <v>15290</v>
      </c>
      <c r="E37" s="70" t="s">
        <v>124</v>
      </c>
      <c r="F37" s="67">
        <v>5605</v>
      </c>
      <c r="G37" s="68" t="s">
        <v>123</v>
      </c>
      <c r="H37" s="69">
        <v>-260</v>
      </c>
      <c r="I37" s="70" t="s">
        <v>124</v>
      </c>
      <c r="J37" s="67">
        <v>9265</v>
      </c>
      <c r="K37" s="68" t="s">
        <v>123</v>
      </c>
      <c r="L37" s="69">
        <v>0</v>
      </c>
      <c r="M37" s="70" t="s">
        <v>124</v>
      </c>
      <c r="N37" s="67">
        <v>183050</v>
      </c>
      <c r="O37" s="68" t="s">
        <v>123</v>
      </c>
      <c r="P37" s="69">
        <v>15550</v>
      </c>
      <c r="Q37" s="71" t="s">
        <v>124</v>
      </c>
      <c r="R37" s="3"/>
    </row>
    <row r="38" spans="1:18" ht="18.600000000000001" x14ac:dyDescent="0.25">
      <c r="A38" s="66">
        <v>4</v>
      </c>
      <c r="B38" s="67">
        <v>202975</v>
      </c>
      <c r="C38" s="68" t="s">
        <v>123</v>
      </c>
      <c r="D38" s="69">
        <f t="shared" ref="D38:D67" si="3">H38+L38+P38</f>
        <v>5055</v>
      </c>
      <c r="E38" s="70" t="s">
        <v>124</v>
      </c>
      <c r="F38" s="67">
        <v>5325</v>
      </c>
      <c r="G38" s="68" t="s">
        <v>123</v>
      </c>
      <c r="H38" s="69">
        <f t="shared" ref="H38:H66" si="4">F38-F37</f>
        <v>-280</v>
      </c>
      <c r="I38" s="70" t="s">
        <v>124</v>
      </c>
      <c r="J38" s="67">
        <v>9305</v>
      </c>
      <c r="K38" s="68" t="s">
        <v>123</v>
      </c>
      <c r="L38" s="69">
        <f t="shared" ref="L38:L65" si="5">J38-J37</f>
        <v>40</v>
      </c>
      <c r="M38" s="70" t="s">
        <v>124</v>
      </c>
      <c r="N38" s="67">
        <v>188345</v>
      </c>
      <c r="O38" s="68" t="s">
        <v>123</v>
      </c>
      <c r="P38" s="69">
        <f t="shared" ref="P38:P65" si="6">N38-N37</f>
        <v>5295</v>
      </c>
      <c r="Q38" s="71" t="s">
        <v>124</v>
      </c>
      <c r="R38" s="3"/>
    </row>
    <row r="39" spans="1:18" ht="18.600000000000001" x14ac:dyDescent="0.25">
      <c r="A39" s="66">
        <v>5</v>
      </c>
      <c r="B39" s="67">
        <v>202895</v>
      </c>
      <c r="C39" s="68" t="s">
        <v>123</v>
      </c>
      <c r="D39" s="69">
        <f t="shared" si="3"/>
        <v>-80</v>
      </c>
      <c r="E39" s="70" t="s">
        <v>124</v>
      </c>
      <c r="F39" s="67">
        <v>5095</v>
      </c>
      <c r="G39" s="68" t="s">
        <v>123</v>
      </c>
      <c r="H39" s="69">
        <f t="shared" si="4"/>
        <v>-230</v>
      </c>
      <c r="I39" s="70" t="s">
        <v>124</v>
      </c>
      <c r="J39" s="67">
        <v>9460</v>
      </c>
      <c r="K39" s="68" t="s">
        <v>123</v>
      </c>
      <c r="L39" s="69">
        <f t="shared" si="5"/>
        <v>155</v>
      </c>
      <c r="M39" s="70" t="s">
        <v>124</v>
      </c>
      <c r="N39" s="67">
        <v>188340</v>
      </c>
      <c r="O39" s="68" t="s">
        <v>123</v>
      </c>
      <c r="P39" s="69">
        <f t="shared" si="6"/>
        <v>-5</v>
      </c>
      <c r="Q39" s="71" t="s">
        <v>124</v>
      </c>
      <c r="R39" s="3"/>
    </row>
    <row r="40" spans="1:18" ht="18.600000000000001" x14ac:dyDescent="0.25">
      <c r="A40" s="66">
        <v>6</v>
      </c>
      <c r="B40" s="67">
        <v>199915</v>
      </c>
      <c r="C40" s="68" t="s">
        <v>123</v>
      </c>
      <c r="D40" s="69">
        <f t="shared" si="3"/>
        <v>-2980</v>
      </c>
      <c r="E40" s="70" t="s">
        <v>124</v>
      </c>
      <c r="F40" s="67">
        <v>4345</v>
      </c>
      <c r="G40" s="68" t="s">
        <v>123</v>
      </c>
      <c r="H40" s="69">
        <f t="shared" si="4"/>
        <v>-750</v>
      </c>
      <c r="I40" s="70" t="s">
        <v>124</v>
      </c>
      <c r="J40" s="67">
        <v>9870</v>
      </c>
      <c r="K40" s="68" t="s">
        <v>123</v>
      </c>
      <c r="L40" s="69">
        <f t="shared" si="5"/>
        <v>410</v>
      </c>
      <c r="M40" s="70" t="s">
        <v>124</v>
      </c>
      <c r="N40" s="67">
        <v>185700</v>
      </c>
      <c r="O40" s="68" t="s">
        <v>123</v>
      </c>
      <c r="P40" s="69">
        <f t="shared" si="6"/>
        <v>-2640</v>
      </c>
      <c r="Q40" s="71" t="s">
        <v>124</v>
      </c>
      <c r="R40" s="3"/>
    </row>
    <row r="41" spans="1:18" ht="18.600000000000001" x14ac:dyDescent="0.25">
      <c r="A41" s="66">
        <v>7</v>
      </c>
      <c r="B41" s="67">
        <v>197370</v>
      </c>
      <c r="C41" s="68" t="s">
        <v>123</v>
      </c>
      <c r="D41" s="69">
        <f t="shared" si="3"/>
        <v>-2545</v>
      </c>
      <c r="E41" s="70" t="s">
        <v>124</v>
      </c>
      <c r="F41" s="67">
        <v>3845</v>
      </c>
      <c r="G41" s="68" t="s">
        <v>123</v>
      </c>
      <c r="H41" s="69">
        <f t="shared" si="4"/>
        <v>-500</v>
      </c>
      <c r="I41" s="70" t="s">
        <v>124</v>
      </c>
      <c r="J41" s="67">
        <v>10190</v>
      </c>
      <c r="K41" s="68" t="s">
        <v>123</v>
      </c>
      <c r="L41" s="69">
        <f t="shared" si="5"/>
        <v>320</v>
      </c>
      <c r="M41" s="70" t="s">
        <v>124</v>
      </c>
      <c r="N41" s="67">
        <v>183335</v>
      </c>
      <c r="O41" s="68" t="s">
        <v>123</v>
      </c>
      <c r="P41" s="69">
        <f t="shared" si="6"/>
        <v>-2365</v>
      </c>
      <c r="Q41" s="71" t="s">
        <v>124</v>
      </c>
      <c r="R41" s="3"/>
    </row>
    <row r="42" spans="1:18" ht="18.600000000000001" x14ac:dyDescent="0.25">
      <c r="A42" s="66">
        <v>8</v>
      </c>
      <c r="B42" s="67">
        <v>194080</v>
      </c>
      <c r="C42" s="68" t="s">
        <v>123</v>
      </c>
      <c r="D42" s="69">
        <f t="shared" si="3"/>
        <v>-3290</v>
      </c>
      <c r="E42" s="70" t="s">
        <v>124</v>
      </c>
      <c r="F42" s="67">
        <v>3365</v>
      </c>
      <c r="G42" s="68" t="s">
        <v>123</v>
      </c>
      <c r="H42" s="69">
        <f t="shared" si="4"/>
        <v>-480</v>
      </c>
      <c r="I42" s="70" t="s">
        <v>124</v>
      </c>
      <c r="J42" s="67">
        <v>9950</v>
      </c>
      <c r="K42" s="68" t="s">
        <v>123</v>
      </c>
      <c r="L42" s="69">
        <f t="shared" si="5"/>
        <v>-240</v>
      </c>
      <c r="M42" s="70" t="s">
        <v>124</v>
      </c>
      <c r="N42" s="67">
        <v>180765</v>
      </c>
      <c r="O42" s="68" t="s">
        <v>123</v>
      </c>
      <c r="P42" s="69">
        <f t="shared" si="6"/>
        <v>-2570</v>
      </c>
      <c r="Q42" s="71" t="s">
        <v>124</v>
      </c>
      <c r="R42" s="3"/>
    </row>
    <row r="43" spans="1:18" ht="18.600000000000001" x14ac:dyDescent="0.25">
      <c r="A43" s="66">
        <v>9</v>
      </c>
      <c r="B43" s="67">
        <v>191325</v>
      </c>
      <c r="C43" s="68" t="s">
        <v>123</v>
      </c>
      <c r="D43" s="69">
        <f t="shared" si="3"/>
        <v>-2755</v>
      </c>
      <c r="E43" s="70" t="s">
        <v>124</v>
      </c>
      <c r="F43" s="67">
        <v>3190</v>
      </c>
      <c r="G43" s="68" t="s">
        <v>123</v>
      </c>
      <c r="H43" s="69">
        <f t="shared" si="4"/>
        <v>-175</v>
      </c>
      <c r="I43" s="70" t="s">
        <v>124</v>
      </c>
      <c r="J43" s="67">
        <v>9710</v>
      </c>
      <c r="K43" s="68" t="s">
        <v>123</v>
      </c>
      <c r="L43" s="69">
        <f t="shared" si="5"/>
        <v>-240</v>
      </c>
      <c r="M43" s="70" t="s">
        <v>124</v>
      </c>
      <c r="N43" s="67">
        <v>178425</v>
      </c>
      <c r="O43" s="68" t="s">
        <v>123</v>
      </c>
      <c r="P43" s="69">
        <f t="shared" si="6"/>
        <v>-2340</v>
      </c>
      <c r="Q43" s="71" t="s">
        <v>124</v>
      </c>
      <c r="R43" s="3"/>
    </row>
    <row r="44" spans="1:18" ht="18.600000000000001" x14ac:dyDescent="0.25">
      <c r="A44" s="66">
        <v>10</v>
      </c>
      <c r="B44" s="67">
        <v>184580</v>
      </c>
      <c r="C44" s="68" t="s">
        <v>123</v>
      </c>
      <c r="D44" s="69">
        <f t="shared" si="3"/>
        <v>-6745</v>
      </c>
      <c r="E44" s="70" t="s">
        <v>124</v>
      </c>
      <c r="F44" s="67">
        <v>2750</v>
      </c>
      <c r="G44" s="68" t="s">
        <v>123</v>
      </c>
      <c r="H44" s="69">
        <f t="shared" si="4"/>
        <v>-440</v>
      </c>
      <c r="I44" s="70" t="s">
        <v>124</v>
      </c>
      <c r="J44" s="67">
        <v>9100</v>
      </c>
      <c r="K44" s="68" t="s">
        <v>123</v>
      </c>
      <c r="L44" s="69">
        <f t="shared" si="5"/>
        <v>-610</v>
      </c>
      <c r="M44" s="70" t="s">
        <v>124</v>
      </c>
      <c r="N44" s="67">
        <v>172730</v>
      </c>
      <c r="O44" s="68" t="s">
        <v>123</v>
      </c>
      <c r="P44" s="69">
        <f t="shared" si="6"/>
        <v>-5695</v>
      </c>
      <c r="Q44" s="71" t="s">
        <v>124</v>
      </c>
      <c r="R44" s="3"/>
    </row>
    <row r="45" spans="1:18" ht="18.600000000000001" x14ac:dyDescent="0.25">
      <c r="A45" s="66">
        <v>11</v>
      </c>
      <c r="B45" s="67">
        <v>176280</v>
      </c>
      <c r="C45" s="68" t="s">
        <v>123</v>
      </c>
      <c r="D45" s="69">
        <f t="shared" si="3"/>
        <v>-8300</v>
      </c>
      <c r="E45" s="70" t="s">
        <v>124</v>
      </c>
      <c r="F45" s="67">
        <v>2470</v>
      </c>
      <c r="G45" s="68" t="s">
        <v>123</v>
      </c>
      <c r="H45" s="69">
        <f t="shared" si="4"/>
        <v>-280</v>
      </c>
      <c r="I45" s="70" t="s">
        <v>124</v>
      </c>
      <c r="J45" s="67">
        <v>8745</v>
      </c>
      <c r="K45" s="68" t="s">
        <v>123</v>
      </c>
      <c r="L45" s="69">
        <f t="shared" si="5"/>
        <v>-355</v>
      </c>
      <c r="M45" s="70" t="s">
        <v>124</v>
      </c>
      <c r="N45" s="67">
        <v>165065</v>
      </c>
      <c r="O45" s="68" t="s">
        <v>123</v>
      </c>
      <c r="P45" s="69">
        <f t="shared" si="6"/>
        <v>-7665</v>
      </c>
      <c r="Q45" s="71" t="s">
        <v>124</v>
      </c>
      <c r="R45" s="3"/>
    </row>
    <row r="46" spans="1:18" ht="18.600000000000001" x14ac:dyDescent="0.25">
      <c r="A46" s="66">
        <v>12</v>
      </c>
      <c r="B46" s="67">
        <v>152071</v>
      </c>
      <c r="C46" s="68" t="s">
        <v>123</v>
      </c>
      <c r="D46" s="69">
        <f t="shared" si="3"/>
        <v>-24209</v>
      </c>
      <c r="E46" s="70" t="s">
        <v>124</v>
      </c>
      <c r="F46" s="67">
        <v>2190</v>
      </c>
      <c r="G46" s="68" t="s">
        <v>123</v>
      </c>
      <c r="H46" s="69">
        <f t="shared" si="4"/>
        <v>-280</v>
      </c>
      <c r="I46" s="70" t="s">
        <v>124</v>
      </c>
      <c r="J46" s="67">
        <v>8105</v>
      </c>
      <c r="K46" s="68" t="s">
        <v>123</v>
      </c>
      <c r="L46" s="69">
        <f t="shared" si="5"/>
        <v>-640</v>
      </c>
      <c r="M46" s="70" t="s">
        <v>124</v>
      </c>
      <c r="N46" s="67">
        <v>141776</v>
      </c>
      <c r="O46" s="68" t="s">
        <v>123</v>
      </c>
      <c r="P46" s="69">
        <f t="shared" si="6"/>
        <v>-23289</v>
      </c>
      <c r="Q46" s="71" t="s">
        <v>124</v>
      </c>
      <c r="R46" s="3"/>
    </row>
    <row r="47" spans="1:18" ht="18.600000000000001" x14ac:dyDescent="0.25">
      <c r="A47" s="66">
        <v>13</v>
      </c>
      <c r="B47" s="67">
        <v>140908</v>
      </c>
      <c r="C47" s="68" t="s">
        <v>123</v>
      </c>
      <c r="D47" s="69">
        <f t="shared" si="3"/>
        <v>-11163</v>
      </c>
      <c r="E47" s="70" t="s">
        <v>124</v>
      </c>
      <c r="F47" s="67">
        <v>1790</v>
      </c>
      <c r="G47" s="68" t="s">
        <v>123</v>
      </c>
      <c r="H47" s="69">
        <f t="shared" si="4"/>
        <v>-400</v>
      </c>
      <c r="I47" s="70" t="s">
        <v>124</v>
      </c>
      <c r="J47" s="67">
        <v>7705</v>
      </c>
      <c r="K47" s="68" t="s">
        <v>123</v>
      </c>
      <c r="L47" s="69">
        <f t="shared" si="5"/>
        <v>-400</v>
      </c>
      <c r="M47" s="70" t="s">
        <v>124</v>
      </c>
      <c r="N47" s="67">
        <v>131413</v>
      </c>
      <c r="O47" s="68" t="s">
        <v>123</v>
      </c>
      <c r="P47" s="69">
        <f t="shared" si="6"/>
        <v>-10363</v>
      </c>
      <c r="Q47" s="71" t="s">
        <v>124</v>
      </c>
      <c r="R47" s="3"/>
    </row>
    <row r="48" spans="1:18" ht="18.600000000000001" x14ac:dyDescent="0.25">
      <c r="A48" s="66">
        <v>14</v>
      </c>
      <c r="B48" s="67">
        <v>126590</v>
      </c>
      <c r="C48" s="68" t="s">
        <v>123</v>
      </c>
      <c r="D48" s="69">
        <f t="shared" si="3"/>
        <v>-14318</v>
      </c>
      <c r="E48" s="70" t="s">
        <v>124</v>
      </c>
      <c r="F48" s="67">
        <v>1530</v>
      </c>
      <c r="G48" s="68" t="s">
        <v>123</v>
      </c>
      <c r="H48" s="69">
        <f t="shared" si="4"/>
        <v>-260</v>
      </c>
      <c r="I48" s="70" t="s">
        <v>124</v>
      </c>
      <c r="J48" s="67">
        <v>7475</v>
      </c>
      <c r="K48" s="68" t="s">
        <v>123</v>
      </c>
      <c r="L48" s="69">
        <f t="shared" si="5"/>
        <v>-230</v>
      </c>
      <c r="M48" s="70" t="s">
        <v>124</v>
      </c>
      <c r="N48" s="67">
        <v>117585</v>
      </c>
      <c r="O48" s="68" t="s">
        <v>123</v>
      </c>
      <c r="P48" s="69">
        <f t="shared" si="6"/>
        <v>-13828</v>
      </c>
      <c r="Q48" s="71" t="s">
        <v>124</v>
      </c>
      <c r="R48" s="3"/>
    </row>
    <row r="49" spans="1:18" ht="18.600000000000001" x14ac:dyDescent="0.25">
      <c r="A49" s="66">
        <v>15</v>
      </c>
      <c r="B49" s="67">
        <v>116433</v>
      </c>
      <c r="C49" s="68" t="s">
        <v>123</v>
      </c>
      <c r="D49" s="69">
        <f t="shared" si="3"/>
        <v>-10157</v>
      </c>
      <c r="E49" s="70" t="s">
        <v>124</v>
      </c>
      <c r="F49" s="67">
        <v>970</v>
      </c>
      <c r="G49" s="68" t="s">
        <v>123</v>
      </c>
      <c r="H49" s="69">
        <f t="shared" si="4"/>
        <v>-560</v>
      </c>
      <c r="I49" s="70" t="s">
        <v>124</v>
      </c>
      <c r="J49" s="67">
        <v>6930</v>
      </c>
      <c r="K49" s="68" t="s">
        <v>123</v>
      </c>
      <c r="L49" s="69">
        <f t="shared" si="5"/>
        <v>-545</v>
      </c>
      <c r="M49" s="70" t="s">
        <v>124</v>
      </c>
      <c r="N49" s="67">
        <v>108533</v>
      </c>
      <c r="O49" s="68" t="s">
        <v>123</v>
      </c>
      <c r="P49" s="69">
        <f t="shared" si="6"/>
        <v>-9052</v>
      </c>
      <c r="Q49" s="71" t="s">
        <v>124</v>
      </c>
      <c r="R49" s="3"/>
    </row>
    <row r="50" spans="1:18" ht="18.600000000000001" x14ac:dyDescent="0.25">
      <c r="A50" s="66">
        <v>16</v>
      </c>
      <c r="B50" s="67">
        <v>105746</v>
      </c>
      <c r="C50" s="68" t="s">
        <v>123</v>
      </c>
      <c r="D50" s="69">
        <f t="shared" si="3"/>
        <v>-10687</v>
      </c>
      <c r="E50" s="70" t="s">
        <v>124</v>
      </c>
      <c r="F50" s="67">
        <v>290</v>
      </c>
      <c r="G50" s="68" t="s">
        <v>123</v>
      </c>
      <c r="H50" s="69">
        <f t="shared" si="4"/>
        <v>-680</v>
      </c>
      <c r="I50" s="70" t="s">
        <v>124</v>
      </c>
      <c r="J50" s="67">
        <v>6370</v>
      </c>
      <c r="K50" s="68" t="s">
        <v>123</v>
      </c>
      <c r="L50" s="69">
        <f t="shared" si="5"/>
        <v>-560</v>
      </c>
      <c r="M50" s="70" t="s">
        <v>124</v>
      </c>
      <c r="N50" s="67">
        <v>99086</v>
      </c>
      <c r="O50" s="68" t="s">
        <v>123</v>
      </c>
      <c r="P50" s="69">
        <f t="shared" si="6"/>
        <v>-9447</v>
      </c>
      <c r="Q50" s="71" t="s">
        <v>124</v>
      </c>
      <c r="R50" s="3"/>
    </row>
    <row r="51" spans="1:18" ht="18.600000000000001" x14ac:dyDescent="0.25">
      <c r="A51" s="66">
        <v>17</v>
      </c>
      <c r="B51" s="67">
        <v>99761</v>
      </c>
      <c r="C51" s="68" t="s">
        <v>123</v>
      </c>
      <c r="D51" s="69">
        <f t="shared" si="3"/>
        <v>-5985</v>
      </c>
      <c r="E51" s="70" t="s">
        <v>124</v>
      </c>
      <c r="F51" s="67">
        <v>290</v>
      </c>
      <c r="G51" s="68" t="s">
        <v>123</v>
      </c>
      <c r="H51" s="69">
        <f t="shared" si="4"/>
        <v>0</v>
      </c>
      <c r="I51" s="70" t="s">
        <v>124</v>
      </c>
      <c r="J51" s="67">
        <v>5175</v>
      </c>
      <c r="K51" s="68" t="s">
        <v>123</v>
      </c>
      <c r="L51" s="69">
        <f t="shared" si="5"/>
        <v>-1195</v>
      </c>
      <c r="M51" s="70" t="s">
        <v>124</v>
      </c>
      <c r="N51" s="67">
        <v>94296</v>
      </c>
      <c r="O51" s="68" t="s">
        <v>123</v>
      </c>
      <c r="P51" s="69">
        <f t="shared" si="6"/>
        <v>-4790</v>
      </c>
      <c r="Q51" s="71" t="s">
        <v>124</v>
      </c>
      <c r="R51" s="3"/>
    </row>
    <row r="52" spans="1:18" ht="18.600000000000001" x14ac:dyDescent="0.25">
      <c r="A52" s="66">
        <v>18</v>
      </c>
      <c r="B52" s="67">
        <v>95866</v>
      </c>
      <c r="C52" s="68" t="s">
        <v>123</v>
      </c>
      <c r="D52" s="69">
        <f t="shared" si="3"/>
        <v>-3895</v>
      </c>
      <c r="E52" s="70" t="s">
        <v>124</v>
      </c>
      <c r="F52" s="67">
        <v>0</v>
      </c>
      <c r="G52" s="68" t="s">
        <v>123</v>
      </c>
      <c r="H52" s="69">
        <f t="shared" si="4"/>
        <v>-290</v>
      </c>
      <c r="I52" s="70" t="s">
        <v>124</v>
      </c>
      <c r="J52" s="67">
        <v>4485</v>
      </c>
      <c r="K52" s="68" t="s">
        <v>123</v>
      </c>
      <c r="L52" s="69">
        <f t="shared" si="5"/>
        <v>-690</v>
      </c>
      <c r="M52" s="70" t="s">
        <v>124</v>
      </c>
      <c r="N52" s="67">
        <v>91381</v>
      </c>
      <c r="O52" s="68" t="s">
        <v>123</v>
      </c>
      <c r="P52" s="69">
        <f t="shared" si="6"/>
        <v>-2915</v>
      </c>
      <c r="Q52" s="71" t="s">
        <v>124</v>
      </c>
      <c r="R52" s="3"/>
    </row>
    <row r="53" spans="1:18" ht="18.600000000000001" x14ac:dyDescent="0.25">
      <c r="A53" s="66">
        <v>19</v>
      </c>
      <c r="B53" s="67">
        <v>92342</v>
      </c>
      <c r="C53" s="68" t="s">
        <v>123</v>
      </c>
      <c r="D53" s="69">
        <f t="shared" si="3"/>
        <v>-3524</v>
      </c>
      <c r="E53" s="70" t="s">
        <v>124</v>
      </c>
      <c r="F53" s="67">
        <v>0</v>
      </c>
      <c r="G53" s="68" t="s">
        <v>123</v>
      </c>
      <c r="H53" s="69">
        <f t="shared" si="4"/>
        <v>0</v>
      </c>
      <c r="I53" s="70" t="s">
        <v>124</v>
      </c>
      <c r="J53" s="67">
        <v>4485</v>
      </c>
      <c r="K53" s="68" t="s">
        <v>123</v>
      </c>
      <c r="L53" s="69">
        <f t="shared" si="5"/>
        <v>0</v>
      </c>
      <c r="M53" s="70" t="s">
        <v>124</v>
      </c>
      <c r="N53" s="67">
        <v>87857</v>
      </c>
      <c r="O53" s="68" t="s">
        <v>123</v>
      </c>
      <c r="P53" s="69">
        <f t="shared" si="6"/>
        <v>-3524</v>
      </c>
      <c r="Q53" s="71" t="s">
        <v>124</v>
      </c>
      <c r="R53" s="3"/>
    </row>
    <row r="54" spans="1:18" ht="18.600000000000001" x14ac:dyDescent="0.25">
      <c r="A54" s="66">
        <v>20</v>
      </c>
      <c r="B54" s="67">
        <v>87577</v>
      </c>
      <c r="C54" s="68" t="s">
        <v>123</v>
      </c>
      <c r="D54" s="69">
        <f t="shared" si="3"/>
        <v>-4765</v>
      </c>
      <c r="E54" s="70" t="s">
        <v>124</v>
      </c>
      <c r="F54" s="67">
        <v>0</v>
      </c>
      <c r="G54" s="68" t="s">
        <v>123</v>
      </c>
      <c r="H54" s="69">
        <f t="shared" si="4"/>
        <v>0</v>
      </c>
      <c r="I54" s="70" t="s">
        <v>124</v>
      </c>
      <c r="J54" s="67">
        <v>4485</v>
      </c>
      <c r="K54" s="68" t="s">
        <v>123</v>
      </c>
      <c r="L54" s="69">
        <f t="shared" si="5"/>
        <v>0</v>
      </c>
      <c r="M54" s="70" t="s">
        <v>124</v>
      </c>
      <c r="N54" s="67">
        <v>83092</v>
      </c>
      <c r="O54" s="68" t="s">
        <v>123</v>
      </c>
      <c r="P54" s="69">
        <f t="shared" si="6"/>
        <v>-4765</v>
      </c>
      <c r="Q54" s="71" t="s">
        <v>124</v>
      </c>
      <c r="R54" s="3"/>
    </row>
    <row r="55" spans="1:18" ht="18.600000000000001" x14ac:dyDescent="0.25">
      <c r="A55" s="66">
        <v>21</v>
      </c>
      <c r="B55" s="67">
        <v>83052</v>
      </c>
      <c r="C55" s="68" t="s">
        <v>123</v>
      </c>
      <c r="D55" s="69">
        <f t="shared" si="3"/>
        <v>-4525</v>
      </c>
      <c r="E55" s="70" t="s">
        <v>124</v>
      </c>
      <c r="F55" s="67">
        <v>0</v>
      </c>
      <c r="G55" s="68" t="s">
        <v>123</v>
      </c>
      <c r="H55" s="69">
        <f t="shared" si="4"/>
        <v>0</v>
      </c>
      <c r="I55" s="70" t="s">
        <v>124</v>
      </c>
      <c r="J55" s="67">
        <v>3855</v>
      </c>
      <c r="K55" s="68" t="s">
        <v>123</v>
      </c>
      <c r="L55" s="69">
        <f t="shared" si="5"/>
        <v>-630</v>
      </c>
      <c r="M55" s="70" t="s">
        <v>124</v>
      </c>
      <c r="N55" s="67">
        <v>79197</v>
      </c>
      <c r="O55" s="68" t="s">
        <v>123</v>
      </c>
      <c r="P55" s="69">
        <f t="shared" si="6"/>
        <v>-3895</v>
      </c>
      <c r="Q55" s="71" t="s">
        <v>124</v>
      </c>
      <c r="R55" s="3"/>
    </row>
    <row r="56" spans="1:18" ht="18.600000000000001" x14ac:dyDescent="0.25">
      <c r="A56" s="66">
        <v>22</v>
      </c>
      <c r="B56" s="67">
        <v>78751</v>
      </c>
      <c r="C56" s="68" t="s">
        <v>123</v>
      </c>
      <c r="D56" s="69">
        <f t="shared" si="3"/>
        <v>-4301</v>
      </c>
      <c r="E56" s="70" t="s">
        <v>124</v>
      </c>
      <c r="F56" s="67">
        <v>0</v>
      </c>
      <c r="G56" s="68" t="s">
        <v>123</v>
      </c>
      <c r="H56" s="69">
        <f t="shared" si="4"/>
        <v>0</v>
      </c>
      <c r="I56" s="70" t="s">
        <v>124</v>
      </c>
      <c r="J56" s="67">
        <v>3645</v>
      </c>
      <c r="K56" s="68" t="s">
        <v>123</v>
      </c>
      <c r="L56" s="69">
        <f t="shared" si="5"/>
        <v>-210</v>
      </c>
      <c r="M56" s="70" t="s">
        <v>124</v>
      </c>
      <c r="N56" s="67">
        <v>75106</v>
      </c>
      <c r="O56" s="68" t="s">
        <v>123</v>
      </c>
      <c r="P56" s="69">
        <f t="shared" si="6"/>
        <v>-4091</v>
      </c>
      <c r="Q56" s="71" t="s">
        <v>124</v>
      </c>
      <c r="R56" s="3"/>
    </row>
    <row r="57" spans="1:18" ht="18.600000000000001" x14ac:dyDescent="0.25">
      <c r="A57" s="66">
        <v>23</v>
      </c>
      <c r="B57" s="67">
        <v>75849</v>
      </c>
      <c r="C57" s="68" t="s">
        <v>123</v>
      </c>
      <c r="D57" s="69">
        <f t="shared" si="3"/>
        <v>-2902</v>
      </c>
      <c r="E57" s="70" t="s">
        <v>124</v>
      </c>
      <c r="F57" s="67">
        <v>0</v>
      </c>
      <c r="G57" s="68" t="s">
        <v>123</v>
      </c>
      <c r="H57" s="69">
        <f t="shared" si="4"/>
        <v>0</v>
      </c>
      <c r="I57" s="70" t="s">
        <v>124</v>
      </c>
      <c r="J57" s="67">
        <v>3435</v>
      </c>
      <c r="K57" s="68" t="s">
        <v>123</v>
      </c>
      <c r="L57" s="69">
        <f t="shared" si="5"/>
        <v>-210</v>
      </c>
      <c r="M57" s="70" t="s">
        <v>124</v>
      </c>
      <c r="N57" s="67">
        <v>72414</v>
      </c>
      <c r="O57" s="68" t="s">
        <v>123</v>
      </c>
      <c r="P57" s="69">
        <f t="shared" si="6"/>
        <v>-2692</v>
      </c>
      <c r="Q57" s="71" t="s">
        <v>124</v>
      </c>
      <c r="R57" s="3"/>
    </row>
    <row r="58" spans="1:18" ht="18.600000000000001" x14ac:dyDescent="0.25">
      <c r="A58" s="66">
        <v>24</v>
      </c>
      <c r="B58" s="67">
        <v>72209</v>
      </c>
      <c r="C58" s="68" t="s">
        <v>123</v>
      </c>
      <c r="D58" s="69">
        <f t="shared" si="3"/>
        <v>-3640</v>
      </c>
      <c r="E58" s="70" t="s">
        <v>124</v>
      </c>
      <c r="F58" s="67">
        <v>0</v>
      </c>
      <c r="G58" s="68" t="s">
        <v>123</v>
      </c>
      <c r="H58" s="69">
        <f t="shared" si="4"/>
        <v>0</v>
      </c>
      <c r="I58" s="70" t="s">
        <v>124</v>
      </c>
      <c r="J58" s="67">
        <v>3355</v>
      </c>
      <c r="K58" s="68" t="s">
        <v>123</v>
      </c>
      <c r="L58" s="69">
        <f t="shared" si="5"/>
        <v>-80</v>
      </c>
      <c r="M58" s="70" t="s">
        <v>124</v>
      </c>
      <c r="N58" s="67">
        <v>68854</v>
      </c>
      <c r="O58" s="68" t="s">
        <v>123</v>
      </c>
      <c r="P58" s="69">
        <f t="shared" si="6"/>
        <v>-3560</v>
      </c>
      <c r="Q58" s="71" t="s">
        <v>124</v>
      </c>
      <c r="R58" s="3"/>
    </row>
    <row r="59" spans="1:18" ht="18.600000000000001" x14ac:dyDescent="0.25">
      <c r="A59" s="66">
        <v>25</v>
      </c>
      <c r="B59" s="67">
        <v>69719</v>
      </c>
      <c r="C59" s="68" t="s">
        <v>123</v>
      </c>
      <c r="D59" s="69">
        <f t="shared" si="3"/>
        <v>-2490</v>
      </c>
      <c r="E59" s="70" t="s">
        <v>124</v>
      </c>
      <c r="F59" s="67">
        <v>0</v>
      </c>
      <c r="G59" s="68" t="s">
        <v>123</v>
      </c>
      <c r="H59" s="69">
        <f t="shared" si="4"/>
        <v>0</v>
      </c>
      <c r="I59" s="70" t="s">
        <v>124</v>
      </c>
      <c r="J59" s="67">
        <v>3205</v>
      </c>
      <c r="K59" s="68" t="s">
        <v>123</v>
      </c>
      <c r="L59" s="69">
        <f t="shared" si="5"/>
        <v>-150</v>
      </c>
      <c r="M59" s="70" t="s">
        <v>124</v>
      </c>
      <c r="N59" s="67">
        <v>66514</v>
      </c>
      <c r="O59" s="68" t="s">
        <v>123</v>
      </c>
      <c r="P59" s="69">
        <f t="shared" si="6"/>
        <v>-2340</v>
      </c>
      <c r="Q59" s="71" t="s">
        <v>124</v>
      </c>
      <c r="R59" s="3"/>
    </row>
    <row r="60" spans="1:18" ht="18.600000000000001" x14ac:dyDescent="0.25">
      <c r="A60" s="66">
        <v>26</v>
      </c>
      <c r="B60" s="67">
        <v>67589</v>
      </c>
      <c r="C60" s="68" t="s">
        <v>123</v>
      </c>
      <c r="D60" s="69">
        <f t="shared" si="3"/>
        <v>-2130</v>
      </c>
      <c r="E60" s="70" t="s">
        <v>124</v>
      </c>
      <c r="F60" s="67">
        <v>0</v>
      </c>
      <c r="G60" s="68" t="s">
        <v>123</v>
      </c>
      <c r="H60" s="69">
        <f t="shared" si="4"/>
        <v>0</v>
      </c>
      <c r="I60" s="70" t="s">
        <v>124</v>
      </c>
      <c r="J60" s="67">
        <v>3085</v>
      </c>
      <c r="K60" s="68" t="s">
        <v>123</v>
      </c>
      <c r="L60" s="69">
        <f t="shared" si="5"/>
        <v>-120</v>
      </c>
      <c r="M60" s="70" t="s">
        <v>124</v>
      </c>
      <c r="N60" s="67">
        <v>64504</v>
      </c>
      <c r="O60" s="68" t="s">
        <v>123</v>
      </c>
      <c r="P60" s="69">
        <f t="shared" si="6"/>
        <v>-2010</v>
      </c>
      <c r="Q60" s="71" t="s">
        <v>124</v>
      </c>
      <c r="R60" s="3"/>
    </row>
    <row r="61" spans="1:18" ht="18.600000000000001" x14ac:dyDescent="0.25">
      <c r="A61" s="66">
        <v>27</v>
      </c>
      <c r="B61" s="67">
        <v>65399</v>
      </c>
      <c r="C61" s="68" t="s">
        <v>123</v>
      </c>
      <c r="D61" s="69">
        <f t="shared" si="3"/>
        <v>-2190</v>
      </c>
      <c r="E61" s="70" t="s">
        <v>124</v>
      </c>
      <c r="F61" s="67">
        <v>0</v>
      </c>
      <c r="G61" s="68" t="s">
        <v>123</v>
      </c>
      <c r="H61" s="69">
        <f t="shared" si="4"/>
        <v>0</v>
      </c>
      <c r="I61" s="70" t="s">
        <v>124</v>
      </c>
      <c r="J61" s="67">
        <v>2965</v>
      </c>
      <c r="K61" s="68" t="s">
        <v>123</v>
      </c>
      <c r="L61" s="69">
        <f t="shared" si="5"/>
        <v>-120</v>
      </c>
      <c r="M61" s="70" t="s">
        <v>124</v>
      </c>
      <c r="N61" s="67">
        <v>62434</v>
      </c>
      <c r="O61" s="68" t="s">
        <v>123</v>
      </c>
      <c r="P61" s="69">
        <f t="shared" si="6"/>
        <v>-2070</v>
      </c>
      <c r="Q61" s="71" t="s">
        <v>124</v>
      </c>
      <c r="R61" s="3"/>
    </row>
    <row r="62" spans="1:18" ht="18.600000000000001" x14ac:dyDescent="0.25">
      <c r="A62" s="66">
        <v>28</v>
      </c>
      <c r="B62" s="67">
        <v>64036</v>
      </c>
      <c r="C62" s="68" t="s">
        <v>123</v>
      </c>
      <c r="D62" s="69">
        <f t="shared" si="3"/>
        <v>-1363</v>
      </c>
      <c r="E62" s="70" t="s">
        <v>124</v>
      </c>
      <c r="F62" s="67">
        <v>0</v>
      </c>
      <c r="G62" s="68" t="s">
        <v>123</v>
      </c>
      <c r="H62" s="69">
        <f t="shared" si="4"/>
        <v>0</v>
      </c>
      <c r="I62" s="70" t="s">
        <v>124</v>
      </c>
      <c r="J62" s="67">
        <v>2915</v>
      </c>
      <c r="K62" s="68" t="s">
        <v>123</v>
      </c>
      <c r="L62" s="69">
        <f t="shared" si="5"/>
        <v>-50</v>
      </c>
      <c r="M62" s="70" t="s">
        <v>124</v>
      </c>
      <c r="N62" s="67">
        <v>61121</v>
      </c>
      <c r="O62" s="68" t="s">
        <v>123</v>
      </c>
      <c r="P62" s="69">
        <f t="shared" si="6"/>
        <v>-1313</v>
      </c>
      <c r="Q62" s="71" t="s">
        <v>124</v>
      </c>
      <c r="R62" s="3"/>
    </row>
    <row r="63" spans="1:18" ht="18.600000000000001" x14ac:dyDescent="0.25">
      <c r="A63" s="66">
        <v>29</v>
      </c>
      <c r="B63" s="67">
        <v>62101</v>
      </c>
      <c r="C63" s="68" t="s">
        <v>123</v>
      </c>
      <c r="D63" s="69">
        <f t="shared" si="3"/>
        <v>-1935</v>
      </c>
      <c r="E63" s="70" t="s">
        <v>124</v>
      </c>
      <c r="F63" s="67">
        <v>0</v>
      </c>
      <c r="G63" s="68" t="s">
        <v>123</v>
      </c>
      <c r="H63" s="69">
        <f t="shared" si="4"/>
        <v>0</v>
      </c>
      <c r="I63" s="70" t="s">
        <v>124</v>
      </c>
      <c r="J63" s="67">
        <v>2915</v>
      </c>
      <c r="K63" s="68" t="s">
        <v>123</v>
      </c>
      <c r="L63" s="69">
        <f t="shared" si="5"/>
        <v>0</v>
      </c>
      <c r="M63" s="70" t="s">
        <v>124</v>
      </c>
      <c r="N63" s="67">
        <v>59186</v>
      </c>
      <c r="O63" s="68" t="s">
        <v>123</v>
      </c>
      <c r="P63" s="69">
        <f t="shared" si="6"/>
        <v>-1935</v>
      </c>
      <c r="Q63" s="71" t="s">
        <v>124</v>
      </c>
      <c r="R63" s="3"/>
    </row>
    <row r="64" spans="1:18" ht="18.600000000000001" x14ac:dyDescent="0.25">
      <c r="A64" s="66">
        <v>30</v>
      </c>
      <c r="B64" s="67">
        <f t="shared" ref="B64:B66" si="7">F64+J64+N64</f>
        <v>60481</v>
      </c>
      <c r="C64" s="68" t="s">
        <v>123</v>
      </c>
      <c r="D64" s="69">
        <f t="shared" si="3"/>
        <v>-1620</v>
      </c>
      <c r="E64" s="70" t="s">
        <v>124</v>
      </c>
      <c r="F64" s="67">
        <v>0</v>
      </c>
      <c r="G64" s="68" t="s">
        <v>123</v>
      </c>
      <c r="H64" s="69">
        <f t="shared" si="4"/>
        <v>0</v>
      </c>
      <c r="I64" s="70" t="s">
        <v>124</v>
      </c>
      <c r="J64" s="67">
        <v>2525</v>
      </c>
      <c r="K64" s="68" t="s">
        <v>123</v>
      </c>
      <c r="L64" s="69">
        <f t="shared" si="5"/>
        <v>-390</v>
      </c>
      <c r="M64" s="70" t="s">
        <v>124</v>
      </c>
      <c r="N64" s="67">
        <v>57956</v>
      </c>
      <c r="O64" s="68" t="s">
        <v>123</v>
      </c>
      <c r="P64" s="69">
        <f t="shared" si="6"/>
        <v>-1230</v>
      </c>
      <c r="Q64" s="71" t="s">
        <v>124</v>
      </c>
      <c r="R64" s="3"/>
    </row>
    <row r="65" spans="1:18" ht="18.600000000000001" x14ac:dyDescent="0.25">
      <c r="A65" s="66" t="s">
        <v>125</v>
      </c>
      <c r="B65" s="67">
        <f t="shared" si="7"/>
        <v>58197</v>
      </c>
      <c r="C65" s="68" t="s">
        <v>123</v>
      </c>
      <c r="D65" s="69">
        <f t="shared" si="3"/>
        <v>-2284</v>
      </c>
      <c r="E65" s="70" t="s">
        <v>124</v>
      </c>
      <c r="F65" s="67">
        <v>0</v>
      </c>
      <c r="G65" s="68" t="s">
        <v>123</v>
      </c>
      <c r="H65" s="69">
        <f t="shared" si="4"/>
        <v>0</v>
      </c>
      <c r="I65" s="70" t="s">
        <v>124</v>
      </c>
      <c r="J65" s="67">
        <v>2425</v>
      </c>
      <c r="K65" s="68" t="s">
        <v>123</v>
      </c>
      <c r="L65" s="69">
        <f t="shared" si="5"/>
        <v>-100</v>
      </c>
      <c r="M65" s="70" t="s">
        <v>124</v>
      </c>
      <c r="N65" s="67">
        <v>55772</v>
      </c>
      <c r="O65" s="68" t="s">
        <v>123</v>
      </c>
      <c r="P65" s="69">
        <f t="shared" si="6"/>
        <v>-2184</v>
      </c>
      <c r="Q65" s="71" t="s">
        <v>124</v>
      </c>
      <c r="R65" s="3"/>
    </row>
    <row r="66" spans="1:18" ht="18.600000000000001" x14ac:dyDescent="0.25">
      <c r="A66" s="66" t="s">
        <v>126</v>
      </c>
      <c r="B66" s="67">
        <f t="shared" si="7"/>
        <v>56182</v>
      </c>
      <c r="C66" s="68" t="s">
        <v>123</v>
      </c>
      <c r="D66" s="69">
        <f t="shared" si="3"/>
        <v>-2015</v>
      </c>
      <c r="E66" s="70" t="s">
        <v>124</v>
      </c>
      <c r="F66" s="67">
        <v>0</v>
      </c>
      <c r="G66" s="68" t="s">
        <v>123</v>
      </c>
      <c r="H66" s="69">
        <f t="shared" si="4"/>
        <v>0</v>
      </c>
      <c r="I66" s="70" t="s">
        <v>124</v>
      </c>
      <c r="J66" s="67">
        <v>2525</v>
      </c>
      <c r="K66" s="68" t="s">
        <v>123</v>
      </c>
      <c r="L66" s="69">
        <f>J66-J65</f>
        <v>100</v>
      </c>
      <c r="M66" s="70" t="s">
        <v>124</v>
      </c>
      <c r="N66" s="67">
        <v>53657</v>
      </c>
      <c r="O66" s="68" t="s">
        <v>123</v>
      </c>
      <c r="P66" s="69">
        <f>N66-N65</f>
        <v>-2115</v>
      </c>
      <c r="Q66" s="71" t="s">
        <v>124</v>
      </c>
      <c r="R66" s="3"/>
    </row>
    <row r="67" spans="1:18" s="78" customFormat="1" ht="18.600000000000001" x14ac:dyDescent="0.25">
      <c r="A67" s="79" t="s">
        <v>127</v>
      </c>
      <c r="B67" s="80">
        <f>F67+J67+N67</f>
        <v>54557</v>
      </c>
      <c r="C67" s="81" t="s">
        <v>123</v>
      </c>
      <c r="D67" s="69">
        <f t="shared" si="3"/>
        <v>-1625</v>
      </c>
      <c r="E67" s="83" t="s">
        <v>124</v>
      </c>
      <c r="F67" s="67">
        <v>0</v>
      </c>
      <c r="G67" s="81" t="s">
        <v>123</v>
      </c>
      <c r="H67" s="82">
        <f>F67-F66</f>
        <v>0</v>
      </c>
      <c r="I67" s="83" t="s">
        <v>124</v>
      </c>
      <c r="J67" s="88">
        <v>2475</v>
      </c>
      <c r="K67" s="85" t="s">
        <v>123</v>
      </c>
      <c r="L67" s="86">
        <f>J67-J66</f>
        <v>-50</v>
      </c>
      <c r="M67" s="87" t="s">
        <v>124</v>
      </c>
      <c r="N67" s="88">
        <v>52082</v>
      </c>
      <c r="O67" s="81" t="s">
        <v>123</v>
      </c>
      <c r="P67" s="82">
        <f>N67-N66</f>
        <v>-1575</v>
      </c>
      <c r="Q67" s="84" t="s">
        <v>124</v>
      </c>
      <c r="R67" s="77"/>
    </row>
    <row r="68" spans="1:18" ht="18.600000000000001" x14ac:dyDescent="0.25">
      <c r="A68" s="3" t="s">
        <v>129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</sheetData>
  <mergeCells count="9">
    <mergeCell ref="B36:E36"/>
    <mergeCell ref="F36:I36"/>
    <mergeCell ref="J36:M36"/>
    <mergeCell ref="N36:Q36"/>
    <mergeCell ref="N2:Q2"/>
    <mergeCell ref="B3:E3"/>
    <mergeCell ref="F3:I3"/>
    <mergeCell ref="J3:M3"/>
    <mergeCell ref="N3:Q3"/>
  </mergeCells>
  <phoneticPr fontId="1"/>
  <pageMargins left="0.59055118110236215" right="0.39370078740157483" top="0.39370078740157483" bottom="0.39370078740157483" header="0" footer="0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A62A-8F87-4BE4-B41A-4071ACEF4CE0}">
  <dimension ref="A1:E4"/>
  <sheetViews>
    <sheetView view="pageBreakPreview" zoomScaleNormal="100" zoomScaleSheetLayoutView="100" workbookViewId="0"/>
  </sheetViews>
  <sheetFormatPr defaultRowHeight="13.8" x14ac:dyDescent="0.25"/>
  <cols>
    <col min="1" max="1" width="23.8984375" customWidth="1"/>
    <col min="3" max="5" width="18.19921875" customWidth="1"/>
  </cols>
  <sheetData>
    <row r="1" spans="1:5" ht="21" x14ac:dyDescent="0.25">
      <c r="A1" s="38" t="s">
        <v>135</v>
      </c>
      <c r="B1" s="21"/>
      <c r="C1" s="57"/>
      <c r="D1" s="57"/>
      <c r="E1" s="56" t="s">
        <v>133</v>
      </c>
    </row>
    <row r="2" spans="1:5" ht="21" x14ac:dyDescent="0.25">
      <c r="A2" s="53" t="s">
        <v>144</v>
      </c>
      <c r="B2" s="21"/>
      <c r="C2" s="21"/>
      <c r="D2" s="21"/>
      <c r="E2" s="21"/>
    </row>
    <row r="3" spans="1:5" ht="53.25" customHeight="1" x14ac:dyDescent="0.25">
      <c r="A3" s="90" t="s">
        <v>136</v>
      </c>
      <c r="B3" s="33" t="s">
        <v>2</v>
      </c>
      <c r="C3" s="33" t="s">
        <v>131</v>
      </c>
      <c r="D3" s="33" t="s">
        <v>132</v>
      </c>
      <c r="E3" s="33" t="s">
        <v>15</v>
      </c>
    </row>
    <row r="4" spans="1:5" ht="18.600000000000001" x14ac:dyDescent="0.25">
      <c r="A4" s="89" t="s">
        <v>134</v>
      </c>
      <c r="B4" s="35">
        <f>C4+D4+E4</f>
        <v>11</v>
      </c>
      <c r="C4" s="91">
        <v>6</v>
      </c>
      <c r="D4" s="91">
        <v>2</v>
      </c>
      <c r="E4" s="91">
        <v>3</v>
      </c>
    </row>
  </sheetData>
  <phoneticPr fontId="1"/>
  <pageMargins left="0.59055118110236215" right="0.39370078740157483" top="0.39370078740157483" bottom="0.39370078740157483" header="0" footer="0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75739-CCF7-4FF4-AE0A-6D533E71BDEF}">
  <dimension ref="A1:J21"/>
  <sheetViews>
    <sheetView view="pageBreakPreview" zoomScaleNormal="100" zoomScaleSheetLayoutView="100" workbookViewId="0"/>
  </sheetViews>
  <sheetFormatPr defaultRowHeight="13.8" x14ac:dyDescent="0.25"/>
  <cols>
    <col min="1" max="1" width="13" customWidth="1"/>
    <col min="2" max="3" width="10" bestFit="1" customWidth="1"/>
    <col min="4" max="4" width="9.09765625" bestFit="1" customWidth="1"/>
    <col min="5" max="6" width="10" bestFit="1" customWidth="1"/>
    <col min="7" max="10" width="9.09765625" bestFit="1" customWidth="1"/>
  </cols>
  <sheetData>
    <row r="1" spans="1:10" ht="21" x14ac:dyDescent="0.25">
      <c r="A1" s="38" t="s">
        <v>137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600000000000001" x14ac:dyDescent="0.25">
      <c r="A2" s="21" t="s">
        <v>138</v>
      </c>
      <c r="B2" s="21"/>
      <c r="C2" s="21"/>
      <c r="D2" s="21"/>
      <c r="E2" s="21"/>
      <c r="F2" s="21"/>
      <c r="G2" s="21"/>
      <c r="H2" s="146" t="s">
        <v>133</v>
      </c>
      <c r="I2" s="146"/>
      <c r="J2" s="146"/>
    </row>
    <row r="3" spans="1:10" ht="18.600000000000001" x14ac:dyDescent="0.25">
      <c r="A3" s="147" t="s">
        <v>139</v>
      </c>
      <c r="B3" s="149" t="s">
        <v>2</v>
      </c>
      <c r="C3" s="150"/>
      <c r="D3" s="151"/>
      <c r="E3" s="149" t="s">
        <v>140</v>
      </c>
      <c r="F3" s="150"/>
      <c r="G3" s="151"/>
      <c r="H3" s="149" t="s">
        <v>141</v>
      </c>
      <c r="I3" s="150"/>
      <c r="J3" s="151"/>
    </row>
    <row r="4" spans="1:10" ht="18.600000000000001" x14ac:dyDescent="0.25">
      <c r="A4" s="148"/>
      <c r="B4" s="33" t="s">
        <v>2</v>
      </c>
      <c r="C4" s="33" t="s">
        <v>3</v>
      </c>
      <c r="D4" s="33" t="s">
        <v>4</v>
      </c>
      <c r="E4" s="33" t="s">
        <v>2</v>
      </c>
      <c r="F4" s="33" t="s">
        <v>3</v>
      </c>
      <c r="G4" s="33" t="s">
        <v>4</v>
      </c>
      <c r="H4" s="33" t="s">
        <v>2</v>
      </c>
      <c r="I4" s="33" t="s">
        <v>3</v>
      </c>
      <c r="J4" s="33" t="s">
        <v>4</v>
      </c>
    </row>
    <row r="5" spans="1:10" ht="18.600000000000001" x14ac:dyDescent="0.25">
      <c r="A5" s="33" t="s">
        <v>108</v>
      </c>
      <c r="B5" s="35">
        <f>C5+D5</f>
        <v>2</v>
      </c>
      <c r="C5" s="35">
        <f>F5+I5</f>
        <v>2</v>
      </c>
      <c r="D5" s="35">
        <f>G5+J5</f>
        <v>0</v>
      </c>
      <c r="E5" s="35">
        <f>F5+G5</f>
        <v>2</v>
      </c>
      <c r="F5" s="35">
        <v>2</v>
      </c>
      <c r="G5" s="35">
        <v>0</v>
      </c>
      <c r="H5" s="35">
        <f>I5+J5</f>
        <v>0</v>
      </c>
      <c r="I5" s="35">
        <v>0</v>
      </c>
      <c r="J5" s="35">
        <v>0</v>
      </c>
    </row>
    <row r="6" spans="1:10" ht="18.600000000000001" x14ac:dyDescent="0.25">
      <c r="A6" s="33" t="s">
        <v>109</v>
      </c>
      <c r="B6" s="35">
        <f>C6+D6</f>
        <v>84</v>
      </c>
      <c r="C6" s="35">
        <f>F6+I6</f>
        <v>63</v>
      </c>
      <c r="D6" s="35">
        <f>G6+J6</f>
        <v>21</v>
      </c>
      <c r="E6" s="35">
        <f>F6+G6</f>
        <v>84</v>
      </c>
      <c r="F6" s="92">
        <v>63</v>
      </c>
      <c r="G6" s="92">
        <v>21</v>
      </c>
      <c r="H6" s="35">
        <f>I6+J6</f>
        <v>0</v>
      </c>
      <c r="I6" s="35">
        <v>0</v>
      </c>
      <c r="J6" s="35">
        <v>0</v>
      </c>
    </row>
    <row r="7" spans="1:10" ht="18.600000000000001" x14ac:dyDescent="0.25">
      <c r="A7" s="33" t="s">
        <v>93</v>
      </c>
      <c r="B7" s="92">
        <f t="shared" ref="B7:J7" si="0">B5+B6</f>
        <v>86</v>
      </c>
      <c r="C7" s="92">
        <f t="shared" si="0"/>
        <v>65</v>
      </c>
      <c r="D7" s="92">
        <f t="shared" si="0"/>
        <v>21</v>
      </c>
      <c r="E7" s="92">
        <f t="shared" si="0"/>
        <v>86</v>
      </c>
      <c r="F7" s="92">
        <f t="shared" si="0"/>
        <v>65</v>
      </c>
      <c r="G7" s="92">
        <f t="shared" si="0"/>
        <v>21</v>
      </c>
      <c r="H7" s="92">
        <f t="shared" si="0"/>
        <v>0</v>
      </c>
      <c r="I7" s="92">
        <f t="shared" si="0"/>
        <v>0</v>
      </c>
      <c r="J7" s="92">
        <f t="shared" si="0"/>
        <v>0</v>
      </c>
    </row>
    <row r="8" spans="1:10" ht="18.60000000000000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ht="18.600000000000001" x14ac:dyDescent="0.25">
      <c r="A9" s="21" t="s">
        <v>142</v>
      </c>
      <c r="B9" s="21"/>
      <c r="C9" s="21"/>
      <c r="D9" s="21"/>
      <c r="E9" s="21"/>
      <c r="F9" s="21"/>
      <c r="G9" s="21"/>
      <c r="H9" s="132" t="s">
        <v>133</v>
      </c>
      <c r="I9" s="132"/>
      <c r="J9" s="132"/>
    </row>
    <row r="10" spans="1:10" ht="18.600000000000001" x14ac:dyDescent="0.25">
      <c r="A10" s="130" t="s">
        <v>139</v>
      </c>
      <c r="B10" s="130" t="s">
        <v>2</v>
      </c>
      <c r="C10" s="130"/>
      <c r="D10" s="130"/>
      <c r="E10" s="130" t="s">
        <v>140</v>
      </c>
      <c r="F10" s="130"/>
      <c r="G10" s="130"/>
      <c r="H10" s="130" t="s">
        <v>141</v>
      </c>
      <c r="I10" s="130"/>
      <c r="J10" s="130"/>
    </row>
    <row r="11" spans="1:10" ht="18.600000000000001" x14ac:dyDescent="0.25">
      <c r="A11" s="130"/>
      <c r="B11" s="33" t="s">
        <v>2</v>
      </c>
      <c r="C11" s="33" t="s">
        <v>3</v>
      </c>
      <c r="D11" s="33" t="s">
        <v>4</v>
      </c>
      <c r="E11" s="33" t="s">
        <v>2</v>
      </c>
      <c r="F11" s="33" t="s">
        <v>3</v>
      </c>
      <c r="G11" s="33" t="s">
        <v>4</v>
      </c>
      <c r="H11" s="33" t="s">
        <v>2</v>
      </c>
      <c r="I11" s="33" t="s">
        <v>3</v>
      </c>
      <c r="J11" s="33" t="s">
        <v>4</v>
      </c>
    </row>
    <row r="12" spans="1:10" ht="18.600000000000001" x14ac:dyDescent="0.25">
      <c r="A12" s="33" t="s">
        <v>108</v>
      </c>
      <c r="B12" s="35">
        <f>C12+D12</f>
        <v>4</v>
      </c>
      <c r="C12" s="35">
        <f>F12+I12</f>
        <v>4</v>
      </c>
      <c r="D12" s="35">
        <f>G12+J12</f>
        <v>0</v>
      </c>
      <c r="E12" s="35">
        <f>F12+G12</f>
        <v>4</v>
      </c>
      <c r="F12" s="35">
        <v>4</v>
      </c>
      <c r="G12" s="35">
        <v>0</v>
      </c>
      <c r="H12" s="35">
        <f>I12+J12</f>
        <v>0</v>
      </c>
      <c r="I12" s="35">
        <v>0</v>
      </c>
      <c r="J12" s="35">
        <v>0</v>
      </c>
    </row>
    <row r="13" spans="1:10" ht="18.600000000000001" x14ac:dyDescent="0.25">
      <c r="A13" s="33" t="s">
        <v>109</v>
      </c>
      <c r="B13" s="35">
        <f>C13+D13</f>
        <v>123</v>
      </c>
      <c r="C13" s="35">
        <f>F13+I13</f>
        <v>95</v>
      </c>
      <c r="D13" s="35">
        <f>G13+J13</f>
        <v>28</v>
      </c>
      <c r="E13" s="35">
        <f>F13+G13</f>
        <v>123</v>
      </c>
      <c r="F13" s="35">
        <v>95</v>
      </c>
      <c r="G13" s="35">
        <v>28</v>
      </c>
      <c r="H13" s="35">
        <f>I13+J13</f>
        <v>0</v>
      </c>
      <c r="I13" s="35">
        <v>0</v>
      </c>
      <c r="J13" s="35">
        <v>0</v>
      </c>
    </row>
    <row r="14" spans="1:10" ht="18.600000000000001" x14ac:dyDescent="0.25">
      <c r="A14" s="33" t="s">
        <v>93</v>
      </c>
      <c r="B14" s="92">
        <f t="shared" ref="B14:J14" si="1">B12+B13</f>
        <v>127</v>
      </c>
      <c r="C14" s="92">
        <f t="shared" si="1"/>
        <v>99</v>
      </c>
      <c r="D14" s="92">
        <f t="shared" si="1"/>
        <v>28</v>
      </c>
      <c r="E14" s="92">
        <f t="shared" si="1"/>
        <v>127</v>
      </c>
      <c r="F14" s="92">
        <f t="shared" si="1"/>
        <v>99</v>
      </c>
      <c r="G14" s="92">
        <f t="shared" si="1"/>
        <v>28</v>
      </c>
      <c r="H14" s="92">
        <f t="shared" si="1"/>
        <v>0</v>
      </c>
      <c r="I14" s="92">
        <f t="shared" si="1"/>
        <v>0</v>
      </c>
      <c r="J14" s="92">
        <f t="shared" si="1"/>
        <v>0</v>
      </c>
    </row>
    <row r="15" spans="1:10" ht="18.60000000000000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18.600000000000001" x14ac:dyDescent="0.25">
      <c r="A16" s="21" t="s">
        <v>143</v>
      </c>
      <c r="B16" s="21"/>
      <c r="C16" s="21"/>
      <c r="D16" s="21"/>
      <c r="E16" s="21"/>
      <c r="F16" s="21"/>
      <c r="G16" s="21"/>
      <c r="H16" s="132" t="s">
        <v>133</v>
      </c>
      <c r="I16" s="132"/>
      <c r="J16" s="132"/>
    </row>
    <row r="17" spans="1:10" ht="18.600000000000001" x14ac:dyDescent="0.25">
      <c r="A17" s="145" t="s">
        <v>139</v>
      </c>
      <c r="B17" s="145" t="s">
        <v>2</v>
      </c>
      <c r="C17" s="145"/>
      <c r="D17" s="145"/>
      <c r="E17" s="145" t="s">
        <v>140</v>
      </c>
      <c r="F17" s="145"/>
      <c r="G17" s="145"/>
      <c r="H17" s="145" t="s">
        <v>141</v>
      </c>
      <c r="I17" s="145"/>
      <c r="J17" s="145"/>
    </row>
    <row r="18" spans="1:10" ht="18.600000000000001" x14ac:dyDescent="0.25">
      <c r="A18" s="145"/>
      <c r="B18" s="93" t="s">
        <v>2</v>
      </c>
      <c r="C18" s="93" t="s">
        <v>3</v>
      </c>
      <c r="D18" s="93" t="s">
        <v>4</v>
      </c>
      <c r="E18" s="93" t="s">
        <v>2</v>
      </c>
      <c r="F18" s="93" t="s">
        <v>3</v>
      </c>
      <c r="G18" s="93" t="s">
        <v>4</v>
      </c>
      <c r="H18" s="93" t="s">
        <v>2</v>
      </c>
      <c r="I18" s="93" t="s">
        <v>3</v>
      </c>
      <c r="J18" s="93" t="s">
        <v>4</v>
      </c>
    </row>
    <row r="19" spans="1:10" ht="18.600000000000001" x14ac:dyDescent="0.25">
      <c r="A19" s="93" t="s">
        <v>108</v>
      </c>
      <c r="B19" s="94">
        <f>C19+D19</f>
        <v>54</v>
      </c>
      <c r="C19" s="94">
        <f>F19+I19</f>
        <v>54</v>
      </c>
      <c r="D19" s="94">
        <f>G19+J19</f>
        <v>0</v>
      </c>
      <c r="E19" s="94">
        <f>F19+G19</f>
        <v>54</v>
      </c>
      <c r="F19" s="94">
        <v>54</v>
      </c>
      <c r="G19" s="94">
        <v>0</v>
      </c>
      <c r="H19" s="94">
        <f>I19+J19</f>
        <v>0</v>
      </c>
      <c r="I19" s="94">
        <v>0</v>
      </c>
      <c r="J19" s="94">
        <v>0</v>
      </c>
    </row>
    <row r="20" spans="1:10" ht="18.600000000000001" x14ac:dyDescent="0.25">
      <c r="A20" s="93" t="s">
        <v>109</v>
      </c>
      <c r="B20" s="94">
        <f>C20+D20</f>
        <v>2210</v>
      </c>
      <c r="C20" s="94">
        <f>F20+I20</f>
        <v>1780</v>
      </c>
      <c r="D20" s="94">
        <f>G20+J20</f>
        <v>430</v>
      </c>
      <c r="E20" s="94">
        <f>F20+G20</f>
        <v>2210</v>
      </c>
      <c r="F20" s="94">
        <v>1780</v>
      </c>
      <c r="G20" s="94">
        <v>430</v>
      </c>
      <c r="H20" s="94">
        <f>I20+J20</f>
        <v>0</v>
      </c>
      <c r="I20" s="94">
        <v>0</v>
      </c>
      <c r="J20" s="94">
        <v>0</v>
      </c>
    </row>
    <row r="21" spans="1:10" ht="18.600000000000001" x14ac:dyDescent="0.25">
      <c r="A21" s="93" t="s">
        <v>93</v>
      </c>
      <c r="B21" s="95">
        <f t="shared" ref="B21:J21" si="2">B19+B20</f>
        <v>2264</v>
      </c>
      <c r="C21" s="95">
        <f t="shared" si="2"/>
        <v>1834</v>
      </c>
      <c r="D21" s="95">
        <f t="shared" si="2"/>
        <v>430</v>
      </c>
      <c r="E21" s="95">
        <f t="shared" si="2"/>
        <v>2264</v>
      </c>
      <c r="F21" s="95">
        <f t="shared" si="2"/>
        <v>1834</v>
      </c>
      <c r="G21" s="95">
        <f t="shared" si="2"/>
        <v>430</v>
      </c>
      <c r="H21" s="95">
        <f t="shared" si="2"/>
        <v>0</v>
      </c>
      <c r="I21" s="95">
        <f t="shared" si="2"/>
        <v>0</v>
      </c>
      <c r="J21" s="95">
        <f t="shared" si="2"/>
        <v>0</v>
      </c>
    </row>
  </sheetData>
  <mergeCells count="15">
    <mergeCell ref="A17:A18"/>
    <mergeCell ref="B17:D17"/>
    <mergeCell ref="E17:G17"/>
    <mergeCell ref="H17:J17"/>
    <mergeCell ref="H2:J2"/>
    <mergeCell ref="A3:A4"/>
    <mergeCell ref="B3:D3"/>
    <mergeCell ref="E3:G3"/>
    <mergeCell ref="H3:J3"/>
    <mergeCell ref="H9:J9"/>
    <mergeCell ref="A10:A11"/>
    <mergeCell ref="B10:D10"/>
    <mergeCell ref="E10:G10"/>
    <mergeCell ref="H10:J10"/>
    <mergeCell ref="H16:J16"/>
  </mergeCells>
  <phoneticPr fontId="1"/>
  <pageMargins left="0.59055118110236215" right="0.39370078740157483" top="0.39370078740157483" bottom="0.3937007874015748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凡例</vt:lpstr>
      <vt:lpstr>(1)形態別学校数及び入学定員①②③</vt:lpstr>
      <vt:lpstr>(1)形態別学校数及び入学定員④</vt:lpstr>
      <vt:lpstr>(2)設置者別・昼夜別・分野別学科数</vt:lpstr>
      <vt:lpstr>(3)設置者別・昼夜別・分野別入学定員</vt:lpstr>
      <vt:lpstr>(4)修業年限３年の学科を置く短期大学数・学科数・入学定員</vt:lpstr>
      <vt:lpstr>(5)短期大学数、入学定員の推移</vt:lpstr>
      <vt:lpstr>(6)通信教育について</vt:lpstr>
      <vt:lpstr>(7)専攻科について</vt:lpstr>
      <vt:lpstr>(8)別科について</vt:lpstr>
      <vt:lpstr>'(1)形態別学校数及び入学定員①②③'!Print_Area</vt:lpstr>
      <vt:lpstr>'(2)設置者別・昼夜別・分野別学科数'!Print_Area</vt:lpstr>
      <vt:lpstr>'(4)修業年限３年の学科を置く短期大学数・学科数・入学定員'!Print_Area</vt:lpstr>
      <vt:lpstr>凡例!Print_Area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2022-03-22T07:38:13Z</dcterms:created>
  <dcterms:modified xsi:type="dcterms:W3CDTF">2022-03-29T01:34:41Z</dcterms:modified>
</cp:coreProperties>
</file>