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6_秋レビュー関係\☆R3秋レビュー\04_行革ヒア\資料\01_レビューシート\"/>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<sst xmlns="http://schemas.openxmlformats.org/spreadsheetml/2006/main" count="3400" uniqueCount="868">
  <si>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</si>
  <si>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</si>
  <si>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</si>
  <si>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</si>
  <si>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</si>
  <si>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</si>
  <si>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</si>
  <si>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</si>
  <si>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</si>
  <si>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</si>
  <si>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</si>
  <si>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</si>
  <si>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</si>
  <si>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</si>
  <si>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</si>
  <si>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</si>
  <si>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</si>
  <si>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</si>
  <si>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</si>
  <si>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</si>
  <si>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</si>
  <si>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</si>
  <si>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</si>
  <si>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</si>
  <si>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</si>
  <si>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</si>
  <si>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</si>
  <si>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</si>
  <si>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</si>
  <si>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</si>
  <si>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</si>
  <si>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</si>
  <si>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</si>
  <si>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</si>
  <si>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</si>
  <si>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</si>
  <si>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</si>
  <si>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</si>
  <si>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</si>
  <si>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</si>
  <si>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</si>
  <si>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</si>
  <si>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</si>
  <si>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</si>
  <si>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</si>
  <si>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</si>
  <si>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</si>
  <si>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</si>
  <si>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</si>
  <si>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</si>
  <si>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</si>
  <si>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</si>
  <si>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</si>
  <si>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</si>
  <si>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</si>
  <si>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</si>
  <si>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</si>
  <si>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</si>
  <si>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</si>
  <si>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</si>
  <si>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</si>
  <si>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</si>
  <si>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</si>
  <si>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</si>
  <si>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</si>
  <si>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</si>
  <si>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</si>
  <si>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</si>
  <si>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</si>
  <si>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</si>
  <si>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</si>
  <si>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</si>
  <si>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</si>
  <si>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</si>
  <si>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</si>
  <si>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</si>
  <si>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</si>
  <si>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</si>
  <si>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</si>
  <si>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</si>
  <si>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</si>
  <si>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</si>
  <si>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</si>
  <si>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</si>
  <si>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</si>
  <si>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</si>
  <si>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</si>
  <si>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</si>
  <si>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</si>
  <si>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</si>
  <si>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</si>
  <si>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</si>
  <si>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</si>
  <si>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</si>
  <si>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</si>
  <si>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</si>
  <si>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</si>
  <si>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</si>
  <si>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</si>
  <si>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</si>
  <si>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</si>
  <si>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</si>
  <si>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</si>
  <si>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</si>
  <si>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</si>
  <si>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</si>
  <si>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</si>
  <si>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</si>
  <si>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</si>
  <si>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</si>
  <si>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</si>
  <si>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</si>
  <si>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</si>
  <si>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</si>
  <si>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</si>
  <si>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</si>
  <si>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</si>
  <si>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</si>
  <si>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</si>
  <si>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</si>
  <si>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</si>
  <si>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</si>
  <si>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</si>
  <si>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</si>
  <si>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</si>
  <si>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</si>
  <si>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</si>
  <si>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</si>
  <si>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</si>
  <si>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</si>
  <si>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</si>
  <si>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</si>
  <si>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</si>
  <si>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</si>
  <si>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</si>
  <si>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</si>
  <si>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</si>
  <si>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</si>
  <si>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</si>
  <si>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</si>
  <si>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</si>
  <si>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</si>
  <si>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</si>
  <si>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</si>
  <si>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</si>
  <si>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</si>
  <si>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</si>
  <si>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</si>
  <si>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</si>
  <si>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</si>
  <si>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</si>
  <si>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</si>
  <si>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</si>
  <si>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</si>
  <si>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</si>
  <si>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</si>
  <si>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</si>
  <si>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</si>
  <si>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</si>
  <si>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</si>
  <si>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</si>
  <si>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</si>
  <si>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</si>
  <si>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</si>
  <si>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</si>
  <si>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</si>
  <si>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</si>
  <si>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</si>
  <si>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</si>
  <si>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</si>
  <si>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</si>
  <si>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</si>
  <si>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</si>
  <si>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</si>
  <si>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</si>
  <si>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</si>
  <si>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</si>
  <si>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</si>
  <si>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</si>
  <si>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</si>
  <si>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</si>
  <si>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</si>
  <si>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</si>
  <si>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</si>
  <si>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</si>
  <si>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</si>
  <si>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</si>
  <si>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</si>
  <si>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</si>
  <si>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</si>
  <si>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</si>
  <si>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</si>
  <si>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</si>
  <si>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</si>
  <si>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</si>
  <si>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</si>
  <si>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</si>
  <si>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</si>
  <si>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</si>
  <si>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</si>
  <si>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</si>
  <si>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</si>
  <si>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</si>
  <si>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</si>
  <si>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</si>
  <si>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</si>
  <si>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</si>
  <si>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</si>
  <si>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</si>
  <si>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</si>
  <si>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</si>
  <si>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</si>
  <si>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</si>
  <si>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</si>
  <si>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</si>
  <si>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</si>
  <si>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</si>
  <si>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</si>
  <si>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</si>
  <si>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</si>
  <si>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</si>
  <si>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</si>
  <si>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</si>
  <si>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</si>
  <si>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</si>
  <si>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</si>
  <si>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</si>
  <si>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</si>
  <si>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</si>
  <si>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</si>
  <si>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</si>
  <si>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</si>
  <si>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</si>
  <si>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</si>
  <si>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</si>
  <si>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</si>
  <si>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</si>
  <si>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</si>
  <si>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</si>
  <si>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</si>
  <si>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</si>
  <si>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</si>
  <si>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</si>
  <si>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</si>
  <si>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</si>
  <si>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</si>
  <si>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</si>
  <si>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</si>
  <si>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</si>
  <si>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</si>
  <si>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</si>
  <si>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</si>
  <si>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</si>
  <si>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</si>
  <si>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</si>
  <si>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</si>
  <si>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</si>
  <si>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</si>
  <si>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</si>
  <si>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</si>
  <si>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</si>
  <si>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</si>
  <si>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</si>
  <si>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</si>
  <si>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</si>
  <si>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</si>
  <si>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</si>
  <si>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</si>
  <si>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</si>
  <si>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</si>
  <si>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</si>
  <si>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</si>
  <si>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</si>
  <si>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</si>
  <si>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</si>
  <si>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</si>
  <si>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</si>
  <si>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</si>
  <si>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</si>
  <si>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</si>
  <si>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</si>
  <si>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</si>
  <si>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</si>
  <si>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</si>
  <si>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</si>
  <si>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</si>
  <si>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</si>
  <si>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</si>
  <si>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</si>
  <si>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</si>
  <si>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</si>
  <si>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</si>
  <si>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</si>
  <si>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</si>
  <si>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</si>
  <si>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</si>
  <si>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</si>
  <si>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</si>
  <si>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</si>
  <si>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</si>
  <si>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</si>
  <si>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</si>
  <si>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</si>
  <si>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</si>
  <si>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</si>
  <si>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</si>
  <si>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</si>
  <si>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</si>
  <si>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</si>
  <si>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</si>
  <si>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</si>
  <si>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</si>
  <si>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</si>
  <si>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</si>
  <si>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</si>
  <si>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</si>
  <si>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</si>
  <si>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</si>
  <si>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</si>
  <si>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</si>
  <si>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</si>
  <si>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</si>
  <si>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</si>
  <si>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</si>
  <si>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</si>
  <si>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</si>
  <si>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</si>
  <si>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</si>
  <si>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</si>
  <si>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</si>
  <si>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</si>
  <si>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</si>
  <si>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</si>
  <si>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</si>
  <si>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</si>
  <si>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</si>
  <si>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</si>
  <si>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</si>
  <si>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</si>
  <si>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</si>
  <si>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</si>
  <si>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</si>
  <si>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</si>
  <si>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</si>
  <si>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</si>
  <si>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</si>
  <si>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</si>
  <si>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</si>
  <si>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</si>
  <si>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</si>
  <si>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</si>
  <si>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</si>
  <si>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</si>
  <si>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</si>
  <si>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</si>
  <si>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</si>
  <si>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</si>
  <si>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</si>
  <si>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</si>
  <si>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</si>
  <si>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</si>
  <si>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</si>
  <si>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</si>
  <si>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</si>
  <si>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</si>
  <si>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</si>
  <si>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</si>
  <si>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</si>
  <si>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</si>
  <si>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</si>
  <si>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</si>
  <si>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</si>
  <si>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</si>
  <si>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</si>
  <si>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</si>
  <si>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</si>
  <si>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</si>
  <si>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</si>
  <si>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</si>
  <si>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</si>
  <si>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</si>
  <si>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</si>
  <si>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</si>
  <si>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</si>
  <si>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</si>
  <si>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</si>
  <si>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</si>
  <si>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</si>
  <si>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</si>
  <si>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</si>
  <si>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</si>
  <si>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</si>
  <si>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</si>
  <si>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</si>
  <si>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</si>
  <si>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</si>
  <si>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</si>
  <si>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</si>
  <si>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</si>
  <si>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</si>
  <si>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</si>
  <si>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</si>
  <si>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</si>
  <si>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</si>
  <si>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</si>
  <si>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</si>
  <si>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</si>
  <si>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</si>
  <si>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</si>
  <si>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</si>
  <si>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</si>
  <si>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</si>
  <si>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</si>
  <si>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</si>
  <si>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</si>
  <si>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</si>
  <si>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</si>
  <si>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</si>
  <si>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</si>
  <si>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</si>
  <si>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</si>
  <si>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</si>
  <si>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</si>
  <si>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</si>
  <si>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</si>
  <si>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</si>
  <si>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</si>
  <si>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</si>
  <si>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</si>
  <si>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</si>
  <si>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</si>
  <si>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</si>
  <si>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</si>
  <si>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</si>
  <si>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</si>
  <si>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</si>
  <si>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</si>
  <si>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</si>
  <si>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</si>
  <si>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</si>
  <si>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</si>
  <si>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</si>
  <si>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</si>
  <si>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</si>
  <si>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</si>
  <si>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</si>
  <si>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</si>
  <si>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</si>
  <si>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</si>
  <si>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</si>
  <si>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</si>
  <si>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</si>
  <si>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</si>
  <si>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</si>
  <si>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</si>
  <si>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</si>
  <si>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</si>
  <si>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</si>
  <si>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</si>
  <si>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</si>
  <si>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</si>
  <si>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</si>
  <si>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</si>
  <si>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</si>
  <si>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</si>
  <si>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</si>
  <si>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</si>
  <si>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</si>
  <si>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</si>
  <si>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</si>
  <si>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</si>
  <si>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</si>
  <si>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</si>
  <si>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</si>
  <si>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</si>
  <si>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</si>
  <si>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</si>
  <si>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</si>
  <si>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</si>
  <si>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</si>
  <si>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</si>
  <si>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</si>
  <si>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</si>
  <si>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</si>
  <si>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</si>
  <si>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</si>
  <si>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</si>
  <si>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</si>
  <si>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</si>
  <si>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</si>
  <si>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</si>
  <si>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</si>
  <si>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</si>
  <si>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</si>
  <si>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</si>
  <si>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</si>
  <si>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</si>
  <si>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</si>
  <si>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</si>
  <si>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</si>
  <si>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</si>
  <si>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</si>
  <si>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</si>
  <si>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</si>
  <si>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</si>
  <si>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</si>
  <si>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</si>
  <si>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</si>
  <si>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</si>
  <si>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</si>
  <si>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</si>
  <si>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</si>
  <si>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</si>
  <si>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</si>
  <si>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</si>
  <si>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</si>
  <si>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</si>
  <si>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</si>
  <si>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</si>
  <si>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</si>
  <si>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</si>
  <si>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</si>
  <si>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</si>
  <si>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</si>
  <si>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</si>
  <si>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</si>
  <si>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</si>
  <si>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</si>
  <si>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</si>
  <si>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</si>
  <si>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</si>
  <si>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</si>
  <si>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</si>
  <si>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</si>
  <si>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</si>
  <si>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</si>
  <si>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</si>
  <si>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</si>
  <si>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</si>
  <si>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</si>
  <si>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</si>
  <si>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</si>
  <si>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</si>
  <si>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</si>
  <si>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</si>
  <si>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</si>
  <si>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</si>
  <si>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</si>
  <si>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</si>
  <si>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</si>
  <si>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</si>
  <si>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</si>
  <si>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</si>
  <si>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</si>
  <si>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</si>
  <si>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</si>
  <si>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</si>
  <si>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</si>
  <si>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</si>
  <si>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</si>
  <si>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</si>
  <si>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</si>
  <si>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</si>
  <si>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</si>
  <si>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</si>
  <si>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</si>
  <si>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</si>
  <si>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</si>
  <si>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</si>
  <si>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</si>
  <si>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</si>
  <si>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</si>
  <si>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</si>
  <si>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</si>
  <si>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</si>
  <si>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</si>
  <si>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</si>
  <si>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</si>
  <si>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</si>
  <si>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</si>
  <si>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</si>
  <si>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</si>
  <si>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</si>
  <si>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</si>
  <si>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</si>
  <si>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</si>
  <si>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</si>
  <si>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</si>
  <si>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</si>
  <si>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</si>
  <si>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</si>
  <si>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</si>
  <si>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</si>
  <si>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</si>
  <si>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</si>
  <si>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</si>
  <si>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</si>
  <si>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</si>
  <si>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</si>
  <si>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</si>
  <si>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</si>
  <si>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</si>
  <si>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</si>
  <si>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</si>
  <si>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</si>
  <si>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</si>
  <si>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</si>
  <si>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</si>
  <si>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</si>
  <si>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</si>
  <si>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</si>
  <si>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</si>
  <si>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</si>
  <si>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</si>
  <si>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</si>
  <si>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</si>
  <si>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</si>
  <si>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</si>
  <si>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</si>
  <si>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</si>
  <si>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</si>
  <si>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</si>
  <si>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</si>
  <si>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</si>
  <si>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</si>
  <si>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</si>
  <si>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</si>
  <si>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</si>
  <si>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</si>
  <si>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</si>
  <si>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</si>
  <si>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</si>
  <si>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</si>
  <si>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</si>
  <si>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</si>
  <si>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</si>
  <si>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</si>
  <si>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</si>
  <si>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</si>
  <si>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</si>
  <si>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</si>
  <si>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</si>
  <si>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</si>
  <si>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</si>
  <si>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</si>
  <si>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</si>
  <si>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</si>
  <si>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</si>
  <si>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</si>
  <si>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</si>
  <si>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</si>
  <si>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</si>
  <si>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</si>
  <si>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</si>
  <si>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</si>
  <si>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</si>
  <si>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</si>
  <si>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</si>
  <si>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</si>
  <si>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</si>
  <si>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</si>
  <si>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</si>
  <si>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</si>
  <si>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</si>
  <si>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</si>
  <si>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</si>
  <si>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</si>
  <si>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</si>
  <si>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</si>
  <si>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</si>
  <si>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</si>
  <si>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</si>
  <si>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</si>
  <si>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</si>
  <si>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</si>
  <si>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</si>
  <si>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</si>
  <si>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</si>
  <si>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</si>
  <si>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</si>
  <si>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</si>
  <si>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</si>
  <si>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</si>
  <si>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</si>
  <si>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</si>
  <si>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</si>
  <si>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</si>
  <si>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</si>
  <si>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</si>
  <si>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</si>
  <si>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</si>
  <si>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</si>
  <si>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</si>
  <si>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</si>
  <si>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</si>
  <si>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</si>
  <si>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</si>
  <si>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</si>
  <si>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</si>
  <si>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</si>
  <si>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</si>
  <si>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</si>
  <si>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</si>
  <si>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</si>
  <si>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</si>
  <si>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</si>
  <si>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</si>
  <si>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</si>
  <si>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</si>
  <si>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</si>
  <si>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</si>
  <si>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</si>
  <si>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教育基本法第１３条
社会教育法第５条及び第６条、第９条の七</t>
  </si>
  <si>
    <t>第3期教育振興基本計画（平成30年6月15日閣議決定）
次世代の学校・地域創生プラン(平成28年1月25日決定)
ニッポン一億総活躍プラン（平成28年6月2日閣議決定）
経済財政運営と改革の基本方針2019（令和元年6月21日閣議決定）
第２期「まち・ひと・しごと創生総合戦略」(令和元年12月20日閣議決定)
未来投資戦略2018（平成30年6月15日閣議決定）
働き方改革実行計画（平成29年3月28日働き方改革実現会議決定）</t>
  </si>
  <si>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</si>
  <si>
    <t>地方公共団体の申請に基づき、地域の活性化に資する事業に対し、補助する。（補助率1/3）
都道府県については、都道府県が直接実施をする地域学校協働活動等の事業に補助するほか、管下の市町村が実施する地域学校協働活動等の事業に対して間接補助を行う。政令指定都市・中核市については、政令指定都市・中核市が直接実施する地域学校協働活動等の事業に対して補助を行う。
また、地方公共団体の申請に基づき、地域学校協働活動の一環である放課後子供教室の一体型の推進に係る設備整備に対し、補助を行う。（補助率：定額）</t>
  </si>
  <si>
    <t>-</t>
  </si>
  <si>
    <t>学校・家庭・地域連携協力推進事業費補助金</t>
  </si>
  <si>
    <t>委員等旅費</t>
  </si>
  <si>
    <t>諸謝金</t>
  </si>
  <si>
    <t>地域学校協働活動に参画した地域住民等の数（延べ人数）を前年度比増にする</t>
  </si>
  <si>
    <t>地域学校協働活動に参画した地域住民等の人数（延べ人数）</t>
  </si>
  <si>
    <t>万人</t>
  </si>
  <si>
    <t>文部科学省調べ（補助金申請自治体からのヒアリング）</t>
  </si>
  <si>
    <t>地域学校協働本部やコミュニティ・スクールなどの仕組みを生かして、保護者や地域住民との協働による活動を行った学校の割合を毎年度、過去３カ年の平均値以上にする</t>
  </si>
  <si>
    <t>地域学校協働本部やコミュニティ・スクールなどの仕組みを生かして、保護者や地域住民との協働による活動を行った学校の割合</t>
  </si>
  <si>
    <t>平成31年度(令和元年度)全国学力・学習状況調査</t>
  </si>
  <si>
    <t>保護者や地域住民との協働による取組は、学校の教育水準の向上に効果があったと考える学校の割合を前年度、過去３カ年の平均値以上にする</t>
  </si>
  <si>
    <t>保護者や地域住民との協働による取組は、学校の教育水準の向上に効果があったと考える学校の割合</t>
  </si>
  <si>
    <t>地域人材を活用した家庭教育支援チーム数を前年度比増にする</t>
  </si>
  <si>
    <t>家庭教育支援チーム数</t>
  </si>
  <si>
    <t>チーム</t>
  </si>
  <si>
    <t>家庭教育支援チーム登録制度に基づく登録チーム数（補助事業及び委託事業分を含む）</t>
  </si>
  <si>
    <t>学校運営協議会を設置している学校（コミュニティ・スクール）数</t>
  </si>
  <si>
    <t>箇所</t>
  </si>
  <si>
    <t>地域学校協働本部の設置数</t>
  </si>
  <si>
    <t>本部</t>
  </si>
  <si>
    <t>地域学校協働本部を設置する小中学校数</t>
  </si>
  <si>
    <t>校</t>
  </si>
  <si>
    <t>家庭教育支援チームによる支援と学習講座等のいずれかを実施している市町村数</t>
  </si>
  <si>
    <t>市町村</t>
  </si>
  <si>
    <t>補助金執行額（百万円）／補助実績事業者数（者）　　　　　　　　　　　</t>
    <phoneticPr fontId="5"/>
  </si>
  <si>
    <t>百万円</t>
  </si>
  <si>
    <t>百万円/者</t>
    <phoneticPr fontId="5"/>
  </si>
  <si>
    <t>6,358/117</t>
  </si>
  <si>
    <t>6305/121</t>
  </si>
  <si>
    <t>1　新しい時代に向けた教育政策の推進</t>
    <phoneticPr fontId="5"/>
  </si>
  <si>
    <t>1-5 家庭・地域の教育力の向上</t>
    <phoneticPr fontId="5"/>
  </si>
  <si>
    <t>地域学校協働活動に参画した地域住民の数（延べ人数）
※毎年度、前年度以上を目標としている</t>
    <phoneticPr fontId="5"/>
  </si>
  <si>
    <t>地域学校協働本部やコミュニティ・スクールなどの仕組みを生かして、保護者や地域住民との協働による活動を行った学校の割合
※毎年度、過去３カ年の平均値以上を目標としている</t>
    <phoneticPr fontId="5"/>
  </si>
  <si>
    <t>保護者や地域住民との協働による取組は、学校の教育水準の向上に効果があったと考える学校の割合
※毎年度、過去３カ年の平均値以上を目標としている</t>
  </si>
  <si>
    <t>万人</t>
    <phoneticPr fontId="5"/>
  </si>
  <si>
    <t>本事業により、子供たちの教育環境の充実が図られるとともに、地域コミュニティが活性化され、地域の教育力の向上につながる。</t>
    <phoneticPr fontId="5"/>
  </si>
  <si>
    <t>【平成28年秋のレビュー】
平成28年度秋レビューにおいて、①事業評価を適切に行うため、成果目標を明確化すべき、②地域の教育活動にお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https://manabi-mirai.mext.go.jp/</t>
  </si>
  <si>
    <t>新27-0007</t>
  </si>
  <si>
    <t>新27-0005</t>
  </si>
  <si>
    <t>0029</t>
  </si>
  <si>
    <t>0030</t>
  </si>
  <si>
    <t>○</t>
  </si>
  <si>
    <t>学校を核とした地域力強化プラン</t>
    <phoneticPr fontId="5"/>
  </si>
  <si>
    <t>平成27年度</t>
    <phoneticPr fontId="5"/>
  </si>
  <si>
    <t>終了予定なし</t>
    <phoneticPr fontId="5"/>
  </si>
  <si>
    <t>総合教育政策局</t>
    <phoneticPr fontId="5"/>
  </si>
  <si>
    <t>地域学習推進課</t>
    <phoneticPr fontId="5"/>
  </si>
  <si>
    <t>-</t>
    <phoneticPr fontId="5"/>
  </si>
  <si>
    <t>令和２年度全国学力・学習状況調査</t>
    <rPh sb="0" eb="1">
      <t>レイ</t>
    </rPh>
    <rPh sb="1" eb="2">
      <t>ワ</t>
    </rPh>
    <rPh sb="3" eb="5">
      <t>ネンド</t>
    </rPh>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</si>
  <si>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2019（令和元年6月閣議決定）に記載される重要な施策であり、まち全体で地域の将来を担う子供たちを育成するとともに地域コミュニティの活性化に必要な事業であることから、国として優先度の高い事業である。</t>
    <rPh sb="121" eb="123">
      <t>レイワ</t>
    </rPh>
    <rPh sb="123" eb="124">
      <t>ガン</t>
    </rPh>
    <phoneticPr fontId="5"/>
  </si>
  <si>
    <t>平成29年3月の社会教育法、地教行法の改正に対する附帯決議において、地域住民等と学校との連携体制の整備等に係る財政上の支援を行うことが盛り込まれているため、国による支援が不可欠である。</t>
  </si>
  <si>
    <t>本事業は、第3期教育振興基本計画に明記され、新学習指導要領が掲げる「社会に開かれた教育課程」を実現するためにも優先度の高い事業である。</t>
    <phoneticPr fontId="5"/>
  </si>
  <si>
    <t>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なお、実証研究については民間団体等に一部委託しており、この委託事業の契約については、企画競争の方法を用いて、競争性を確保しながら支出先を選定している。</t>
  </si>
  <si>
    <t>無</t>
  </si>
  <si>
    <t>‐</t>
  </si>
  <si>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</si>
  <si>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</si>
  <si>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</si>
  <si>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</si>
  <si>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事業計画書を適切に精査しており、効率性の高い事業である。</t>
  </si>
  <si>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</si>
  <si>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各地域の取組事例をHP等を活用して全国に発信し、地域の実情に応じた本事業の活用促進を図っている。</t>
  </si>
  <si>
    <t>△</t>
  </si>
  <si>
    <t>新型コロナウイルスの影響により目標をほぼ下回る実績となっている。</t>
    <rPh sb="0" eb="2">
      <t>シンガタ</t>
    </rPh>
    <rPh sb="10" eb="12">
      <t>エイキョウ</t>
    </rPh>
    <rPh sb="15" eb="17">
      <t>モクヒョウ</t>
    </rPh>
    <rPh sb="20" eb="22">
      <t>シタマワ</t>
    </rPh>
    <rPh sb="23" eb="25">
      <t>ジッセキ</t>
    </rPh>
    <phoneticPr fontId="5"/>
  </si>
  <si>
    <t>-</t>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</si>
  <si>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2019（令和元年6月閣議決定）に記載される重要な施策であることから、その必要性が認められる。事業の実施を通じて、学校を核として地域住民等の参画や地域の特色を生かした事業を展開することで、まち全体で地域の将来を担う子供たちを育成するとともに、地域コミュニティの活性化を図る必要がある。</t>
    <rPh sb="121" eb="123">
      <t>レイワ</t>
    </rPh>
    <rPh sb="123" eb="124">
      <t>ガン</t>
    </rPh>
    <phoneticPr fontId="5"/>
  </si>
  <si>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効果的かつ低コストで実効性の高い事業執行に努めるものとする。</t>
    <phoneticPr fontId="5"/>
  </si>
  <si>
    <t>外部有識者による点検対象外</t>
    <rPh sb="0" eb="2">
      <t>ガイブ</t>
    </rPh>
    <rPh sb="2" eb="5">
      <t>ユウシキシャ</t>
    </rPh>
    <rPh sb="8" eb="10">
      <t>テンケン</t>
    </rPh>
    <rPh sb="10" eb="12">
      <t>タイショウ</t>
    </rPh>
    <rPh sb="12" eb="13">
      <t>ガイ</t>
    </rPh>
    <phoneticPr fontId="5"/>
  </si>
  <si>
    <t>C.東京都</t>
    <rPh sb="2" eb="5">
      <t>トウキョウト</t>
    </rPh>
    <phoneticPr fontId="5"/>
  </si>
  <si>
    <t>E.世田谷区</t>
    <rPh sb="2" eb="6">
      <t>セタガヤク</t>
    </rPh>
    <phoneticPr fontId="5"/>
  </si>
  <si>
    <t>学校・家庭・地域の連携協力推進に資する事業　等</t>
    <rPh sb="0" eb="2">
      <t>ガッコウ</t>
    </rPh>
    <rPh sb="3" eb="5">
      <t>カテイ</t>
    </rPh>
    <rPh sb="6" eb="8">
      <t>チイキ</t>
    </rPh>
    <rPh sb="9" eb="11">
      <t>レンケイ</t>
    </rPh>
    <rPh sb="11" eb="13">
      <t>キョウリョク</t>
    </rPh>
    <rPh sb="13" eb="15">
      <t>スイシン</t>
    </rPh>
    <rPh sb="16" eb="17">
      <t>シ</t>
    </rPh>
    <rPh sb="19" eb="21">
      <t>ジギョウ</t>
    </rPh>
    <rPh sb="22" eb="23">
      <t>トウ</t>
    </rPh>
    <phoneticPr fontId="5"/>
  </si>
  <si>
    <t>補助金等交付</t>
  </si>
  <si>
    <t>東京都</t>
    <rPh sb="0" eb="3">
      <t>トウキョウト</t>
    </rPh>
    <phoneticPr fontId="5"/>
  </si>
  <si>
    <t>愛知県</t>
    <rPh sb="0" eb="3">
      <t>アイチケン</t>
    </rPh>
    <phoneticPr fontId="5"/>
  </si>
  <si>
    <t>高知県</t>
    <rPh sb="0" eb="3">
      <t>コウチケン</t>
    </rPh>
    <phoneticPr fontId="5"/>
  </si>
  <si>
    <t>埼玉県</t>
    <rPh sb="0" eb="3">
      <t>サイタマケン</t>
    </rPh>
    <phoneticPr fontId="5"/>
  </si>
  <si>
    <t>千葉県</t>
    <rPh sb="0" eb="3">
      <t>チバケン</t>
    </rPh>
    <phoneticPr fontId="5"/>
  </si>
  <si>
    <t>北海道</t>
    <rPh sb="0" eb="3">
      <t>ホッカイドウ</t>
    </rPh>
    <phoneticPr fontId="5"/>
  </si>
  <si>
    <t>福岡県</t>
    <rPh sb="0" eb="3">
      <t>フクオカケン</t>
    </rPh>
    <phoneticPr fontId="5"/>
  </si>
  <si>
    <t>茨城県</t>
    <rPh sb="0" eb="3">
      <t>イバラキケン</t>
    </rPh>
    <phoneticPr fontId="5"/>
  </si>
  <si>
    <t>学校・家庭・地域の連携協力推進に資する事業　等</t>
    <rPh sb="0" eb="2">
      <t>ガッコウ</t>
    </rPh>
    <rPh sb="3" eb="5">
      <t>カテイ</t>
    </rPh>
    <rPh sb="6" eb="8">
      <t>チイキ</t>
    </rPh>
    <rPh sb="9" eb="11">
      <t>レンケイ</t>
    </rPh>
    <rPh sb="11" eb="13">
      <t>キョウリョク</t>
    </rPh>
    <rPh sb="13" eb="15">
      <t>スイシン</t>
    </rPh>
    <rPh sb="16" eb="17">
      <t>シ</t>
    </rPh>
    <rPh sb="19" eb="21">
      <t>ジギョウ</t>
    </rPh>
    <rPh sb="22" eb="23">
      <t>トウ</t>
    </rPh>
    <phoneticPr fontId="5"/>
  </si>
  <si>
    <t>-</t>
    <phoneticPr fontId="5"/>
  </si>
  <si>
    <t>大阪市</t>
    <rPh sb="0" eb="3">
      <t>オオサカシ</t>
    </rPh>
    <phoneticPr fontId="5"/>
  </si>
  <si>
    <t>名古屋市</t>
    <rPh sb="0" eb="4">
      <t>ナゴヤシ</t>
    </rPh>
    <phoneticPr fontId="5"/>
  </si>
  <si>
    <t>横浜市</t>
    <rPh sb="0" eb="3">
      <t>ヨコハマシ</t>
    </rPh>
    <phoneticPr fontId="5"/>
  </si>
  <si>
    <t>札幌市</t>
    <rPh sb="0" eb="3">
      <t>サッポロシ</t>
    </rPh>
    <phoneticPr fontId="5"/>
  </si>
  <si>
    <t>福岡市</t>
    <rPh sb="0" eb="3">
      <t>フクオカシ</t>
    </rPh>
    <phoneticPr fontId="5"/>
  </si>
  <si>
    <t>さいたま市</t>
    <rPh sb="4" eb="5">
      <t>シ</t>
    </rPh>
    <phoneticPr fontId="5"/>
  </si>
  <si>
    <t>堺市</t>
    <rPh sb="0" eb="2">
      <t>サカイシ</t>
    </rPh>
    <phoneticPr fontId="5"/>
  </si>
  <si>
    <t>船橋市</t>
    <rPh sb="0" eb="3">
      <t>フナバシシ</t>
    </rPh>
    <phoneticPr fontId="5"/>
  </si>
  <si>
    <t>尼崎市</t>
    <rPh sb="0" eb="3">
      <t>アマガサキシ</t>
    </rPh>
    <phoneticPr fontId="5"/>
  </si>
  <si>
    <t>藤沢市</t>
    <rPh sb="0" eb="3">
      <t>フジサワシ</t>
    </rPh>
    <phoneticPr fontId="5"/>
  </si>
  <si>
    <t>名護市</t>
    <rPh sb="0" eb="3">
      <t>ナゴシ</t>
    </rPh>
    <phoneticPr fontId="5"/>
  </si>
  <si>
    <t>赤穂市</t>
    <rPh sb="0" eb="2">
      <t>アカホ</t>
    </rPh>
    <rPh sb="2" eb="3">
      <t>シ</t>
    </rPh>
    <phoneticPr fontId="5"/>
  </si>
  <si>
    <t>佐渡市</t>
    <rPh sb="0" eb="3">
      <t>サドシ</t>
    </rPh>
    <phoneticPr fontId="5"/>
  </si>
  <si>
    <t>みよし市</t>
    <rPh sb="3" eb="4">
      <t>シ</t>
    </rPh>
    <phoneticPr fontId="5"/>
  </si>
  <si>
    <t>新宿区</t>
    <rPh sb="0" eb="3">
      <t>シンジュクク</t>
    </rPh>
    <phoneticPr fontId="5"/>
  </si>
  <si>
    <t>直方市</t>
    <phoneticPr fontId="5"/>
  </si>
  <si>
    <t>袋井市</t>
    <rPh sb="0" eb="3">
      <t>フクロイシ</t>
    </rPh>
    <phoneticPr fontId="5"/>
  </si>
  <si>
    <t>境町</t>
    <rPh sb="0" eb="1">
      <t>サカイ</t>
    </rPh>
    <rPh sb="1" eb="2">
      <t>マチ</t>
    </rPh>
    <phoneticPr fontId="5"/>
  </si>
  <si>
    <t>安城市</t>
    <rPh sb="0" eb="2">
      <t>アンジョウ</t>
    </rPh>
    <rPh sb="2" eb="3">
      <t>シ</t>
    </rPh>
    <phoneticPr fontId="5"/>
  </si>
  <si>
    <t>世田谷区</t>
    <rPh sb="0" eb="4">
      <t>セタガヤク</t>
    </rPh>
    <phoneticPr fontId="5"/>
  </si>
  <si>
    <t>江戸川区</t>
    <rPh sb="0" eb="4">
      <t>エドガワク</t>
    </rPh>
    <phoneticPr fontId="5"/>
  </si>
  <si>
    <t>江東区</t>
    <rPh sb="0" eb="3">
      <t>コウトウク</t>
    </rPh>
    <phoneticPr fontId="5"/>
  </si>
  <si>
    <t>品川区</t>
    <rPh sb="0" eb="3">
      <t>シナガワク</t>
    </rPh>
    <phoneticPr fontId="5"/>
  </si>
  <si>
    <t>練馬区</t>
    <rPh sb="0" eb="3">
      <t>ネリマク</t>
    </rPh>
    <phoneticPr fontId="5"/>
  </si>
  <si>
    <t>北区</t>
    <rPh sb="0" eb="2">
      <t>キタク</t>
    </rPh>
    <phoneticPr fontId="5"/>
  </si>
  <si>
    <t>足立区</t>
    <rPh sb="0" eb="3">
      <t>アダチク</t>
    </rPh>
    <phoneticPr fontId="5"/>
  </si>
  <si>
    <t>三菱ＵＦＪリサーチ＆コンサルティング株式会社</t>
    <rPh sb="0" eb="2">
      <t>ミツビシ</t>
    </rPh>
    <rPh sb="18" eb="20">
      <t>カブシキ</t>
    </rPh>
    <rPh sb="20" eb="22">
      <t>カイシャ</t>
    </rPh>
    <phoneticPr fontId="5"/>
  </si>
  <si>
    <t>一般社団法人みたかＣＳサポートネット</t>
    <rPh sb="0" eb="2">
      <t>イッパン</t>
    </rPh>
    <rPh sb="2" eb="4">
      <t>シャダン</t>
    </rPh>
    <rPh sb="4" eb="6">
      <t>ホウジン</t>
    </rPh>
    <phoneticPr fontId="5"/>
  </si>
  <si>
    <t>伊万里市</t>
    <rPh sb="0" eb="4">
      <t>イマリシ</t>
    </rPh>
    <phoneticPr fontId="5"/>
  </si>
  <si>
    <t>益田市</t>
    <rPh sb="0" eb="3">
      <t>マスダシ</t>
    </rPh>
    <phoneticPr fontId="5"/>
  </si>
  <si>
    <t>串間市</t>
    <rPh sb="0" eb="3">
      <t>クシマシ</t>
    </rPh>
    <phoneticPr fontId="5"/>
  </si>
  <si>
    <t>学校と地域の新たな協働体制の構築のための実証研究</t>
    <rPh sb="0" eb="2">
      <t>ガッコウ</t>
    </rPh>
    <rPh sb="3" eb="5">
      <t>チイキ</t>
    </rPh>
    <rPh sb="6" eb="7">
      <t>アラ</t>
    </rPh>
    <rPh sb="9" eb="11">
      <t>キョウドウ</t>
    </rPh>
    <rPh sb="11" eb="13">
      <t>タイセイ</t>
    </rPh>
    <rPh sb="14" eb="16">
      <t>コウチク</t>
    </rPh>
    <rPh sb="20" eb="22">
      <t>ジッショウ</t>
    </rPh>
    <rPh sb="22" eb="24">
      <t>ケンキュウ</t>
    </rPh>
    <phoneticPr fontId="5"/>
  </si>
  <si>
    <t>能勢町</t>
    <rPh sb="0" eb="2">
      <t>ノセ</t>
    </rPh>
    <rPh sb="2" eb="3">
      <t>チョウ</t>
    </rPh>
    <phoneticPr fontId="5"/>
  </si>
  <si>
    <t>A.三菱ＵＦＪリサーチ＆コンサルティング株式会社</t>
    <rPh sb="2" eb="4">
      <t>ミツビシ</t>
    </rPh>
    <rPh sb="20" eb="22">
      <t>カブシキ</t>
    </rPh>
    <rPh sb="22" eb="24">
      <t>カイシャ</t>
    </rPh>
    <phoneticPr fontId="5"/>
  </si>
  <si>
    <t>事業費</t>
    <rPh sb="0" eb="3">
      <t>ジギョウヒ</t>
    </rPh>
    <phoneticPr fontId="5"/>
  </si>
  <si>
    <t>B.大阪市</t>
    <rPh sb="2" eb="4">
      <t>オオサカ</t>
    </rPh>
    <rPh sb="4" eb="5">
      <t>シ</t>
    </rPh>
    <phoneticPr fontId="5"/>
  </si>
  <si>
    <t>委託費</t>
    <rPh sb="0" eb="2">
      <t>イタク</t>
    </rPh>
    <rPh sb="2" eb="3">
      <t>ヒ</t>
    </rPh>
    <phoneticPr fontId="5"/>
  </si>
  <si>
    <t>謝金、旅費・交通費、消耗品費、印刷製本費、通信運搬費、会議費、保険料等</t>
    <rPh sb="0" eb="2">
      <t>シャキン</t>
    </rPh>
    <rPh sb="3" eb="5">
      <t>リョヒ</t>
    </rPh>
    <rPh sb="6" eb="9">
      <t>コウツウヒ</t>
    </rPh>
    <rPh sb="10" eb="12">
      <t>ショウモウ</t>
    </rPh>
    <rPh sb="12" eb="13">
      <t>ヒン</t>
    </rPh>
    <rPh sb="13" eb="14">
      <t>ヒ</t>
    </rPh>
    <rPh sb="15" eb="17">
      <t>インサツ</t>
    </rPh>
    <rPh sb="17" eb="19">
      <t>セイホン</t>
    </rPh>
    <rPh sb="19" eb="20">
      <t>ヒ</t>
    </rPh>
    <rPh sb="21" eb="23">
      <t>ツウシン</t>
    </rPh>
    <rPh sb="23" eb="25">
      <t>ウンパン</t>
    </rPh>
    <rPh sb="25" eb="26">
      <t>ヒ</t>
    </rPh>
    <rPh sb="27" eb="30">
      <t>カイギヒ</t>
    </rPh>
    <rPh sb="31" eb="34">
      <t>ホケンリョウ</t>
    </rPh>
    <rPh sb="34" eb="35">
      <t>トウ</t>
    </rPh>
    <phoneticPr fontId="5"/>
  </si>
  <si>
    <t>一般財団法人大阪教育文化振興財団、他</t>
    <rPh sb="0" eb="2">
      <t>イッパン</t>
    </rPh>
    <rPh sb="2" eb="4">
      <t>ザイダン</t>
    </rPh>
    <rPh sb="4" eb="6">
      <t>ホウジン</t>
    </rPh>
    <rPh sb="6" eb="8">
      <t>オオサカ</t>
    </rPh>
    <rPh sb="8" eb="10">
      <t>キョウイク</t>
    </rPh>
    <rPh sb="10" eb="12">
      <t>ブンカ</t>
    </rPh>
    <rPh sb="12" eb="14">
      <t>シンコウ</t>
    </rPh>
    <rPh sb="14" eb="16">
      <t>ザイダン</t>
    </rPh>
    <rPh sb="17" eb="18">
      <t>ホカ</t>
    </rPh>
    <phoneticPr fontId="5"/>
  </si>
  <si>
    <t>補助金</t>
    <rPh sb="0" eb="3">
      <t>ホジョキン</t>
    </rPh>
    <phoneticPr fontId="5"/>
  </si>
  <si>
    <t>事業費</t>
    <rPh sb="0" eb="3">
      <t>ジギョウヒ</t>
    </rPh>
    <phoneticPr fontId="5"/>
  </si>
  <si>
    <t>委託費</t>
    <rPh sb="0" eb="2">
      <t>イタク</t>
    </rPh>
    <rPh sb="2" eb="3">
      <t>ヒ</t>
    </rPh>
    <phoneticPr fontId="5"/>
  </si>
  <si>
    <t>世田谷区、他</t>
    <rPh sb="0" eb="4">
      <t>セタガヤク</t>
    </rPh>
    <rPh sb="5" eb="6">
      <t>ホカ</t>
    </rPh>
    <phoneticPr fontId="5"/>
  </si>
  <si>
    <t>ＮＰＯ法人大塚クラブ、他</t>
    <rPh sb="3" eb="5">
      <t>ホウジン</t>
    </rPh>
    <rPh sb="5" eb="7">
      <t>オオツカ</t>
    </rPh>
    <rPh sb="11" eb="12">
      <t>ホカ</t>
    </rPh>
    <phoneticPr fontId="5"/>
  </si>
  <si>
    <t>D.藤沢市</t>
    <rPh sb="2" eb="5">
      <t>フジサワシ</t>
    </rPh>
    <phoneticPr fontId="5"/>
  </si>
  <si>
    <t>諸謝金、保険料</t>
    <rPh sb="0" eb="1">
      <t>モロ</t>
    </rPh>
    <rPh sb="1" eb="3">
      <t>シャキン</t>
    </rPh>
    <rPh sb="4" eb="7">
      <t>ホケンリョウ</t>
    </rPh>
    <phoneticPr fontId="5"/>
  </si>
  <si>
    <t>諸謝金、人件費、旅費、雑役務費、消費税相当額、一般管理費</t>
    <rPh sb="0" eb="1">
      <t>モロ</t>
    </rPh>
    <rPh sb="1" eb="3">
      <t>シャキン</t>
    </rPh>
    <rPh sb="4" eb="7">
      <t>ジンケンヒ</t>
    </rPh>
    <rPh sb="8" eb="10">
      <t>リョヒ</t>
    </rPh>
    <rPh sb="11" eb="12">
      <t>ザツ</t>
    </rPh>
    <rPh sb="12" eb="15">
      <t>エキムヒ</t>
    </rPh>
    <rPh sb="16" eb="19">
      <t>ショウヒゼイ</t>
    </rPh>
    <rPh sb="19" eb="21">
      <t>ソウトウ</t>
    </rPh>
    <rPh sb="21" eb="22">
      <t>ガク</t>
    </rPh>
    <rPh sb="23" eb="25">
      <t>イッパン</t>
    </rPh>
    <rPh sb="25" eb="28">
      <t>カンリヒ</t>
    </rPh>
    <phoneticPr fontId="5"/>
  </si>
  <si>
    <t>6295/120</t>
    <phoneticPr fontId="5"/>
  </si>
  <si>
    <t>-</t>
    <phoneticPr fontId="5"/>
  </si>
  <si>
    <t>事業費</t>
    <rPh sb="0" eb="3">
      <t>ジギョウヒ</t>
    </rPh>
    <phoneticPr fontId="5"/>
  </si>
  <si>
    <t>芦花小学校ＰＴＡ、他</t>
    <rPh sb="0" eb="1">
      <t>アシ</t>
    </rPh>
    <rPh sb="1" eb="2">
      <t>ハナ</t>
    </rPh>
    <rPh sb="2" eb="5">
      <t>ショウガッコウ</t>
    </rPh>
    <rPh sb="9" eb="10">
      <t>ホカ</t>
    </rPh>
    <phoneticPr fontId="5"/>
  </si>
  <si>
    <t>新型コロナウイルスの影響により不用率が大きくなっている。</t>
    <rPh sb="0" eb="2">
      <t>シンガタ</t>
    </rPh>
    <rPh sb="10" eb="12">
      <t>エイキョウ</t>
    </rPh>
    <rPh sb="15" eb="17">
      <t>フヨウ</t>
    </rPh>
    <rPh sb="17" eb="18">
      <t>リツ</t>
    </rPh>
    <rPh sb="19" eb="20">
      <t>オオ</t>
    </rPh>
    <phoneticPr fontId="5"/>
  </si>
  <si>
    <t>地域学習推進課長
根本　幸枝</t>
    <rPh sb="9" eb="11">
      <t>ネモト</t>
    </rPh>
    <rPh sb="12" eb="14">
      <t>ユキエ</t>
    </rPh>
    <phoneticPr fontId="5"/>
  </si>
  <si>
    <t>-</t>
    <phoneticPr fontId="5"/>
  </si>
  <si>
    <t>7288/127</t>
    <phoneticPr fontId="5"/>
  </si>
  <si>
    <t>教育政策推進事業委託費</t>
    <rPh sb="0" eb="2">
      <t>キョウイク</t>
    </rPh>
    <phoneticPr fontId="5"/>
  </si>
  <si>
    <t>庁費</t>
    <rPh sb="0" eb="1">
      <t>チョウ</t>
    </rPh>
    <rPh sb="1" eb="2">
      <t>ヒ</t>
    </rPh>
    <phoneticPr fontId="5"/>
  </si>
  <si>
    <t>※金額は単位未満四捨五入して記載していることから、合計が一致しない場合がある。
各事業の箇所数増など事業内容の拡充による増。
「新たな成長推進枠」：　　　4,716百万円</t>
    <phoneticPr fontId="5"/>
  </si>
  <si>
    <t>京都市</t>
    <rPh sb="0" eb="3">
      <t>キョウトシ</t>
    </rPh>
    <phoneticPr fontId="5"/>
  </si>
  <si>
    <t>神奈川県</t>
    <rPh sb="0" eb="3">
      <t>カナガワ</t>
    </rPh>
    <rPh sb="3" eb="4">
      <t>ケン</t>
    </rPh>
    <phoneticPr fontId="5"/>
  </si>
  <si>
    <t>山口県</t>
    <rPh sb="0" eb="2">
      <t>ヤマグチ</t>
    </rPh>
    <rPh sb="2" eb="3">
      <t>ケン</t>
    </rPh>
    <phoneticPr fontId="5"/>
  </si>
  <si>
    <t>板橋区</t>
    <rPh sb="0" eb="3">
      <t>イタバシク</t>
    </rPh>
    <phoneticPr fontId="5"/>
  </si>
  <si>
    <t>大田区</t>
    <rPh sb="0" eb="2">
      <t>オオタ</t>
    </rPh>
    <rPh sb="2" eb="3">
      <t>ク</t>
    </rPh>
    <phoneticPr fontId="5"/>
  </si>
  <si>
    <t>町田市</t>
    <rPh sb="0" eb="2">
      <t>マチダ</t>
    </rPh>
    <rPh sb="2" eb="3">
      <t>シ</t>
    </rPh>
    <phoneticPr fontId="5"/>
  </si>
  <si>
    <t>委託料</t>
    <rPh sb="0" eb="3">
      <t>イタクリョウ</t>
    </rPh>
    <phoneticPr fontId="5"/>
  </si>
  <si>
    <t>この事業は、令和２年度年度決算において不用額が生じており、令和3年度当初予算で予算縮減を図るなど一定の見直しを実施しているが、令和2年度決算における執行額・成果実績が令和元年度を下回っている事から、予算執行の適切な改善をすべきである。</t>
  </si>
  <si>
    <t>令和２年度決算で生じた不用額は主にコロナ禍の影響によるものであり、令和３年度においては、予算額以上の申請があり100％に近い執行が見込まれる。引き続き、コスト削減に留意しつつ、事業の適切な執行に努める。</t>
  </si>
  <si>
    <t>事業内容の一部改善</t>
  </si>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</sst>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749</xdr:row>
      <xdr:rowOff>28575</xdr:rowOff>
    </xdr:from>
    <xdr:to>
      <xdr:col>31</xdr:col>
      <xdr:colOff>180294</xdr:colOff>
      <xdr:row>750</xdr:row>
      <xdr:rowOff>171450</xdr:rowOff>
    </xdr:to>
    <xdr:sp macro="" textlink="">
      <xdr:nvSpPr>
        <xdr:cNvPr id="3" name="Text Box 10">
          <a:extLst>
            <a:ext uri="{FF2B5EF4-FFF2-40B4-BE49-F238E27FC236}">
              <a16:creationId xmlns:a16="http://schemas.microsoft.com/office/drawing/2014/main" id="{3EF7CC30-B361-4115-A2F3-6780B664B428}"/>
            </a:ext>
          </a:extLst>
        </xdr:cNvPr>
        <xdr:cNvSpPr txBox="1">
          <a:spLocks noChangeArrowheads="1"/>
        </xdr:cNvSpPr>
      </xdr:nvSpPr>
      <xdr:spPr bwMode="auto">
        <a:xfrm>
          <a:off x="3286125" y="51796950"/>
          <a:ext cx="3094944"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6346.6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95250</xdr:colOff>
      <xdr:row>748</xdr:row>
      <xdr:rowOff>266701</xdr:rowOff>
    </xdr:from>
    <xdr:to>
      <xdr:col>33</xdr:col>
      <xdr:colOff>155071</xdr:colOff>
      <xdr:row>751</xdr:row>
      <xdr:rowOff>9526</xdr:rowOff>
    </xdr:to>
    <xdr:sp macro="" textlink="">
      <xdr:nvSpPr>
        <xdr:cNvPr id="4" name="左中かっこ 3">
          <a:extLst>
            <a:ext uri="{FF2B5EF4-FFF2-40B4-BE49-F238E27FC236}">
              <a16:creationId xmlns:a16="http://schemas.microsoft.com/office/drawing/2014/main" id="{4FDFC4A4-C83C-4245-B00E-4E192BAF9D5D}"/>
            </a:ext>
          </a:extLst>
        </xdr:cNvPr>
        <xdr:cNvSpPr/>
      </xdr:nvSpPr>
      <xdr:spPr>
        <a:xfrm>
          <a:off x="6496050" y="51682651"/>
          <a:ext cx="259846" cy="8001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34</xdr:col>
      <xdr:colOff>85725</xdr:colOff>
      <xdr:row>748</xdr:row>
      <xdr:rowOff>190501</xdr:rowOff>
    </xdr:from>
    <xdr:to>
      <xdr:col>45</xdr:col>
      <xdr:colOff>82805</xdr:colOff>
      <xdr:row>751</xdr:row>
      <xdr:rowOff>47626</xdr:rowOff>
    </xdr:to>
    <xdr:sp macro="" textlink="">
      <xdr:nvSpPr>
        <xdr:cNvPr id="5" name="Text Box 17">
          <a:extLst>
            <a:ext uri="{FF2B5EF4-FFF2-40B4-BE49-F238E27FC236}">
              <a16:creationId xmlns:a16="http://schemas.microsoft.com/office/drawing/2014/main" id="{823AACDD-3D3F-46EC-AC2A-4410409F265C}"/>
            </a:ext>
          </a:extLst>
        </xdr:cNvPr>
        <xdr:cNvSpPr txBox="1">
          <a:spLocks noChangeArrowheads="1"/>
        </xdr:cNvSpPr>
      </xdr:nvSpPr>
      <xdr:spPr bwMode="auto">
        <a:xfrm>
          <a:off x="6886575" y="51606451"/>
          <a:ext cx="2197355" cy="914400"/>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本省執行分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委員等旅費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0.8</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庁費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23</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を含む。</a:t>
          </a:r>
          <a:endParaRPr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161925</xdr:colOff>
      <xdr:row>751</xdr:row>
      <xdr:rowOff>28575</xdr:rowOff>
    </xdr:from>
    <xdr:to>
      <xdr:col>45</xdr:col>
      <xdr:colOff>31246</xdr:colOff>
      <xdr:row>751</xdr:row>
      <xdr:rowOff>308055</xdr:rowOff>
    </xdr:to>
    <xdr:sp macro="" textlink="">
      <xdr:nvSpPr>
        <xdr:cNvPr id="6" name="テキスト ボックス 5">
          <a:extLst>
            <a:ext uri="{FF2B5EF4-FFF2-40B4-BE49-F238E27FC236}">
              <a16:creationId xmlns:a16="http://schemas.microsoft.com/office/drawing/2014/main" id="{AC9DAC94-0F8F-4B9C-BB92-674582941716}"/>
            </a:ext>
          </a:extLst>
        </xdr:cNvPr>
        <xdr:cNvSpPr txBox="1"/>
      </xdr:nvSpPr>
      <xdr:spPr>
        <a:xfrm>
          <a:off x="2362200" y="52501800"/>
          <a:ext cx="6670171" cy="27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751</xdr:row>
      <xdr:rowOff>323850</xdr:rowOff>
    </xdr:from>
    <xdr:to>
      <xdr:col>14</xdr:col>
      <xdr:colOff>24964</xdr:colOff>
      <xdr:row>752</xdr:row>
      <xdr:rowOff>304800</xdr:rowOff>
    </xdr:to>
    <xdr:sp macro="" textlink="">
      <xdr:nvSpPr>
        <xdr:cNvPr id="7"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2000250" y="52797075"/>
          <a:ext cx="825064" cy="33337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123825</xdr:colOff>
      <xdr:row>751</xdr:row>
      <xdr:rowOff>333374</xdr:rowOff>
    </xdr:from>
    <xdr:to>
      <xdr:col>24</xdr:col>
      <xdr:colOff>148789</xdr:colOff>
      <xdr:row>752</xdr:row>
      <xdr:rowOff>333374</xdr:rowOff>
    </xdr:to>
    <xdr:sp macro="" textlink="">
      <xdr:nvSpPr>
        <xdr:cNvPr id="9"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4124325" y="52806599"/>
          <a:ext cx="825064" cy="3524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180975</xdr:colOff>
      <xdr:row>751</xdr:row>
      <xdr:rowOff>314325</xdr:rowOff>
    </xdr:from>
    <xdr:to>
      <xdr:col>34</xdr:col>
      <xdr:colOff>5914</xdr:colOff>
      <xdr:row>752</xdr:row>
      <xdr:rowOff>314325</xdr:rowOff>
    </xdr:to>
    <xdr:sp macro="" textlink="">
      <xdr:nvSpPr>
        <xdr:cNvPr id="10"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5981700" y="52787550"/>
          <a:ext cx="825064" cy="3524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39</xdr:col>
      <xdr:colOff>133350</xdr:colOff>
      <xdr:row>751</xdr:row>
      <xdr:rowOff>304800</xdr:rowOff>
    </xdr:from>
    <xdr:to>
      <xdr:col>43</xdr:col>
      <xdr:colOff>158314</xdr:colOff>
      <xdr:row>752</xdr:row>
      <xdr:rowOff>323850</xdr:rowOff>
    </xdr:to>
    <xdr:sp macro="" textlink="">
      <xdr:nvSpPr>
        <xdr:cNvPr id="11"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7934325" y="52778025"/>
          <a:ext cx="825064" cy="37147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xdr:colOff>
      <xdr:row>752</xdr:row>
      <xdr:rowOff>333375</xdr:rowOff>
    </xdr:from>
    <xdr:to>
      <xdr:col>16</xdr:col>
      <xdr:colOff>42183</xdr:colOff>
      <xdr:row>754</xdr:row>
      <xdr:rowOff>274866</xdr:rowOff>
    </xdr:to>
    <xdr:sp macro="" textlink="">
      <xdr:nvSpPr>
        <xdr:cNvPr id="12"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1609725" y="53159025"/>
          <a:ext cx="1632858" cy="6463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28575</xdr:colOff>
      <xdr:row>753</xdr:row>
      <xdr:rowOff>152400</xdr:rowOff>
    </xdr:from>
    <xdr:to>
      <xdr:col>26</xdr:col>
      <xdr:colOff>150018</xdr:colOff>
      <xdr:row>754</xdr:row>
      <xdr:rowOff>31296</xdr:rowOff>
    </xdr:to>
    <xdr:sp macro="" textlink="">
      <xdr:nvSpPr>
        <xdr:cNvPr id="13" name="Text Box 47">
          <a:extLst>
            <a:ext uri="{FF2B5EF4-FFF2-40B4-BE49-F238E27FC236}">
              <a16:creationId xmlns:a16="http://schemas.microsoft.com/office/drawing/2014/main" id="{2F59C4DE-0DE3-4606-9A23-AA1042D1CD09}"/>
            </a:ext>
          </a:extLst>
        </xdr:cNvPr>
        <xdr:cNvSpPr txBox="1">
          <a:spLocks noChangeArrowheads="1"/>
        </xdr:cNvSpPr>
      </xdr:nvSpPr>
      <xdr:spPr bwMode="auto">
        <a:xfrm>
          <a:off x="4029075" y="53330475"/>
          <a:ext cx="1321593"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29</xdr:col>
      <xdr:colOff>95250</xdr:colOff>
      <xdr:row>753</xdr:row>
      <xdr:rowOff>152400</xdr:rowOff>
    </xdr:from>
    <xdr:to>
      <xdr:col>35</xdr:col>
      <xdr:colOff>14287</xdr:colOff>
      <xdr:row>754</xdr:row>
      <xdr:rowOff>102733</xdr:rowOff>
    </xdr:to>
    <xdr:sp macro="" textlink="">
      <xdr:nvSpPr>
        <xdr:cNvPr id="14" name="Text Box 47">
          <a:extLst>
            <a:ext uri="{FF2B5EF4-FFF2-40B4-BE49-F238E27FC236}">
              <a16:creationId xmlns:a16="http://schemas.microsoft.com/office/drawing/2014/main" id="{6027430F-2A38-4A3F-B5BE-01834D303D29}"/>
            </a:ext>
          </a:extLst>
        </xdr:cNvPr>
        <xdr:cNvSpPr txBox="1">
          <a:spLocks noChangeArrowheads="1"/>
        </xdr:cNvSpPr>
      </xdr:nvSpPr>
      <xdr:spPr bwMode="auto">
        <a:xfrm>
          <a:off x="5895975" y="53330475"/>
          <a:ext cx="1119187" cy="3027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39</xdr:col>
      <xdr:colOff>38100</xdr:colOff>
      <xdr:row>753</xdr:row>
      <xdr:rowOff>133350</xdr:rowOff>
    </xdr:from>
    <xdr:to>
      <xdr:col>46</xdr:col>
      <xdr:colOff>33749</xdr:colOff>
      <xdr:row>754</xdr:row>
      <xdr:rowOff>29357</xdr:rowOff>
    </xdr:to>
    <xdr:sp macro="" textlink="">
      <xdr:nvSpPr>
        <xdr:cNvPr id="15" name="Text Box 47">
          <a:extLst>
            <a:ext uri="{FF2B5EF4-FFF2-40B4-BE49-F238E27FC236}">
              <a16:creationId xmlns:a16="http://schemas.microsoft.com/office/drawing/2014/main" id="{3C9A76FE-4247-4562-8BD1-D7924F429DD6}"/>
            </a:ext>
          </a:extLst>
        </xdr:cNvPr>
        <xdr:cNvSpPr txBox="1">
          <a:spLocks noChangeArrowheads="1"/>
        </xdr:cNvSpPr>
      </xdr:nvSpPr>
      <xdr:spPr bwMode="auto">
        <a:xfrm>
          <a:off x="7839075" y="53311425"/>
          <a:ext cx="1395824"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190501</xdr:colOff>
      <xdr:row>754</xdr:row>
      <xdr:rowOff>85726</xdr:rowOff>
    </xdr:from>
    <xdr:to>
      <xdr:col>14</xdr:col>
      <xdr:colOff>76201</xdr:colOff>
      <xdr:row>757</xdr:row>
      <xdr:rowOff>209550</xdr:rowOff>
    </xdr:to>
    <xdr:sp macro="" textlink="">
      <xdr:nvSpPr>
        <xdr:cNvPr id="18" name="Text Box 11">
          <a:extLst>
            <a:ext uri="{FF2B5EF4-FFF2-40B4-BE49-F238E27FC236}">
              <a16:creationId xmlns:a16="http://schemas.microsoft.com/office/drawing/2014/main" id="{7BF17BA2-2591-4861-97DC-9457BB010E97}"/>
            </a:ext>
          </a:extLst>
        </xdr:cNvPr>
        <xdr:cNvSpPr txBox="1">
          <a:spLocks noChangeArrowheads="1"/>
        </xdr:cNvSpPr>
      </xdr:nvSpPr>
      <xdr:spPr bwMode="auto">
        <a:xfrm>
          <a:off x="1790701" y="53616226"/>
          <a:ext cx="1085850" cy="11810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152400</xdr:colOff>
      <xdr:row>758</xdr:row>
      <xdr:rowOff>28575</xdr:rowOff>
    </xdr:from>
    <xdr:to>
      <xdr:col>14</xdr:col>
      <xdr:colOff>57150</xdr:colOff>
      <xdr:row>762</xdr:row>
      <xdr:rowOff>9525</xdr:rowOff>
    </xdr:to>
    <xdr:sp macro="" textlink="">
      <xdr:nvSpPr>
        <xdr:cNvPr id="24" name="AutoShape 8">
          <a:extLst>
            <a:ext uri="{FF2B5EF4-FFF2-40B4-BE49-F238E27FC236}">
              <a16:creationId xmlns:a16="http://schemas.microsoft.com/office/drawing/2014/main" id="{6B5D9223-3431-40D7-81F4-D93F74BEE792}"/>
            </a:ext>
          </a:extLst>
        </xdr:cNvPr>
        <xdr:cNvSpPr>
          <a:spLocks noChangeArrowheads="1"/>
        </xdr:cNvSpPr>
      </xdr:nvSpPr>
      <xdr:spPr bwMode="auto">
        <a:xfrm>
          <a:off x="1752600" y="54968775"/>
          <a:ext cx="1104900" cy="1390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19</xdr:col>
      <xdr:colOff>85725</xdr:colOff>
      <xdr:row>757</xdr:row>
      <xdr:rowOff>304801</xdr:rowOff>
    </xdr:from>
    <xdr:to>
      <xdr:col>25</xdr:col>
      <xdr:colOff>57150</xdr:colOff>
      <xdr:row>761</xdr:row>
      <xdr:rowOff>266700</xdr:rowOff>
    </xdr:to>
    <xdr:sp macro="" textlink="">
      <xdr:nvSpPr>
        <xdr:cNvPr id="26" name="AutoShape 8">
          <a:extLst>
            <a:ext uri="{FF2B5EF4-FFF2-40B4-BE49-F238E27FC236}">
              <a16:creationId xmlns:a16="http://schemas.microsoft.com/office/drawing/2014/main" id="{42953577-0869-4707-B583-FB5A077014E4}"/>
            </a:ext>
          </a:extLst>
        </xdr:cNvPr>
        <xdr:cNvSpPr>
          <a:spLocks noChangeArrowheads="1"/>
        </xdr:cNvSpPr>
      </xdr:nvSpPr>
      <xdr:spPr bwMode="auto">
        <a:xfrm>
          <a:off x="3886200" y="54892576"/>
          <a:ext cx="1171575" cy="13715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29</xdr:col>
      <xdr:colOff>47625</xdr:colOff>
      <xdr:row>758</xdr:row>
      <xdr:rowOff>123826</xdr:rowOff>
    </xdr:from>
    <xdr:to>
      <xdr:col>35</xdr:col>
      <xdr:colOff>0</xdr:colOff>
      <xdr:row>762</xdr:row>
      <xdr:rowOff>123825</xdr:rowOff>
    </xdr:to>
    <xdr:sp macro="" textlink="">
      <xdr:nvSpPr>
        <xdr:cNvPr id="29" name="AutoShape 8">
          <a:extLst>
            <a:ext uri="{FF2B5EF4-FFF2-40B4-BE49-F238E27FC236}">
              <a16:creationId xmlns:a16="http://schemas.microsoft.com/office/drawing/2014/main" id="{55E01A7A-238C-43C2-B20E-CEF5B4B130A9}"/>
            </a:ext>
          </a:extLst>
        </xdr:cNvPr>
        <xdr:cNvSpPr>
          <a:spLocks noChangeArrowheads="1"/>
        </xdr:cNvSpPr>
      </xdr:nvSpPr>
      <xdr:spPr bwMode="auto">
        <a:xfrm>
          <a:off x="5848350" y="55064026"/>
          <a:ext cx="1152525" cy="1409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38</xdr:col>
      <xdr:colOff>180975</xdr:colOff>
      <xdr:row>758</xdr:row>
      <xdr:rowOff>38101</xdr:rowOff>
    </xdr:from>
    <xdr:to>
      <xdr:col>44</xdr:col>
      <xdr:colOff>95250</xdr:colOff>
      <xdr:row>761</xdr:row>
      <xdr:rowOff>342900</xdr:rowOff>
    </xdr:to>
    <xdr:sp macro="" textlink="">
      <xdr:nvSpPr>
        <xdr:cNvPr id="30" name="AutoShape 8">
          <a:extLst>
            <a:ext uri="{FF2B5EF4-FFF2-40B4-BE49-F238E27FC236}">
              <a16:creationId xmlns:a16="http://schemas.microsoft.com/office/drawing/2014/main" id="{033C7A48-C1D1-4176-94A3-AD54D8C283CC}"/>
            </a:ext>
          </a:extLst>
        </xdr:cNvPr>
        <xdr:cNvSpPr>
          <a:spLocks noChangeArrowheads="1"/>
        </xdr:cNvSpPr>
      </xdr:nvSpPr>
      <xdr:spPr bwMode="auto">
        <a:xfrm>
          <a:off x="7781925" y="54978301"/>
          <a:ext cx="1114425" cy="13620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29</xdr:col>
      <xdr:colOff>123825</xdr:colOff>
      <xdr:row>762</xdr:row>
      <xdr:rowOff>76200</xdr:rowOff>
    </xdr:from>
    <xdr:to>
      <xdr:col>34</xdr:col>
      <xdr:colOff>95145</xdr:colOff>
      <xdr:row>762</xdr:row>
      <xdr:rowOff>561975</xdr:rowOff>
    </xdr:to>
    <xdr:sp macro="" textlink="">
      <xdr:nvSpPr>
        <xdr:cNvPr id="33" name="AutoShape 16">
          <a:extLst>
            <a:ext uri="{FF2B5EF4-FFF2-40B4-BE49-F238E27FC236}">
              <a16:creationId xmlns:a16="http://schemas.microsoft.com/office/drawing/2014/main" id="{BBE93CF9-5EC6-426D-9869-7726C7CFDD6B}"/>
            </a:ext>
          </a:extLst>
        </xdr:cNvPr>
        <xdr:cNvSpPr>
          <a:spLocks noChangeArrowheads="1"/>
        </xdr:cNvSpPr>
      </xdr:nvSpPr>
      <xdr:spPr bwMode="auto">
        <a:xfrm>
          <a:off x="5924550" y="56426100"/>
          <a:ext cx="971445" cy="48577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763</xdr:row>
      <xdr:rowOff>66675</xdr:rowOff>
    </xdr:from>
    <xdr:to>
      <xdr:col>49</xdr:col>
      <xdr:colOff>244514</xdr:colOff>
      <xdr:row>763</xdr:row>
      <xdr:rowOff>66675</xdr:rowOff>
    </xdr:to>
    <xdr:sp macro="" textlink="">
      <xdr:nvSpPr>
        <xdr:cNvPr id="34" name="Line 29">
          <a:extLst>
            <a:ext uri="{FF2B5EF4-FFF2-40B4-BE49-F238E27FC236}">
              <a16:creationId xmlns:a16="http://schemas.microsoft.com/office/drawing/2014/main" id="{A22DA0AE-1116-489F-A365-5E44EE7CE2B0}"/>
            </a:ext>
          </a:extLst>
        </xdr:cNvPr>
        <xdr:cNvSpPr>
          <a:spLocks noChangeShapeType="1"/>
        </xdr:cNvSpPr>
      </xdr:nvSpPr>
      <xdr:spPr bwMode="auto">
        <a:xfrm>
          <a:off x="2066925" y="56769000"/>
          <a:ext cx="7978814"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763</xdr:row>
      <xdr:rowOff>142875</xdr:rowOff>
    </xdr:from>
    <xdr:to>
      <xdr:col>16</xdr:col>
      <xdr:colOff>10712</xdr:colOff>
      <xdr:row>764</xdr:row>
      <xdr:rowOff>149531</xdr:rowOff>
    </xdr:to>
    <xdr:sp macro="" textlink="">
      <xdr:nvSpPr>
        <xdr:cNvPr id="35" name="Text Box 50">
          <a:extLst>
            <a:ext uri="{FF2B5EF4-FFF2-40B4-BE49-F238E27FC236}">
              <a16:creationId xmlns:a16="http://schemas.microsoft.com/office/drawing/2014/main" id="{29223375-F46F-46AE-9318-BE92111CB46F}"/>
            </a:ext>
          </a:extLst>
        </xdr:cNvPr>
        <xdr:cNvSpPr txBox="1">
          <a:spLocks noChangeArrowheads="1"/>
        </xdr:cNvSpPr>
      </xdr:nvSpPr>
      <xdr:spPr bwMode="auto">
        <a:xfrm>
          <a:off x="1381125" y="56845200"/>
          <a:ext cx="1829987" cy="3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763</xdr:row>
      <xdr:rowOff>133350</xdr:rowOff>
    </xdr:from>
    <xdr:to>
      <xdr:col>39</xdr:col>
      <xdr:colOff>70436</xdr:colOff>
      <xdr:row>764</xdr:row>
      <xdr:rowOff>190500</xdr:rowOff>
    </xdr:to>
    <xdr:sp macro="" textlink="">
      <xdr:nvSpPr>
        <xdr:cNvPr id="37" name="Text Box 30">
          <a:extLst>
            <a:ext uri="{FF2B5EF4-FFF2-40B4-BE49-F238E27FC236}">
              <a16:creationId xmlns:a16="http://schemas.microsoft.com/office/drawing/2014/main" id="{A66F2702-F090-4B30-9018-8CA6AEFD162D}"/>
            </a:ext>
          </a:extLst>
        </xdr:cNvPr>
        <xdr:cNvSpPr txBox="1">
          <a:spLocks noChangeArrowheads="1"/>
        </xdr:cNvSpPr>
      </xdr:nvSpPr>
      <xdr:spPr bwMode="auto">
        <a:xfrm>
          <a:off x="4819650" y="56835675"/>
          <a:ext cx="3051761"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764</xdr:row>
      <xdr:rowOff>238125</xdr:rowOff>
    </xdr:from>
    <xdr:to>
      <xdr:col>34</xdr:col>
      <xdr:colOff>161925</xdr:colOff>
      <xdr:row>764</xdr:row>
      <xdr:rowOff>628650</xdr:rowOff>
    </xdr:to>
    <xdr:sp macro="" textlink="">
      <xdr:nvSpPr>
        <xdr:cNvPr id="39" name="AutoShape 14">
          <a:extLst>
            <a:ext uri="{FF2B5EF4-FFF2-40B4-BE49-F238E27FC236}">
              <a16:creationId xmlns:a16="http://schemas.microsoft.com/office/drawing/2014/main" id="{64C61646-B196-4381-A1CA-9BF702E93DF6}"/>
            </a:ext>
          </a:extLst>
        </xdr:cNvPr>
        <xdr:cNvSpPr>
          <a:spLocks noChangeArrowheads="1"/>
        </xdr:cNvSpPr>
      </xdr:nvSpPr>
      <xdr:spPr bwMode="auto">
        <a:xfrm>
          <a:off x="5800725" y="57292875"/>
          <a:ext cx="1162050" cy="3905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180975</xdr:colOff>
      <xdr:row>764</xdr:row>
      <xdr:rowOff>647700</xdr:rowOff>
    </xdr:from>
    <xdr:to>
      <xdr:col>40</xdr:col>
      <xdr:colOff>145596</xdr:colOff>
      <xdr:row>765</xdr:row>
      <xdr:rowOff>575451</xdr:rowOff>
    </xdr:to>
    <xdr:sp macro="" textlink="">
      <xdr:nvSpPr>
        <xdr:cNvPr id="41" name="Text Box 32">
          <a:extLst>
            <a:ext uri="{FF2B5EF4-FFF2-40B4-BE49-F238E27FC236}">
              <a16:creationId xmlns:a16="http://schemas.microsoft.com/office/drawing/2014/main" id="{70CB14FE-263E-40C7-9746-E1CBE923E010}"/>
            </a:ext>
          </a:extLst>
        </xdr:cNvPr>
        <xdr:cNvSpPr txBox="1">
          <a:spLocks noChangeArrowheads="1"/>
        </xdr:cNvSpPr>
      </xdr:nvSpPr>
      <xdr:spPr bwMode="auto">
        <a:xfrm>
          <a:off x="4581525" y="57702450"/>
          <a:ext cx="3565071" cy="5945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（直接実施分　</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152400</xdr:colOff>
      <xdr:row>766</xdr:row>
      <xdr:rowOff>9525</xdr:rowOff>
    </xdr:from>
    <xdr:to>
      <xdr:col>12</xdr:col>
      <xdr:colOff>93013</xdr:colOff>
      <xdr:row>766</xdr:row>
      <xdr:rowOff>274756</xdr:rowOff>
    </xdr:to>
    <xdr:sp macro="" textlink="">
      <xdr:nvSpPr>
        <xdr:cNvPr id="43" name="Text Box 51">
          <a:extLst>
            <a:ext uri="{FF2B5EF4-FFF2-40B4-BE49-F238E27FC236}">
              <a16:creationId xmlns:a16="http://schemas.microsoft.com/office/drawing/2014/main" id="{F470EAAE-CC58-4B87-856E-81190CD30294}"/>
            </a:ext>
          </a:extLst>
        </xdr:cNvPr>
        <xdr:cNvSpPr txBox="1">
          <a:spLocks noChangeArrowheads="1"/>
        </xdr:cNvSpPr>
      </xdr:nvSpPr>
      <xdr:spPr bwMode="auto">
        <a:xfrm>
          <a:off x="1352550" y="58397775"/>
          <a:ext cx="1140763" cy="2652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57150</xdr:colOff>
      <xdr:row>765</xdr:row>
      <xdr:rowOff>609600</xdr:rowOff>
    </xdr:from>
    <xdr:to>
      <xdr:col>34</xdr:col>
      <xdr:colOff>28470</xdr:colOff>
      <xdr:row>766</xdr:row>
      <xdr:rowOff>303314</xdr:rowOff>
    </xdr:to>
    <xdr:sp macro="" textlink="">
      <xdr:nvSpPr>
        <xdr:cNvPr id="45" name="AutoShape 16">
          <a:extLst>
            <a:ext uri="{FF2B5EF4-FFF2-40B4-BE49-F238E27FC236}">
              <a16:creationId xmlns:a16="http://schemas.microsoft.com/office/drawing/2014/main" id="{BBE93CF9-5EC6-426D-9869-7726C7CFDD6B}"/>
            </a:ext>
          </a:extLst>
        </xdr:cNvPr>
        <xdr:cNvSpPr>
          <a:spLocks noChangeArrowheads="1"/>
        </xdr:cNvSpPr>
      </xdr:nvSpPr>
      <xdr:spPr bwMode="auto">
        <a:xfrm>
          <a:off x="5857875" y="58331100"/>
          <a:ext cx="971445" cy="360464"/>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766</xdr:row>
      <xdr:rowOff>361950</xdr:rowOff>
    </xdr:from>
    <xdr:to>
      <xdr:col>12</xdr:col>
      <xdr:colOff>84559</xdr:colOff>
      <xdr:row>766</xdr:row>
      <xdr:rowOff>1081951</xdr:rowOff>
    </xdr:to>
    <xdr:sp macro="" textlink="">
      <xdr:nvSpPr>
        <xdr:cNvPr id="47" name="Text Box 35">
          <a:extLst>
            <a:ext uri="{FF2B5EF4-FFF2-40B4-BE49-F238E27FC236}">
              <a16:creationId xmlns:a16="http://schemas.microsoft.com/office/drawing/2014/main" id="{D1656E5D-FBAB-4976-8AE2-4BBA65CAB296}"/>
            </a:ext>
          </a:extLst>
        </xdr:cNvPr>
        <xdr:cNvSpPr txBox="1">
          <a:spLocks noChangeArrowheads="1"/>
        </xdr:cNvSpPr>
      </xdr:nvSpPr>
      <xdr:spPr bwMode="auto">
        <a:xfrm>
          <a:off x="1381125" y="58750200"/>
          <a:ext cx="11037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r>
            <a:rPr lang="ja-JP" altLang="en-US" sz="1100" b="0" i="0" baseline="0">
              <a:effectLst/>
              <a:latin typeface="+mn-lt"/>
              <a:ea typeface="+mn-ea"/>
              <a:cs typeface="+mn-cs"/>
            </a:rPr>
            <a:t>世田谷</a:t>
          </a:r>
          <a:r>
            <a:rPr lang="ja-JP" altLang="ja-JP" sz="1100" b="0" i="0" baseline="0">
              <a:effectLst/>
              <a:latin typeface="+mn-lt"/>
              <a:ea typeface="+mn-ea"/>
              <a:cs typeface="+mn-cs"/>
            </a:rPr>
            <a:t>区</a:t>
          </a:r>
          <a:endParaRPr lang="ja-JP" altLang="ja-JP" sz="1100">
            <a:effectLst/>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114300</xdr:colOff>
      <xdr:row>766</xdr:row>
      <xdr:rowOff>361950</xdr:rowOff>
    </xdr:from>
    <xdr:to>
      <xdr:col>18</xdr:col>
      <xdr:colOff>16184</xdr:colOff>
      <xdr:row>766</xdr:row>
      <xdr:rowOff>1081951</xdr:rowOff>
    </xdr:to>
    <xdr:sp macro="" textlink="">
      <xdr:nvSpPr>
        <xdr:cNvPr id="32"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2514600" y="58750200"/>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66675</xdr:colOff>
      <xdr:row>766</xdr:row>
      <xdr:rowOff>361950</xdr:rowOff>
    </xdr:from>
    <xdr:to>
      <xdr:col>23</xdr:col>
      <xdr:colOff>168584</xdr:colOff>
      <xdr:row>766</xdr:row>
      <xdr:rowOff>1081951</xdr:rowOff>
    </xdr:to>
    <xdr:sp macro="" textlink="">
      <xdr:nvSpPr>
        <xdr:cNvPr id="38"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3667125" y="58750200"/>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練馬区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28575</xdr:colOff>
      <xdr:row>766</xdr:row>
      <xdr:rowOff>361950</xdr:rowOff>
    </xdr:from>
    <xdr:to>
      <xdr:col>29</xdr:col>
      <xdr:colOff>130484</xdr:colOff>
      <xdr:row>766</xdr:row>
      <xdr:rowOff>1081951</xdr:rowOff>
    </xdr:to>
    <xdr:sp macro="" textlink="">
      <xdr:nvSpPr>
        <xdr:cNvPr id="40"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4829175" y="58750200"/>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江戸川区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180975</xdr:colOff>
      <xdr:row>766</xdr:row>
      <xdr:rowOff>361950</xdr:rowOff>
    </xdr:from>
    <xdr:to>
      <xdr:col>35</xdr:col>
      <xdr:colOff>82859</xdr:colOff>
      <xdr:row>766</xdr:row>
      <xdr:rowOff>1081951</xdr:rowOff>
    </xdr:to>
    <xdr:sp macro="" textlink="">
      <xdr:nvSpPr>
        <xdr:cNvPr id="44"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5981700" y="58750200"/>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大田区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35</xdr:col>
      <xdr:colOff>142875</xdr:colOff>
      <xdr:row>766</xdr:row>
      <xdr:rowOff>352425</xdr:rowOff>
    </xdr:from>
    <xdr:to>
      <xdr:col>41</xdr:col>
      <xdr:colOff>44759</xdr:colOff>
      <xdr:row>766</xdr:row>
      <xdr:rowOff>1072426</xdr:rowOff>
    </xdr:to>
    <xdr:sp macro="" textlink="">
      <xdr:nvSpPr>
        <xdr:cNvPr id="46"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7143750" y="58740675"/>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95250</xdr:colOff>
      <xdr:row>766</xdr:row>
      <xdr:rowOff>342900</xdr:rowOff>
    </xdr:from>
    <xdr:to>
      <xdr:col>46</xdr:col>
      <xdr:colOff>197159</xdr:colOff>
      <xdr:row>766</xdr:row>
      <xdr:rowOff>1062901</xdr:rowOff>
    </xdr:to>
    <xdr:sp macro="" textlink="">
      <xdr:nvSpPr>
        <xdr:cNvPr id="48"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8296275" y="58731150"/>
          <a:ext cx="1102034"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品川</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47</xdr:col>
      <xdr:colOff>57150</xdr:colOff>
      <xdr:row>766</xdr:row>
      <xdr:rowOff>342900</xdr:rowOff>
    </xdr:from>
    <xdr:to>
      <xdr:col>49</xdr:col>
      <xdr:colOff>91233</xdr:colOff>
      <xdr:row>766</xdr:row>
      <xdr:rowOff>1062901</xdr:rowOff>
    </xdr:to>
    <xdr:sp macro="" textlink="">
      <xdr:nvSpPr>
        <xdr:cNvPr id="50" name="Text Box 42">
          <a:extLst>
            <a:ext uri="{FF2B5EF4-FFF2-40B4-BE49-F238E27FC236}">
              <a16:creationId xmlns:a16="http://schemas.microsoft.com/office/drawing/2014/main" id="{CC727FB3-4544-4B08-9231-1D11BC957399}"/>
            </a:ext>
          </a:extLst>
        </xdr:cNvPr>
        <xdr:cNvSpPr txBox="1">
          <a:spLocks noChangeArrowheads="1"/>
        </xdr:cNvSpPr>
      </xdr:nvSpPr>
      <xdr:spPr bwMode="auto">
        <a:xfrm>
          <a:off x="9458325" y="58731150"/>
          <a:ext cx="434133" cy="720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28576</xdr:colOff>
      <xdr:row>754</xdr:row>
      <xdr:rowOff>76201</xdr:rowOff>
    </xdr:from>
    <xdr:to>
      <xdr:col>26</xdr:col>
      <xdr:colOff>123826</xdr:colOff>
      <xdr:row>757</xdr:row>
      <xdr:rowOff>161926</xdr:rowOff>
    </xdr:to>
    <xdr:sp macro="" textlink="">
      <xdr:nvSpPr>
        <xdr:cNvPr id="51" name="Text Box 11">
          <a:extLst>
            <a:ext uri="{FF2B5EF4-FFF2-40B4-BE49-F238E27FC236}">
              <a16:creationId xmlns:a16="http://schemas.microsoft.com/office/drawing/2014/main" id="{6FD1EFED-555B-4006-855E-AAA684F84697}"/>
            </a:ext>
          </a:extLst>
        </xdr:cNvPr>
        <xdr:cNvSpPr txBox="1">
          <a:spLocks noChangeArrowheads="1"/>
        </xdr:cNvSpPr>
      </xdr:nvSpPr>
      <xdr:spPr bwMode="auto">
        <a:xfrm>
          <a:off x="3629026" y="53606701"/>
          <a:ext cx="1695450" cy="1143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3,393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【77</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76200</xdr:colOff>
      <xdr:row>754</xdr:row>
      <xdr:rowOff>9525</xdr:rowOff>
    </xdr:from>
    <xdr:to>
      <xdr:col>34</xdr:col>
      <xdr:colOff>171450</xdr:colOff>
      <xdr:row>758</xdr:row>
      <xdr:rowOff>85725</xdr:rowOff>
    </xdr:to>
    <xdr:sp macro="" textlink="">
      <xdr:nvSpPr>
        <xdr:cNvPr id="42" name="Text Box 11">
          <a:extLst>
            <a:ext uri="{FF2B5EF4-FFF2-40B4-BE49-F238E27FC236}">
              <a16:creationId xmlns:a16="http://schemas.microsoft.com/office/drawing/2014/main" id="{B47EE0D7-7D89-4AAB-B0EF-CD05B6BCF096}"/>
            </a:ext>
          </a:extLst>
        </xdr:cNvPr>
        <xdr:cNvSpPr txBox="1">
          <a:spLocks noChangeArrowheads="1"/>
        </xdr:cNvSpPr>
      </xdr:nvSpPr>
      <xdr:spPr bwMode="auto">
        <a:xfrm>
          <a:off x="5876925" y="53540025"/>
          <a:ext cx="1095375" cy="1485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2,860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39</xdr:col>
      <xdr:colOff>28576</xdr:colOff>
      <xdr:row>754</xdr:row>
      <xdr:rowOff>9524</xdr:rowOff>
    </xdr:from>
    <xdr:to>
      <xdr:col>44</xdr:col>
      <xdr:colOff>152401</xdr:colOff>
      <xdr:row>757</xdr:row>
      <xdr:rowOff>257174</xdr:rowOff>
    </xdr:to>
    <xdr:sp macro="" textlink="">
      <xdr:nvSpPr>
        <xdr:cNvPr id="49" name="Text Box 11">
          <a:extLst>
            <a:ext uri="{FF2B5EF4-FFF2-40B4-BE49-F238E27FC236}">
              <a16:creationId xmlns:a16="http://schemas.microsoft.com/office/drawing/2014/main" id="{6FD1EFED-555B-4006-855E-AAA684F84697}"/>
            </a:ext>
          </a:extLst>
        </xdr:cNvPr>
        <xdr:cNvSpPr txBox="1">
          <a:spLocks noChangeArrowheads="1"/>
        </xdr:cNvSpPr>
      </xdr:nvSpPr>
      <xdr:spPr bwMode="auto">
        <a:xfrm>
          <a:off x="7829551" y="53540024"/>
          <a:ext cx="1123950" cy="1304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市区町村</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38100</xdr:colOff>
      <xdr:row>762</xdr:row>
      <xdr:rowOff>609600</xdr:rowOff>
    </xdr:from>
    <xdr:to>
      <xdr:col>36</xdr:col>
      <xdr:colOff>123825</xdr:colOff>
      <xdr:row>762</xdr:row>
      <xdr:rowOff>1457325</xdr:rowOff>
    </xdr:to>
    <xdr:sp macro="" textlink="">
      <xdr:nvSpPr>
        <xdr:cNvPr id="52" name="Text Box 11">
          <a:extLst>
            <a:ext uri="{FF2B5EF4-FFF2-40B4-BE49-F238E27FC236}">
              <a16:creationId xmlns:a16="http://schemas.microsoft.com/office/drawing/2014/main" id="{B47EE0D7-7D89-4AAB-B0EF-CD05B6BCF096}"/>
            </a:ext>
          </a:extLst>
        </xdr:cNvPr>
        <xdr:cNvSpPr txBox="1">
          <a:spLocks noChangeArrowheads="1"/>
        </xdr:cNvSpPr>
      </xdr:nvSpPr>
      <xdr:spPr bwMode="auto">
        <a:xfrm>
          <a:off x="5438775" y="56959500"/>
          <a:ext cx="1885950" cy="8477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（Ｅ）</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2,756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endParaRPr lang="ja-JP" altLang="en-US">
            <a:solidFill>
              <a:sysClr val="windowText" lastClr="000000"/>
            </a:solidFill>
          </a:endParaRPr>
        </a:p>
      </xdr:txBody>
    </xdr:sp>
    <xdr:clientData/>
  </xdr:twoCellAnchor>
  <xdr:twoCellAnchor>
    <xdr:from>
      <xdr:col>42</xdr:col>
      <xdr:colOff>76200</xdr:colOff>
      <xdr:row>749</xdr:row>
      <xdr:rowOff>19050</xdr:rowOff>
    </xdr:from>
    <xdr:to>
      <xdr:col>49</xdr:col>
      <xdr:colOff>137807</xdr:colOff>
      <xdr:row>752</xdr:row>
      <xdr:rowOff>150271</xdr:rowOff>
    </xdr:to>
    <xdr:sp macro="" textlink="">
      <xdr:nvSpPr>
        <xdr:cNvPr id="53" name="Text Box 17">
          <a:extLst>
            <a:ext uri="{FF2B5EF4-FFF2-40B4-BE49-F238E27FC236}">
              <a16:creationId xmlns:a16="http://schemas.microsoft.com/office/drawing/2014/main" id="{D4568DFB-28BD-49BB-9EB1-836A46BAEFF1}"/>
            </a:ext>
          </a:extLst>
        </xdr:cNvPr>
        <xdr:cNvSpPr txBox="1">
          <a:spLocks noChangeArrowheads="1"/>
        </xdr:cNvSpPr>
      </xdr:nvSpPr>
      <xdr:spPr bwMode="auto">
        <a:xfrm>
          <a:off x="8477250" y="51787425"/>
          <a:ext cx="1461782" cy="1188496"/>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403</v>
      </c>
      <c r="AJ2" s="207" t="s">
        <v>708</v>
      </c>
      <c r="AK2" s="207"/>
      <c r="AL2" s="207"/>
      <c r="AM2" s="207"/>
      <c r="AN2" s="98" t="s">
        <v>403</v>
      </c>
      <c r="AO2" s="207">
        <v>20</v>
      </c>
      <c r="AP2" s="207"/>
      <c r="AQ2" s="207"/>
      <c r="AR2" s="99" t="s">
        <v>706</v>
      </c>
      <c r="AS2" s="208">
        <v>40</v>
      </c>
      <c r="AT2" s="208"/>
      <c r="AU2" s="208"/>
      <c r="AV2" s="98" t="str">
        <f>IF(AW2="","","-")</f>
        <v/>
      </c>
      <c r="AW2" s="395"/>
      <c r="AX2" s="395"/>
    </row>
    <row r="3" spans="1:50" ht="21" customHeight="1" thickBot="1" x14ac:dyDescent="0.2">
      <c r="A3" s="520" t="s">
        <v>699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759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762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760</v>
      </c>
      <c r="H5" s="556"/>
      <c r="I5" s="556"/>
      <c r="J5" s="556"/>
      <c r="K5" s="556"/>
      <c r="L5" s="556"/>
      <c r="M5" s="557" t="s">
        <v>66</v>
      </c>
      <c r="N5" s="558"/>
      <c r="O5" s="558"/>
      <c r="P5" s="558"/>
      <c r="Q5" s="558"/>
      <c r="R5" s="559"/>
      <c r="S5" s="560" t="s">
        <v>761</v>
      </c>
      <c r="T5" s="556"/>
      <c r="U5" s="556"/>
      <c r="V5" s="556"/>
      <c r="W5" s="556"/>
      <c r="X5" s="561"/>
      <c r="Y5" s="715" t="s">
        <v>3</v>
      </c>
      <c r="Z5" s="716"/>
      <c r="AA5" s="716"/>
      <c r="AB5" s="716"/>
      <c r="AC5" s="716"/>
      <c r="AD5" s="717"/>
      <c r="AE5" s="718" t="s">
        <v>763</v>
      </c>
      <c r="AF5" s="718"/>
      <c r="AG5" s="718"/>
      <c r="AH5" s="718"/>
      <c r="AI5" s="718"/>
      <c r="AJ5" s="718"/>
      <c r="AK5" s="718"/>
      <c r="AL5" s="718"/>
      <c r="AM5" s="718"/>
      <c r="AN5" s="718"/>
      <c r="AO5" s="718"/>
      <c r="AP5" s="719"/>
      <c r="AQ5" s="720" t="s">
        <v>851</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59.75" customHeight="1" x14ac:dyDescent="0.15">
      <c r="A7" s="825" t="s">
        <v>22</v>
      </c>
      <c r="B7" s="826"/>
      <c r="C7" s="826"/>
      <c r="D7" s="826"/>
      <c r="E7" s="826"/>
      <c r="F7" s="827"/>
      <c r="G7" s="828" t="s">
        <v>712</v>
      </c>
      <c r="H7" s="829"/>
      <c r="I7" s="829"/>
      <c r="J7" s="829"/>
      <c r="K7" s="829"/>
      <c r="L7" s="829"/>
      <c r="M7" s="829"/>
      <c r="N7" s="829"/>
      <c r="O7" s="829"/>
      <c r="P7" s="829"/>
      <c r="Q7" s="829"/>
      <c r="R7" s="829"/>
      <c r="S7" s="829"/>
      <c r="T7" s="829"/>
      <c r="U7" s="829"/>
      <c r="V7" s="829"/>
      <c r="W7" s="829"/>
      <c r="X7" s="830"/>
      <c r="Y7" s="393" t="s">
        <v>386</v>
      </c>
      <c r="Z7" s="297"/>
      <c r="AA7" s="297"/>
      <c r="AB7" s="297"/>
      <c r="AC7" s="297"/>
      <c r="AD7" s="394"/>
      <c r="AE7" s="380" t="s">
        <v>713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9" t="str">
        <f>入力規則等!A27</f>
        <v>高齢社会対策、子ども・若者育成支援、少子化社会対策、地方創生</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8"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3" t="s">
        <v>23</v>
      </c>
      <c r="B9" s="124"/>
      <c r="C9" s="124"/>
      <c r="D9" s="124"/>
      <c r="E9" s="124"/>
      <c r="F9" s="124"/>
      <c r="G9" s="569" t="s">
        <v>714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3" t="s">
        <v>715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4" t="s">
        <v>387</v>
      </c>
      <c r="Q12" s="299"/>
      <c r="R12" s="299"/>
      <c r="S12" s="299"/>
      <c r="T12" s="299"/>
      <c r="U12" s="299"/>
      <c r="V12" s="300"/>
      <c r="W12" s="304" t="s">
        <v>409</v>
      </c>
      <c r="X12" s="299"/>
      <c r="Y12" s="299"/>
      <c r="Z12" s="299"/>
      <c r="AA12" s="299"/>
      <c r="AB12" s="299"/>
      <c r="AC12" s="300"/>
      <c r="AD12" s="304" t="s">
        <v>696</v>
      </c>
      <c r="AE12" s="299"/>
      <c r="AF12" s="299"/>
      <c r="AG12" s="299"/>
      <c r="AH12" s="299"/>
      <c r="AI12" s="299"/>
      <c r="AJ12" s="300"/>
      <c r="AK12" s="304" t="s">
        <v>700</v>
      </c>
      <c r="AL12" s="299"/>
      <c r="AM12" s="299"/>
      <c r="AN12" s="299"/>
      <c r="AO12" s="299"/>
      <c r="AP12" s="299"/>
      <c r="AQ12" s="300"/>
      <c r="AR12" s="304" t="s">
        <v>701</v>
      </c>
      <c r="AS12" s="299"/>
      <c r="AT12" s="299"/>
      <c r="AU12" s="299"/>
      <c r="AV12" s="299"/>
      <c r="AW12" s="299"/>
      <c r="AX12" s="742"/>
    </row>
    <row r="13" spans="1:50" ht="21" customHeight="1" x14ac:dyDescent="0.15">
      <c r="A13" s="120"/>
      <c r="B13" s="121"/>
      <c r="C13" s="121"/>
      <c r="D13" s="121"/>
      <c r="E13" s="121"/>
      <c r="F13" s="122"/>
      <c r="G13" s="743" t="s">
        <v>6</v>
      </c>
      <c r="H13" s="744"/>
      <c r="I13" s="637" t="s">
        <v>7</v>
      </c>
      <c r="J13" s="638"/>
      <c r="K13" s="638"/>
      <c r="L13" s="638"/>
      <c r="M13" s="638"/>
      <c r="N13" s="638"/>
      <c r="O13" s="639"/>
      <c r="P13" s="164">
        <v>6475.4000000000005</v>
      </c>
      <c r="Q13" s="165"/>
      <c r="R13" s="165"/>
      <c r="S13" s="165"/>
      <c r="T13" s="165"/>
      <c r="U13" s="165"/>
      <c r="V13" s="166"/>
      <c r="W13" s="164">
        <v>6394.9</v>
      </c>
      <c r="X13" s="165"/>
      <c r="Y13" s="165"/>
      <c r="Z13" s="165"/>
      <c r="AA13" s="165"/>
      <c r="AB13" s="165"/>
      <c r="AC13" s="166"/>
      <c r="AD13" s="164">
        <v>7373.5</v>
      </c>
      <c r="AE13" s="165"/>
      <c r="AF13" s="165"/>
      <c r="AG13" s="165"/>
      <c r="AH13" s="165"/>
      <c r="AI13" s="165"/>
      <c r="AJ13" s="166"/>
      <c r="AK13" s="164">
        <v>7337.9</v>
      </c>
      <c r="AL13" s="165"/>
      <c r="AM13" s="165"/>
      <c r="AN13" s="165"/>
      <c r="AO13" s="165"/>
      <c r="AP13" s="165"/>
      <c r="AQ13" s="166"/>
      <c r="AR13" s="161">
        <v>9243.2999999999993</v>
      </c>
      <c r="AS13" s="162"/>
      <c r="AT13" s="162"/>
      <c r="AU13" s="162"/>
      <c r="AV13" s="162"/>
      <c r="AW13" s="162"/>
      <c r="AX13" s="392"/>
    </row>
    <row r="14" spans="1:50" ht="21" customHeight="1" x14ac:dyDescent="0.15">
      <c r="A14" s="120"/>
      <c r="B14" s="121"/>
      <c r="C14" s="121"/>
      <c r="D14" s="121"/>
      <c r="E14" s="121"/>
      <c r="F14" s="122"/>
      <c r="G14" s="745"/>
      <c r="H14" s="746"/>
      <c r="I14" s="572" t="s">
        <v>8</v>
      </c>
      <c r="J14" s="628"/>
      <c r="K14" s="628"/>
      <c r="L14" s="628"/>
      <c r="M14" s="628"/>
      <c r="N14" s="628"/>
      <c r="O14" s="629"/>
      <c r="P14" s="164" t="s">
        <v>716</v>
      </c>
      <c r="Q14" s="165"/>
      <c r="R14" s="165"/>
      <c r="S14" s="165"/>
      <c r="T14" s="165"/>
      <c r="U14" s="165"/>
      <c r="V14" s="166"/>
      <c r="W14" s="164" t="s">
        <v>716</v>
      </c>
      <c r="X14" s="165"/>
      <c r="Y14" s="165"/>
      <c r="Z14" s="165"/>
      <c r="AA14" s="165"/>
      <c r="AB14" s="165"/>
      <c r="AC14" s="166"/>
      <c r="AD14" s="164" t="s">
        <v>764</v>
      </c>
      <c r="AE14" s="165"/>
      <c r="AF14" s="165"/>
      <c r="AG14" s="165"/>
      <c r="AH14" s="165"/>
      <c r="AI14" s="165"/>
      <c r="AJ14" s="166"/>
      <c r="AK14" s="164" t="s">
        <v>403</v>
      </c>
      <c r="AL14" s="165"/>
      <c r="AM14" s="165"/>
      <c r="AN14" s="165"/>
      <c r="AO14" s="165"/>
      <c r="AP14" s="165"/>
      <c r="AQ14" s="166"/>
      <c r="AR14" s="666"/>
      <c r="AS14" s="666"/>
      <c r="AT14" s="666"/>
      <c r="AU14" s="666"/>
      <c r="AV14" s="666"/>
      <c r="AW14" s="666"/>
      <c r="AX14" s="667"/>
    </row>
    <row r="15" spans="1:50" ht="21" customHeight="1" x14ac:dyDescent="0.15">
      <c r="A15" s="120"/>
      <c r="B15" s="121"/>
      <c r="C15" s="121"/>
      <c r="D15" s="121"/>
      <c r="E15" s="121"/>
      <c r="F15" s="122"/>
      <c r="G15" s="745"/>
      <c r="H15" s="746"/>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27"/>
    </row>
    <row r="16" spans="1:50" ht="21" customHeight="1" x14ac:dyDescent="0.15">
      <c r="A16" s="120"/>
      <c r="B16" s="121"/>
      <c r="C16" s="121"/>
      <c r="D16" s="121"/>
      <c r="E16" s="121"/>
      <c r="F16" s="122"/>
      <c r="G16" s="745"/>
      <c r="H16" s="746"/>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6"/>
      <c r="AS16" s="677"/>
      <c r="AT16" s="677"/>
      <c r="AU16" s="677"/>
      <c r="AV16" s="677"/>
      <c r="AW16" s="677"/>
      <c r="AX16" s="678"/>
    </row>
    <row r="17" spans="1:50" ht="24.75" customHeight="1" x14ac:dyDescent="0.15">
      <c r="A17" s="120"/>
      <c r="B17" s="121"/>
      <c r="C17" s="121"/>
      <c r="D17" s="121"/>
      <c r="E17" s="121"/>
      <c r="F17" s="122"/>
      <c r="G17" s="745"/>
      <c r="H17" s="746"/>
      <c r="I17" s="572" t="s">
        <v>50</v>
      </c>
      <c r="J17" s="628"/>
      <c r="K17" s="628"/>
      <c r="L17" s="628"/>
      <c r="M17" s="628"/>
      <c r="N17" s="628"/>
      <c r="O17" s="629"/>
      <c r="P17" s="164" t="s">
        <v>716</v>
      </c>
      <c r="Q17" s="165"/>
      <c r="R17" s="165"/>
      <c r="S17" s="165"/>
      <c r="T17" s="165"/>
      <c r="U17" s="165"/>
      <c r="V17" s="166"/>
      <c r="W17" s="164">
        <v>50.6</v>
      </c>
      <c r="X17" s="165"/>
      <c r="Y17" s="165"/>
      <c r="Z17" s="165"/>
      <c r="AA17" s="165"/>
      <c r="AB17" s="165"/>
      <c r="AC17" s="166"/>
      <c r="AD17" s="164" t="s">
        <v>716</v>
      </c>
      <c r="AE17" s="165"/>
      <c r="AF17" s="165"/>
      <c r="AG17" s="165"/>
      <c r="AH17" s="165"/>
      <c r="AI17" s="165"/>
      <c r="AJ17" s="166"/>
      <c r="AK17" s="164" t="s">
        <v>716</v>
      </c>
      <c r="AL17" s="165"/>
      <c r="AM17" s="165"/>
      <c r="AN17" s="165"/>
      <c r="AO17" s="165"/>
      <c r="AP17" s="165"/>
      <c r="AQ17" s="166"/>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70">
        <f>SUM(P13:V17)</f>
        <v>6475.4000000000005</v>
      </c>
      <c r="Q18" s="171"/>
      <c r="R18" s="171"/>
      <c r="S18" s="171"/>
      <c r="T18" s="171"/>
      <c r="U18" s="171"/>
      <c r="V18" s="172"/>
      <c r="W18" s="170">
        <f>SUM(W13:AC17)</f>
        <v>6445.5</v>
      </c>
      <c r="X18" s="171"/>
      <c r="Y18" s="171"/>
      <c r="Z18" s="171"/>
      <c r="AA18" s="171"/>
      <c r="AB18" s="171"/>
      <c r="AC18" s="172"/>
      <c r="AD18" s="170">
        <f>SUM(AD13:AJ17)</f>
        <v>7373.5</v>
      </c>
      <c r="AE18" s="171"/>
      <c r="AF18" s="171"/>
      <c r="AG18" s="171"/>
      <c r="AH18" s="171"/>
      <c r="AI18" s="171"/>
      <c r="AJ18" s="172"/>
      <c r="AK18" s="170">
        <f>SUM(AK13:AQ17)</f>
        <v>7337.9</v>
      </c>
      <c r="AL18" s="171"/>
      <c r="AM18" s="171"/>
      <c r="AN18" s="171"/>
      <c r="AO18" s="171"/>
      <c r="AP18" s="171"/>
      <c r="AQ18" s="172"/>
      <c r="AR18" s="170">
        <f>SUM(AR13:AX17)</f>
        <v>9243.2999999999993</v>
      </c>
      <c r="AS18" s="171"/>
      <c r="AT18" s="171"/>
      <c r="AU18" s="171"/>
      <c r="AV18" s="171"/>
      <c r="AW18" s="171"/>
      <c r="AX18" s="534"/>
    </row>
    <row r="19" spans="1:50" ht="24.75" customHeight="1" x14ac:dyDescent="0.15">
      <c r="A19" s="120"/>
      <c r="B19" s="121"/>
      <c r="C19" s="121"/>
      <c r="D19" s="121"/>
      <c r="E19" s="121"/>
      <c r="F19" s="122"/>
      <c r="G19" s="532" t="s">
        <v>9</v>
      </c>
      <c r="H19" s="533"/>
      <c r="I19" s="533"/>
      <c r="J19" s="533"/>
      <c r="K19" s="533"/>
      <c r="L19" s="533"/>
      <c r="M19" s="533"/>
      <c r="N19" s="533"/>
      <c r="O19" s="533"/>
      <c r="P19" s="164">
        <v>6418.1</v>
      </c>
      <c r="Q19" s="165"/>
      <c r="R19" s="165"/>
      <c r="S19" s="165"/>
      <c r="T19" s="165"/>
      <c r="U19" s="165"/>
      <c r="V19" s="166"/>
      <c r="W19" s="164">
        <v>6373.5</v>
      </c>
      <c r="X19" s="165"/>
      <c r="Y19" s="165"/>
      <c r="Z19" s="165"/>
      <c r="AA19" s="165"/>
      <c r="AB19" s="165"/>
      <c r="AC19" s="166"/>
      <c r="AD19" s="164">
        <v>6346.6</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0.99115112579917841</v>
      </c>
      <c r="Q20" s="536"/>
      <c r="R20" s="536"/>
      <c r="S20" s="536"/>
      <c r="T20" s="536"/>
      <c r="U20" s="536"/>
      <c r="V20" s="536"/>
      <c r="W20" s="536">
        <f t="shared" ref="W20" si="0">IF(W18=0, "-", SUM(W19)/W18)</f>
        <v>0.98882941587153828</v>
      </c>
      <c r="X20" s="536"/>
      <c r="Y20" s="536"/>
      <c r="Z20" s="536"/>
      <c r="AA20" s="536"/>
      <c r="AB20" s="536"/>
      <c r="AC20" s="536"/>
      <c r="AD20" s="536">
        <f t="shared" ref="AD20" si="1">IF(AD18=0, "-", SUM(AD19)/AD18)</f>
        <v>0.86073099613480708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32.25" customHeight="1" x14ac:dyDescent="0.15">
      <c r="A21" s="123"/>
      <c r="B21" s="124"/>
      <c r="C21" s="124"/>
      <c r="D21" s="124"/>
      <c r="E21" s="124"/>
      <c r="F21" s="125"/>
      <c r="G21" s="924" t="s">
        <v>351</v>
      </c>
      <c r="H21" s="925"/>
      <c r="I21" s="925"/>
      <c r="J21" s="925"/>
      <c r="K21" s="925"/>
      <c r="L21" s="925"/>
      <c r="M21" s="925"/>
      <c r="N21" s="925"/>
      <c r="O21" s="925"/>
      <c r="P21" s="536">
        <f>IF(P19=0, "-", SUM(P19)/SUM(P13,P14))</f>
        <v>0.99115112579917841</v>
      </c>
      <c r="Q21" s="536"/>
      <c r="R21" s="536"/>
      <c r="S21" s="536"/>
      <c r="T21" s="536"/>
      <c r="U21" s="536"/>
      <c r="V21" s="536"/>
      <c r="W21" s="536">
        <f t="shared" ref="W21" si="2">IF(W19=0, "-", SUM(W19)/SUM(W13,W14))</f>
        <v>0.9966535833242115</v>
      </c>
      <c r="X21" s="536"/>
      <c r="Y21" s="536"/>
      <c r="Z21" s="536"/>
      <c r="AA21" s="536"/>
      <c r="AB21" s="536"/>
      <c r="AC21" s="536"/>
      <c r="AD21" s="536">
        <f t="shared" ref="AD21" si="3">IF(AD19=0, "-", SUM(AD19)/SUM(AD13,AD14))</f>
        <v>0.86073099613480708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717</v>
      </c>
      <c r="H23" s="133"/>
      <c r="I23" s="133"/>
      <c r="J23" s="133"/>
      <c r="K23" s="133"/>
      <c r="L23" s="133"/>
      <c r="M23" s="133"/>
      <c r="N23" s="133"/>
      <c r="O23" s="134"/>
      <c r="P23" s="161">
        <v>7288.3</v>
      </c>
      <c r="Q23" s="162"/>
      <c r="R23" s="162"/>
      <c r="S23" s="162"/>
      <c r="T23" s="162"/>
      <c r="U23" s="162"/>
      <c r="V23" s="163"/>
      <c r="W23" s="161">
        <v>9183.7999999999993</v>
      </c>
      <c r="X23" s="162"/>
      <c r="Y23" s="162"/>
      <c r="Z23" s="162"/>
      <c r="AA23" s="162"/>
      <c r="AB23" s="162"/>
      <c r="AC23" s="163"/>
      <c r="AD23" s="149" t="s">
        <v>856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854</v>
      </c>
      <c r="H24" s="136"/>
      <c r="I24" s="136"/>
      <c r="J24" s="136"/>
      <c r="K24" s="136"/>
      <c r="L24" s="136"/>
      <c r="M24" s="136"/>
      <c r="N24" s="136"/>
      <c r="O24" s="137"/>
      <c r="P24" s="164">
        <v>18.5</v>
      </c>
      <c r="Q24" s="165"/>
      <c r="R24" s="165"/>
      <c r="S24" s="165"/>
      <c r="T24" s="165"/>
      <c r="U24" s="165"/>
      <c r="V24" s="166"/>
      <c r="W24" s="164">
        <v>28.4</v>
      </c>
      <c r="X24" s="165"/>
      <c r="Y24" s="165"/>
      <c r="Z24" s="165"/>
      <c r="AA24" s="165"/>
      <c r="AB24" s="165"/>
      <c r="AC24" s="166"/>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855</v>
      </c>
      <c r="H25" s="136"/>
      <c r="I25" s="136"/>
      <c r="J25" s="136"/>
      <c r="K25" s="136"/>
      <c r="L25" s="136"/>
      <c r="M25" s="136"/>
      <c r="N25" s="136"/>
      <c r="O25" s="137"/>
      <c r="P25" s="164">
        <v>24.6</v>
      </c>
      <c r="Q25" s="165"/>
      <c r="R25" s="165"/>
      <c r="S25" s="165"/>
      <c r="T25" s="165"/>
      <c r="U25" s="165"/>
      <c r="V25" s="166"/>
      <c r="W25" s="164">
        <v>24.6</v>
      </c>
      <c r="X25" s="165"/>
      <c r="Y25" s="165"/>
      <c r="Z25" s="165"/>
      <c r="AA25" s="165"/>
      <c r="AB25" s="165"/>
      <c r="AC25" s="166"/>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4">
        <v>2.8</v>
      </c>
      <c r="Q26" s="165"/>
      <c r="R26" s="165"/>
      <c r="S26" s="165"/>
      <c r="T26" s="165"/>
      <c r="U26" s="165"/>
      <c r="V26" s="166"/>
      <c r="W26" s="164">
        <v>2.8</v>
      </c>
      <c r="X26" s="165"/>
      <c r="Y26" s="165"/>
      <c r="Z26" s="165"/>
      <c r="AA26" s="165"/>
      <c r="AB26" s="165"/>
      <c r="AC26" s="166"/>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4">
        <v>2.6</v>
      </c>
      <c r="Q27" s="165"/>
      <c r="R27" s="165"/>
      <c r="S27" s="165"/>
      <c r="T27" s="165"/>
      <c r="U27" s="165"/>
      <c r="V27" s="166"/>
      <c r="W27" s="164">
        <v>2.6</v>
      </c>
      <c r="X27" s="165"/>
      <c r="Y27" s="165"/>
      <c r="Z27" s="165"/>
      <c r="AA27" s="165"/>
      <c r="AB27" s="165"/>
      <c r="AC27" s="166"/>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6" t="s">
        <v>334</v>
      </c>
      <c r="H28" s="227"/>
      <c r="I28" s="227"/>
      <c r="J28" s="227"/>
      <c r="K28" s="227"/>
      <c r="L28" s="227"/>
      <c r="M28" s="227"/>
      <c r="N28" s="227"/>
      <c r="O28" s="228"/>
      <c r="P28" s="170">
        <f>P29-SUM(P23:P27)</f>
        <v>1.0999999999985448</v>
      </c>
      <c r="Q28" s="171"/>
      <c r="R28" s="171"/>
      <c r="S28" s="171"/>
      <c r="T28" s="171"/>
      <c r="U28" s="171"/>
      <c r="V28" s="172"/>
      <c r="W28" s="170">
        <f>W29-SUM(W23:W27)</f>
        <v>1.1000000000003638</v>
      </c>
      <c r="X28" s="171"/>
      <c r="Y28" s="171"/>
      <c r="Z28" s="171"/>
      <c r="AA28" s="171"/>
      <c r="AB28" s="171"/>
      <c r="AC28" s="172"/>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331</v>
      </c>
      <c r="H29" s="230"/>
      <c r="I29" s="230"/>
      <c r="J29" s="230"/>
      <c r="K29" s="230"/>
      <c r="L29" s="230"/>
      <c r="M29" s="230"/>
      <c r="N29" s="230"/>
      <c r="O29" s="231"/>
      <c r="P29" s="164">
        <f>AK13</f>
        <v>7337.9</v>
      </c>
      <c r="Q29" s="165"/>
      <c r="R29" s="165"/>
      <c r="S29" s="165"/>
      <c r="T29" s="165"/>
      <c r="U29" s="165"/>
      <c r="V29" s="166"/>
      <c r="W29" s="212">
        <f>AR13</f>
        <v>9243.2999999999993</v>
      </c>
      <c r="X29" s="213"/>
      <c r="Y29" s="213"/>
      <c r="Z29" s="213"/>
      <c r="AA29" s="213"/>
      <c r="AB29" s="213"/>
      <c r="AC29" s="214"/>
      <c r="AD29" s="155"/>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346</v>
      </c>
      <c r="B30" s="507"/>
      <c r="C30" s="507"/>
      <c r="D30" s="507"/>
      <c r="E30" s="507"/>
      <c r="F30" s="508"/>
      <c r="G30" s="649"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387</v>
      </c>
      <c r="AF30" s="384"/>
      <c r="AG30" s="384"/>
      <c r="AH30" s="385"/>
      <c r="AI30" s="386" t="s">
        <v>409</v>
      </c>
      <c r="AJ30" s="386"/>
      <c r="AK30" s="386"/>
      <c r="AL30" s="383"/>
      <c r="AM30" s="386" t="s">
        <v>506</v>
      </c>
      <c r="AN30" s="386"/>
      <c r="AO30" s="386"/>
      <c r="AP30" s="383"/>
      <c r="AQ30" s="640" t="s">
        <v>232</v>
      </c>
      <c r="AR30" s="641"/>
      <c r="AS30" s="641"/>
      <c r="AT30" s="642"/>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v>3</v>
      </c>
      <c r="AR31" s="179"/>
      <c r="AS31" s="180" t="s">
        <v>233</v>
      </c>
      <c r="AT31" s="203"/>
      <c r="AU31" s="272" t="s">
        <v>716</v>
      </c>
      <c r="AV31" s="272"/>
      <c r="AW31" s="376" t="s">
        <v>179</v>
      </c>
      <c r="AX31" s="377"/>
    </row>
    <row r="32" spans="1:50" ht="23.25" customHeight="1" x14ac:dyDescent="0.15">
      <c r="A32" s="512"/>
      <c r="B32" s="510"/>
      <c r="C32" s="510"/>
      <c r="D32" s="510"/>
      <c r="E32" s="510"/>
      <c r="F32" s="511"/>
      <c r="G32" s="537" t="s">
        <v>720</v>
      </c>
      <c r="H32" s="538"/>
      <c r="I32" s="538"/>
      <c r="J32" s="538"/>
      <c r="K32" s="538"/>
      <c r="L32" s="538"/>
      <c r="M32" s="538"/>
      <c r="N32" s="538"/>
      <c r="O32" s="539"/>
      <c r="P32" s="192" t="s">
        <v>721</v>
      </c>
      <c r="Q32" s="192"/>
      <c r="R32" s="192"/>
      <c r="S32" s="192"/>
      <c r="T32" s="192"/>
      <c r="U32" s="192"/>
      <c r="V32" s="192"/>
      <c r="W32" s="192"/>
      <c r="X32" s="234"/>
      <c r="Y32" s="340" t="s">
        <v>12</v>
      </c>
      <c r="Z32" s="546"/>
      <c r="AA32" s="547"/>
      <c r="AB32" s="548" t="s">
        <v>722</v>
      </c>
      <c r="AC32" s="548"/>
      <c r="AD32" s="548"/>
      <c r="AE32" s="364">
        <v>1168</v>
      </c>
      <c r="AF32" s="365"/>
      <c r="AG32" s="365"/>
      <c r="AH32" s="365"/>
      <c r="AI32" s="364">
        <v>1144</v>
      </c>
      <c r="AJ32" s="365"/>
      <c r="AK32" s="365"/>
      <c r="AL32" s="365"/>
      <c r="AM32" s="364">
        <v>845</v>
      </c>
      <c r="AN32" s="365"/>
      <c r="AO32" s="365"/>
      <c r="AP32" s="365"/>
      <c r="AQ32" s="167" t="s">
        <v>716</v>
      </c>
      <c r="AR32" s="168"/>
      <c r="AS32" s="168"/>
      <c r="AT32" s="169"/>
      <c r="AU32" s="365" t="s">
        <v>716</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722</v>
      </c>
      <c r="AC33" s="519"/>
      <c r="AD33" s="519"/>
      <c r="AE33" s="364">
        <v>1126</v>
      </c>
      <c r="AF33" s="365"/>
      <c r="AG33" s="365"/>
      <c r="AH33" s="365"/>
      <c r="AI33" s="364">
        <v>1168</v>
      </c>
      <c r="AJ33" s="365"/>
      <c r="AK33" s="365"/>
      <c r="AL33" s="365"/>
      <c r="AM33" s="364">
        <v>1144</v>
      </c>
      <c r="AN33" s="365"/>
      <c r="AO33" s="365"/>
      <c r="AP33" s="365"/>
      <c r="AQ33" s="167">
        <v>845</v>
      </c>
      <c r="AR33" s="168"/>
      <c r="AS33" s="168"/>
      <c r="AT33" s="169"/>
      <c r="AU33" s="365" t="s">
        <v>716</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104</v>
      </c>
      <c r="AF34" s="365"/>
      <c r="AG34" s="365"/>
      <c r="AH34" s="365"/>
      <c r="AI34" s="364">
        <v>98</v>
      </c>
      <c r="AJ34" s="365"/>
      <c r="AK34" s="365"/>
      <c r="AL34" s="365"/>
      <c r="AM34" s="364">
        <v>74</v>
      </c>
      <c r="AN34" s="365"/>
      <c r="AO34" s="365"/>
      <c r="AP34" s="365"/>
      <c r="AQ34" s="167" t="s">
        <v>716</v>
      </c>
      <c r="AR34" s="168"/>
      <c r="AS34" s="168"/>
      <c r="AT34" s="169"/>
      <c r="AU34" s="365" t="s">
        <v>716</v>
      </c>
      <c r="AV34" s="365"/>
      <c r="AW34" s="365"/>
      <c r="AX34" s="366"/>
    </row>
    <row r="35" spans="1:51" ht="23.25" customHeight="1" x14ac:dyDescent="0.15">
      <c r="A35" s="897" t="s">
        <v>377</v>
      </c>
      <c r="B35" s="898"/>
      <c r="C35" s="898"/>
      <c r="D35" s="898"/>
      <c r="E35" s="898"/>
      <c r="F35" s="899"/>
      <c r="G35" s="903" t="s">
        <v>723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3" t="s">
        <v>346</v>
      </c>
      <c r="B37" s="644"/>
      <c r="C37" s="644"/>
      <c r="D37" s="644"/>
      <c r="E37" s="644"/>
      <c r="F37" s="645"/>
      <c r="G37" s="562" t="s">
        <v>146</v>
      </c>
      <c r="H37" s="378"/>
      <c r="I37" s="378"/>
      <c r="J37" s="378"/>
      <c r="K37" s="378"/>
      <c r="L37" s="378"/>
      <c r="M37" s="378"/>
      <c r="N37" s="378"/>
      <c r="O37" s="563"/>
      <c r="P37" s="630" t="s">
        <v>59</v>
      </c>
      <c r="Q37" s="378"/>
      <c r="R37" s="378"/>
      <c r="S37" s="378"/>
      <c r="T37" s="378"/>
      <c r="U37" s="378"/>
      <c r="V37" s="378"/>
      <c r="W37" s="378"/>
      <c r="X37" s="563"/>
      <c r="Y37" s="631"/>
      <c r="Z37" s="632"/>
      <c r="AA37" s="633"/>
      <c r="AB37" s="634" t="s">
        <v>11</v>
      </c>
      <c r="AC37" s="635"/>
      <c r="AD37" s="636"/>
      <c r="AE37" s="336" t="s">
        <v>387</v>
      </c>
      <c r="AF37" s="336"/>
      <c r="AG37" s="336"/>
      <c r="AH37" s="336"/>
      <c r="AI37" s="336" t="s">
        <v>409</v>
      </c>
      <c r="AJ37" s="336"/>
      <c r="AK37" s="336"/>
      <c r="AL37" s="336"/>
      <c r="AM37" s="336" t="s">
        <v>506</v>
      </c>
      <c r="AN37" s="336"/>
      <c r="AO37" s="336"/>
      <c r="AP37" s="336"/>
      <c r="AQ37" s="268" t="s">
        <v>232</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v>3</v>
      </c>
      <c r="AR38" s="179"/>
      <c r="AS38" s="180" t="s">
        <v>233</v>
      </c>
      <c r="AT38" s="203"/>
      <c r="AU38" s="272" t="s">
        <v>716</v>
      </c>
      <c r="AV38" s="272"/>
      <c r="AW38" s="376" t="s">
        <v>179</v>
      </c>
      <c r="AX38" s="377"/>
      <c r="AY38">
        <f>$AY$37</f>
        <v>1</v>
      </c>
    </row>
    <row r="39" spans="1:51" ht="39" customHeight="1" x14ac:dyDescent="0.15">
      <c r="A39" s="512"/>
      <c r="B39" s="510"/>
      <c r="C39" s="510"/>
      <c r="D39" s="510"/>
      <c r="E39" s="510"/>
      <c r="F39" s="511"/>
      <c r="G39" s="537" t="s">
        <v>724</v>
      </c>
      <c r="H39" s="538"/>
      <c r="I39" s="538"/>
      <c r="J39" s="538"/>
      <c r="K39" s="538"/>
      <c r="L39" s="538"/>
      <c r="M39" s="538"/>
      <c r="N39" s="538"/>
      <c r="O39" s="539"/>
      <c r="P39" s="192" t="s">
        <v>725</v>
      </c>
      <c r="Q39" s="192"/>
      <c r="R39" s="192"/>
      <c r="S39" s="192"/>
      <c r="T39" s="192"/>
      <c r="U39" s="192"/>
      <c r="V39" s="192"/>
      <c r="W39" s="192"/>
      <c r="X39" s="234"/>
      <c r="Y39" s="340" t="s">
        <v>12</v>
      </c>
      <c r="Z39" s="546"/>
      <c r="AA39" s="547"/>
      <c r="AB39" s="548" t="s">
        <v>368</v>
      </c>
      <c r="AC39" s="548"/>
      <c r="AD39" s="548"/>
      <c r="AE39" s="364">
        <v>65.5</v>
      </c>
      <c r="AF39" s="365"/>
      <c r="AG39" s="365"/>
      <c r="AH39" s="365"/>
      <c r="AI39" s="364">
        <v>72.099999999999994</v>
      </c>
      <c r="AJ39" s="365"/>
      <c r="AK39" s="365"/>
      <c r="AL39" s="365"/>
      <c r="AM39" s="167" t="s">
        <v>716</v>
      </c>
      <c r="AN39" s="168"/>
      <c r="AO39" s="168"/>
      <c r="AP39" s="169"/>
      <c r="AQ39" s="167" t="s">
        <v>716</v>
      </c>
      <c r="AR39" s="168"/>
      <c r="AS39" s="168"/>
      <c r="AT39" s="169"/>
      <c r="AU39" s="365" t="s">
        <v>716</v>
      </c>
      <c r="AV39" s="365"/>
      <c r="AW39" s="365"/>
      <c r="AX39" s="366"/>
      <c r="AY39">
        <f t="shared" ref="AY39:AY43" si="4">$AY$37</f>
        <v>1</v>
      </c>
    </row>
    <row r="40" spans="1:51" ht="39"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t="s">
        <v>368</v>
      </c>
      <c r="AC40" s="519"/>
      <c r="AD40" s="519"/>
      <c r="AE40" s="364" t="s">
        <v>716</v>
      </c>
      <c r="AF40" s="365"/>
      <c r="AG40" s="365"/>
      <c r="AH40" s="365"/>
      <c r="AI40" s="364">
        <v>65.5</v>
      </c>
      <c r="AJ40" s="365"/>
      <c r="AK40" s="365"/>
      <c r="AL40" s="365"/>
      <c r="AM40" s="364">
        <v>68.8</v>
      </c>
      <c r="AN40" s="365"/>
      <c r="AO40" s="365"/>
      <c r="AP40" s="365"/>
      <c r="AQ40" s="167">
        <v>72.099999999999994</v>
      </c>
      <c r="AR40" s="168"/>
      <c r="AS40" s="168"/>
      <c r="AT40" s="169"/>
      <c r="AU40" s="365" t="s">
        <v>716</v>
      </c>
      <c r="AV40" s="365"/>
      <c r="AW40" s="365"/>
      <c r="AX40" s="366"/>
      <c r="AY40">
        <f t="shared" si="4"/>
        <v>1</v>
      </c>
    </row>
    <row r="41" spans="1:51" ht="39" customHeight="1" x14ac:dyDescent="0.15">
      <c r="A41" s="646"/>
      <c r="B41" s="647"/>
      <c r="C41" s="647"/>
      <c r="D41" s="647"/>
      <c r="E41" s="647"/>
      <c r="F41" s="648"/>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t="s">
        <v>716</v>
      </c>
      <c r="AF41" s="365"/>
      <c r="AG41" s="365"/>
      <c r="AH41" s="365"/>
      <c r="AI41" s="364">
        <v>110</v>
      </c>
      <c r="AJ41" s="365"/>
      <c r="AK41" s="365"/>
      <c r="AL41" s="365"/>
      <c r="AM41" s="167" t="s">
        <v>716</v>
      </c>
      <c r="AN41" s="168"/>
      <c r="AO41" s="168"/>
      <c r="AP41" s="169"/>
      <c r="AQ41" s="167" t="s">
        <v>716</v>
      </c>
      <c r="AR41" s="168"/>
      <c r="AS41" s="168"/>
      <c r="AT41" s="169"/>
      <c r="AU41" s="365" t="s">
        <v>716</v>
      </c>
      <c r="AV41" s="365"/>
      <c r="AW41" s="365"/>
      <c r="AX41" s="366"/>
      <c r="AY41">
        <f t="shared" si="4"/>
        <v>1</v>
      </c>
    </row>
    <row r="42" spans="1:51" ht="23.25" customHeight="1" x14ac:dyDescent="0.15">
      <c r="A42" s="897" t="s">
        <v>377</v>
      </c>
      <c r="B42" s="898"/>
      <c r="C42" s="898"/>
      <c r="D42" s="898"/>
      <c r="E42" s="898"/>
      <c r="F42" s="899"/>
      <c r="G42" s="903" t="s">
        <v>765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15">
      <c r="A44" s="643" t="s">
        <v>346</v>
      </c>
      <c r="B44" s="644"/>
      <c r="C44" s="644"/>
      <c r="D44" s="644"/>
      <c r="E44" s="644"/>
      <c r="F44" s="645"/>
      <c r="G44" s="562" t="s">
        <v>146</v>
      </c>
      <c r="H44" s="378"/>
      <c r="I44" s="378"/>
      <c r="J44" s="378"/>
      <c r="K44" s="378"/>
      <c r="L44" s="378"/>
      <c r="M44" s="378"/>
      <c r="N44" s="378"/>
      <c r="O44" s="563"/>
      <c r="P44" s="630" t="s">
        <v>59</v>
      </c>
      <c r="Q44" s="378"/>
      <c r="R44" s="378"/>
      <c r="S44" s="378"/>
      <c r="T44" s="378"/>
      <c r="U44" s="378"/>
      <c r="V44" s="378"/>
      <c r="W44" s="378"/>
      <c r="X44" s="563"/>
      <c r="Y44" s="631"/>
      <c r="Z44" s="632"/>
      <c r="AA44" s="633"/>
      <c r="AB44" s="634" t="s">
        <v>11</v>
      </c>
      <c r="AC44" s="635"/>
      <c r="AD44" s="636"/>
      <c r="AE44" s="336" t="s">
        <v>387</v>
      </c>
      <c r="AF44" s="336"/>
      <c r="AG44" s="336"/>
      <c r="AH44" s="336"/>
      <c r="AI44" s="336" t="s">
        <v>409</v>
      </c>
      <c r="AJ44" s="336"/>
      <c r="AK44" s="336"/>
      <c r="AL44" s="336"/>
      <c r="AM44" s="336" t="s">
        <v>506</v>
      </c>
      <c r="AN44" s="336"/>
      <c r="AO44" s="336"/>
      <c r="AP44" s="336"/>
      <c r="AQ44" s="268" t="s">
        <v>232</v>
      </c>
      <c r="AR44" s="269"/>
      <c r="AS44" s="269"/>
      <c r="AT44" s="270"/>
      <c r="AU44" s="378" t="s">
        <v>134</v>
      </c>
      <c r="AV44" s="378"/>
      <c r="AW44" s="378"/>
      <c r="AX44" s="379"/>
      <c r="AY44">
        <f>COUNTA($G$46)</f>
        <v>1</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v>2</v>
      </c>
      <c r="AR45" s="179"/>
      <c r="AS45" s="180" t="s">
        <v>233</v>
      </c>
      <c r="AT45" s="203"/>
      <c r="AU45" s="272" t="s">
        <v>716</v>
      </c>
      <c r="AV45" s="272"/>
      <c r="AW45" s="376" t="s">
        <v>179</v>
      </c>
      <c r="AX45" s="377"/>
      <c r="AY45">
        <f>$AY$44</f>
        <v>1</v>
      </c>
    </row>
    <row r="46" spans="1:51" ht="23.25" hidden="1" customHeight="1" x14ac:dyDescent="0.15">
      <c r="A46" s="512"/>
      <c r="B46" s="510"/>
      <c r="C46" s="510"/>
      <c r="D46" s="510"/>
      <c r="E46" s="510"/>
      <c r="F46" s="511"/>
      <c r="G46" s="537" t="s">
        <v>727</v>
      </c>
      <c r="H46" s="538"/>
      <c r="I46" s="538"/>
      <c r="J46" s="538"/>
      <c r="K46" s="538"/>
      <c r="L46" s="538"/>
      <c r="M46" s="538"/>
      <c r="N46" s="538"/>
      <c r="O46" s="539"/>
      <c r="P46" s="192" t="s">
        <v>728</v>
      </c>
      <c r="Q46" s="192"/>
      <c r="R46" s="192"/>
      <c r="S46" s="192"/>
      <c r="T46" s="192"/>
      <c r="U46" s="192"/>
      <c r="V46" s="192"/>
      <c r="W46" s="192"/>
      <c r="X46" s="234"/>
      <c r="Y46" s="340" t="s">
        <v>12</v>
      </c>
      <c r="Z46" s="546"/>
      <c r="AA46" s="547"/>
      <c r="AB46" s="548" t="s">
        <v>368</v>
      </c>
      <c r="AC46" s="548"/>
      <c r="AD46" s="548"/>
      <c r="AE46" s="359">
        <v>40.9</v>
      </c>
      <c r="AF46" s="359"/>
      <c r="AG46" s="359"/>
      <c r="AH46" s="359"/>
      <c r="AI46" s="359">
        <v>40.5</v>
      </c>
      <c r="AJ46" s="359"/>
      <c r="AK46" s="359"/>
      <c r="AL46" s="359"/>
      <c r="AM46" s="359"/>
      <c r="AN46" s="359"/>
      <c r="AO46" s="359"/>
      <c r="AP46" s="359"/>
      <c r="AQ46" s="167" t="s">
        <v>716</v>
      </c>
      <c r="AR46" s="168"/>
      <c r="AS46" s="168"/>
      <c r="AT46" s="169"/>
      <c r="AU46" s="365" t="s">
        <v>716</v>
      </c>
      <c r="AV46" s="365"/>
      <c r="AW46" s="365"/>
      <c r="AX46" s="366"/>
      <c r="AY46">
        <f t="shared" ref="AY46:AY50" si="5">$AY$44</f>
        <v>1</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t="s">
        <v>368</v>
      </c>
      <c r="AC47" s="519"/>
      <c r="AD47" s="519"/>
      <c r="AE47" s="364" t="s">
        <v>716</v>
      </c>
      <c r="AF47" s="365"/>
      <c r="AG47" s="365"/>
      <c r="AH47" s="365"/>
      <c r="AI47" s="364">
        <v>40.9</v>
      </c>
      <c r="AJ47" s="365"/>
      <c r="AK47" s="365"/>
      <c r="AL47" s="365"/>
      <c r="AM47" s="364"/>
      <c r="AN47" s="365"/>
      <c r="AO47" s="365"/>
      <c r="AP47" s="365"/>
      <c r="AQ47" s="167">
        <v>40.700000000000003</v>
      </c>
      <c r="AR47" s="168"/>
      <c r="AS47" s="168"/>
      <c r="AT47" s="169"/>
      <c r="AU47" s="365" t="s">
        <v>716</v>
      </c>
      <c r="AV47" s="365"/>
      <c r="AW47" s="365"/>
      <c r="AX47" s="366"/>
      <c r="AY47">
        <f t="shared" si="5"/>
        <v>1</v>
      </c>
    </row>
    <row r="48" spans="1:51" ht="23.25" hidden="1" customHeight="1" x14ac:dyDescent="0.15">
      <c r="A48" s="646"/>
      <c r="B48" s="647"/>
      <c r="C48" s="647"/>
      <c r="D48" s="647"/>
      <c r="E48" s="647"/>
      <c r="F48" s="648"/>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t="s">
        <v>716</v>
      </c>
      <c r="AF48" s="365"/>
      <c r="AG48" s="365"/>
      <c r="AH48" s="365"/>
      <c r="AI48" s="364">
        <v>99</v>
      </c>
      <c r="AJ48" s="365"/>
      <c r="AK48" s="365"/>
      <c r="AL48" s="365"/>
      <c r="AM48" s="364"/>
      <c r="AN48" s="365"/>
      <c r="AO48" s="365"/>
      <c r="AP48" s="365"/>
      <c r="AQ48" s="167" t="s">
        <v>716</v>
      </c>
      <c r="AR48" s="168"/>
      <c r="AS48" s="168"/>
      <c r="AT48" s="169"/>
      <c r="AU48" s="365" t="s">
        <v>716</v>
      </c>
      <c r="AV48" s="365"/>
      <c r="AW48" s="365"/>
      <c r="AX48" s="366"/>
      <c r="AY48">
        <f t="shared" si="5"/>
        <v>1</v>
      </c>
    </row>
    <row r="49" spans="1:51" ht="23.25" hidden="1" customHeight="1" x14ac:dyDescent="0.15">
      <c r="A49" s="897" t="s">
        <v>377</v>
      </c>
      <c r="B49" s="898"/>
      <c r="C49" s="898"/>
      <c r="D49" s="898"/>
      <c r="E49" s="898"/>
      <c r="F49" s="899"/>
      <c r="G49" s="903" t="s">
        <v>726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15">
      <c r="A51" s="509" t="s">
        <v>346</v>
      </c>
      <c r="B51" s="510"/>
      <c r="C51" s="510"/>
      <c r="D51" s="510"/>
      <c r="E51" s="510"/>
      <c r="F51" s="511"/>
      <c r="G51" s="562" t="s">
        <v>146</v>
      </c>
      <c r="H51" s="378"/>
      <c r="I51" s="378"/>
      <c r="J51" s="378"/>
      <c r="K51" s="378"/>
      <c r="L51" s="378"/>
      <c r="M51" s="378"/>
      <c r="N51" s="378"/>
      <c r="O51" s="563"/>
      <c r="P51" s="630" t="s">
        <v>59</v>
      </c>
      <c r="Q51" s="378"/>
      <c r="R51" s="378"/>
      <c r="S51" s="378"/>
      <c r="T51" s="378"/>
      <c r="U51" s="378"/>
      <c r="V51" s="378"/>
      <c r="W51" s="378"/>
      <c r="X51" s="563"/>
      <c r="Y51" s="631"/>
      <c r="Z51" s="632"/>
      <c r="AA51" s="633"/>
      <c r="AB51" s="634" t="s">
        <v>11</v>
      </c>
      <c r="AC51" s="635"/>
      <c r="AD51" s="636"/>
      <c r="AE51" s="336" t="s">
        <v>387</v>
      </c>
      <c r="AF51" s="336"/>
      <c r="AG51" s="336"/>
      <c r="AH51" s="336"/>
      <c r="AI51" s="336" t="s">
        <v>409</v>
      </c>
      <c r="AJ51" s="336"/>
      <c r="AK51" s="336"/>
      <c r="AL51" s="336"/>
      <c r="AM51" s="336" t="s">
        <v>506</v>
      </c>
      <c r="AN51" s="336"/>
      <c r="AO51" s="336"/>
      <c r="AP51" s="336"/>
      <c r="AQ51" s="268" t="s">
        <v>232</v>
      </c>
      <c r="AR51" s="269"/>
      <c r="AS51" s="269"/>
      <c r="AT51" s="270"/>
      <c r="AU51" s="374" t="s">
        <v>134</v>
      </c>
      <c r="AV51" s="374"/>
      <c r="AW51" s="374"/>
      <c r="AX51" s="375"/>
      <c r="AY51">
        <f>COUNTA($G$53)</f>
        <v>1</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v>2</v>
      </c>
      <c r="AR52" s="179"/>
      <c r="AS52" s="180" t="s">
        <v>233</v>
      </c>
      <c r="AT52" s="203"/>
      <c r="AU52" s="272" t="s">
        <v>716</v>
      </c>
      <c r="AV52" s="272"/>
      <c r="AW52" s="376" t="s">
        <v>179</v>
      </c>
      <c r="AX52" s="377"/>
      <c r="AY52">
        <f>$AY$51</f>
        <v>1</v>
      </c>
    </row>
    <row r="53" spans="1:51" ht="23.25" hidden="1" customHeight="1" x14ac:dyDescent="0.15">
      <c r="A53" s="512"/>
      <c r="B53" s="510"/>
      <c r="C53" s="510"/>
      <c r="D53" s="510"/>
      <c r="E53" s="510"/>
      <c r="F53" s="511"/>
      <c r="G53" s="537" t="s">
        <v>729</v>
      </c>
      <c r="H53" s="538"/>
      <c r="I53" s="538"/>
      <c r="J53" s="538"/>
      <c r="K53" s="538"/>
      <c r="L53" s="538"/>
      <c r="M53" s="538"/>
      <c r="N53" s="538"/>
      <c r="O53" s="539"/>
      <c r="P53" s="192" t="s">
        <v>730</v>
      </c>
      <c r="Q53" s="192"/>
      <c r="R53" s="192"/>
      <c r="S53" s="192"/>
      <c r="T53" s="192"/>
      <c r="U53" s="192"/>
      <c r="V53" s="192"/>
      <c r="W53" s="192"/>
      <c r="X53" s="234"/>
      <c r="Y53" s="340" t="s">
        <v>12</v>
      </c>
      <c r="Z53" s="546"/>
      <c r="AA53" s="547"/>
      <c r="AB53" s="548" t="s">
        <v>731</v>
      </c>
      <c r="AC53" s="548"/>
      <c r="AD53" s="548"/>
      <c r="AE53" s="364">
        <v>779</v>
      </c>
      <c r="AF53" s="365"/>
      <c r="AG53" s="365"/>
      <c r="AH53" s="365"/>
      <c r="AI53" s="364">
        <v>882</v>
      </c>
      <c r="AJ53" s="365"/>
      <c r="AK53" s="365"/>
      <c r="AL53" s="365"/>
      <c r="AM53" s="364"/>
      <c r="AN53" s="365"/>
      <c r="AO53" s="365"/>
      <c r="AP53" s="365"/>
      <c r="AQ53" s="167" t="s">
        <v>716</v>
      </c>
      <c r="AR53" s="168"/>
      <c r="AS53" s="168"/>
      <c r="AT53" s="169"/>
      <c r="AU53" s="365" t="s">
        <v>716</v>
      </c>
      <c r="AV53" s="365"/>
      <c r="AW53" s="365"/>
      <c r="AX53" s="366"/>
      <c r="AY53">
        <f t="shared" ref="AY53:AY57" si="6">$AY$51</f>
        <v>1</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t="s">
        <v>731</v>
      </c>
      <c r="AC54" s="519"/>
      <c r="AD54" s="519"/>
      <c r="AE54" s="364">
        <v>722</v>
      </c>
      <c r="AF54" s="365"/>
      <c r="AG54" s="365"/>
      <c r="AH54" s="365"/>
      <c r="AI54" s="364">
        <v>780</v>
      </c>
      <c r="AJ54" s="365"/>
      <c r="AK54" s="365"/>
      <c r="AL54" s="365"/>
      <c r="AM54" s="364"/>
      <c r="AN54" s="365"/>
      <c r="AO54" s="365"/>
      <c r="AP54" s="365"/>
      <c r="AQ54" s="167">
        <v>883</v>
      </c>
      <c r="AR54" s="168"/>
      <c r="AS54" s="168"/>
      <c r="AT54" s="169"/>
      <c r="AU54" s="365" t="s">
        <v>716</v>
      </c>
      <c r="AV54" s="365"/>
      <c r="AW54" s="365"/>
      <c r="AX54" s="366"/>
      <c r="AY54">
        <f t="shared" si="6"/>
        <v>1</v>
      </c>
    </row>
    <row r="55" spans="1:51" ht="23.25" hidden="1" customHeight="1" x14ac:dyDescent="0.15">
      <c r="A55" s="646"/>
      <c r="B55" s="647"/>
      <c r="C55" s="647"/>
      <c r="D55" s="647"/>
      <c r="E55" s="647"/>
      <c r="F55" s="648"/>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v>108</v>
      </c>
      <c r="AF55" s="365"/>
      <c r="AG55" s="365"/>
      <c r="AH55" s="365"/>
      <c r="AI55" s="364">
        <v>113</v>
      </c>
      <c r="AJ55" s="365"/>
      <c r="AK55" s="365"/>
      <c r="AL55" s="365"/>
      <c r="AM55" s="364"/>
      <c r="AN55" s="365"/>
      <c r="AO55" s="365"/>
      <c r="AP55" s="365"/>
      <c r="AQ55" s="167" t="s">
        <v>716</v>
      </c>
      <c r="AR55" s="168"/>
      <c r="AS55" s="168"/>
      <c r="AT55" s="169"/>
      <c r="AU55" s="365" t="s">
        <v>716</v>
      </c>
      <c r="AV55" s="365"/>
      <c r="AW55" s="365"/>
      <c r="AX55" s="366"/>
      <c r="AY55">
        <f t="shared" si="6"/>
        <v>1</v>
      </c>
    </row>
    <row r="56" spans="1:51" ht="23.25" hidden="1" customHeight="1" x14ac:dyDescent="0.15">
      <c r="A56" s="897" t="s">
        <v>377</v>
      </c>
      <c r="B56" s="898"/>
      <c r="C56" s="898"/>
      <c r="D56" s="898"/>
      <c r="E56" s="898"/>
      <c r="F56" s="899"/>
      <c r="G56" s="903" t="s">
        <v>732</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1</v>
      </c>
    </row>
    <row r="58" spans="1:51" ht="18.75" hidden="1" customHeight="1" x14ac:dyDescent="0.15">
      <c r="A58" s="509" t="s">
        <v>346</v>
      </c>
      <c r="B58" s="510"/>
      <c r="C58" s="510"/>
      <c r="D58" s="510"/>
      <c r="E58" s="510"/>
      <c r="F58" s="511"/>
      <c r="G58" s="562" t="s">
        <v>146</v>
      </c>
      <c r="H58" s="378"/>
      <c r="I58" s="378"/>
      <c r="J58" s="378"/>
      <c r="K58" s="378"/>
      <c r="L58" s="378"/>
      <c r="M58" s="378"/>
      <c r="N58" s="378"/>
      <c r="O58" s="563"/>
      <c r="P58" s="630" t="s">
        <v>59</v>
      </c>
      <c r="Q58" s="378"/>
      <c r="R58" s="378"/>
      <c r="S58" s="378"/>
      <c r="T58" s="378"/>
      <c r="U58" s="378"/>
      <c r="V58" s="378"/>
      <c r="W58" s="378"/>
      <c r="X58" s="563"/>
      <c r="Y58" s="631"/>
      <c r="Z58" s="632"/>
      <c r="AA58" s="633"/>
      <c r="AB58" s="634" t="s">
        <v>11</v>
      </c>
      <c r="AC58" s="635"/>
      <c r="AD58" s="636"/>
      <c r="AE58" s="336" t="s">
        <v>387</v>
      </c>
      <c r="AF58" s="336"/>
      <c r="AG58" s="336"/>
      <c r="AH58" s="336"/>
      <c r="AI58" s="336" t="s">
        <v>409</v>
      </c>
      <c r="AJ58" s="336"/>
      <c r="AK58" s="336"/>
      <c r="AL58" s="336"/>
      <c r="AM58" s="336" t="s">
        <v>506</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7" t="s">
        <v>377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7" t="s">
        <v>347</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342</v>
      </c>
      <c r="X65" s="869"/>
      <c r="Y65" s="872"/>
      <c r="Z65" s="872"/>
      <c r="AA65" s="873"/>
      <c r="AB65" s="866" t="s">
        <v>11</v>
      </c>
      <c r="AC65" s="862"/>
      <c r="AD65" s="863"/>
      <c r="AE65" s="336" t="s">
        <v>387</v>
      </c>
      <c r="AF65" s="336"/>
      <c r="AG65" s="336"/>
      <c r="AH65" s="336"/>
      <c r="AI65" s="336" t="s">
        <v>409</v>
      </c>
      <c r="AJ65" s="336"/>
      <c r="AK65" s="336"/>
      <c r="AL65" s="336"/>
      <c r="AM65" s="336" t="s">
        <v>506</v>
      </c>
      <c r="AN65" s="336"/>
      <c r="AO65" s="336"/>
      <c r="AP65" s="336"/>
      <c r="AQ65" s="216" t="s">
        <v>232</v>
      </c>
      <c r="AR65" s="200"/>
      <c r="AS65" s="200"/>
      <c r="AT65" s="201"/>
      <c r="AU65" s="976" t="s">
        <v>134</v>
      </c>
      <c r="AV65" s="976"/>
      <c r="AW65" s="976"/>
      <c r="AX65" s="977"/>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233</v>
      </c>
      <c r="AT66" s="203"/>
      <c r="AU66" s="272"/>
      <c r="AV66" s="272"/>
      <c r="AW66" s="864" t="s">
        <v>345</v>
      </c>
      <c r="AX66" s="978"/>
      <c r="AY66">
        <f>$AY$65</f>
        <v>0</v>
      </c>
    </row>
    <row r="67" spans="1:51" ht="23.25" hidden="1" customHeight="1" x14ac:dyDescent="0.15">
      <c r="A67" s="850"/>
      <c r="B67" s="851"/>
      <c r="C67" s="851"/>
      <c r="D67" s="851"/>
      <c r="E67" s="851"/>
      <c r="F67" s="852"/>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367</v>
      </c>
      <c r="AC67" s="951"/>
      <c r="AD67" s="951"/>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367</v>
      </c>
      <c r="AC68" s="974"/>
      <c r="AD68" s="974"/>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368</v>
      </c>
      <c r="AC69" s="975"/>
      <c r="AD69" s="975"/>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352</v>
      </c>
      <c r="B70" s="851"/>
      <c r="C70" s="851"/>
      <c r="D70" s="851"/>
      <c r="E70" s="851"/>
      <c r="F70" s="852"/>
      <c r="G70" s="939" t="s">
        <v>235</v>
      </c>
      <c r="H70" s="940"/>
      <c r="I70" s="940"/>
      <c r="J70" s="940"/>
      <c r="K70" s="940"/>
      <c r="L70" s="940"/>
      <c r="M70" s="940"/>
      <c r="N70" s="940"/>
      <c r="O70" s="940"/>
      <c r="P70" s="940"/>
      <c r="Q70" s="940"/>
      <c r="R70" s="940"/>
      <c r="S70" s="940"/>
      <c r="T70" s="940"/>
      <c r="U70" s="940"/>
      <c r="V70" s="940"/>
      <c r="W70" s="943" t="s">
        <v>366</v>
      </c>
      <c r="X70" s="944"/>
      <c r="Y70" s="949" t="s">
        <v>12</v>
      </c>
      <c r="Z70" s="949"/>
      <c r="AA70" s="950"/>
      <c r="AB70" s="951" t="s">
        <v>367</v>
      </c>
      <c r="AC70" s="951"/>
      <c r="AD70" s="951"/>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367</v>
      </c>
      <c r="AC71" s="974"/>
      <c r="AD71" s="974"/>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368</v>
      </c>
      <c r="AC72" s="975"/>
      <c r="AD72" s="975"/>
      <c r="AE72" s="372"/>
      <c r="AF72" s="373"/>
      <c r="AG72" s="373"/>
      <c r="AH72" s="373"/>
      <c r="AI72" s="372"/>
      <c r="AJ72" s="373"/>
      <c r="AK72" s="373"/>
      <c r="AL72" s="373"/>
      <c r="AM72" s="372"/>
      <c r="AN72" s="373"/>
      <c r="AO72" s="373"/>
      <c r="AP72" s="938"/>
      <c r="AQ72" s="364"/>
      <c r="AR72" s="365"/>
      <c r="AS72" s="365"/>
      <c r="AT72" s="815"/>
      <c r="AU72" s="365"/>
      <c r="AV72" s="365"/>
      <c r="AW72" s="365"/>
      <c r="AX72" s="366"/>
      <c r="AY72">
        <f t="shared" si="8"/>
        <v>0</v>
      </c>
    </row>
    <row r="73" spans="1:51" ht="18.75" hidden="1" customHeight="1" x14ac:dyDescent="0.15">
      <c r="A73" s="836" t="s">
        <v>347</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387</v>
      </c>
      <c r="AF73" s="336"/>
      <c r="AG73" s="336"/>
      <c r="AH73" s="336"/>
      <c r="AI73" s="336" t="s">
        <v>409</v>
      </c>
      <c r="AJ73" s="336"/>
      <c r="AK73" s="336"/>
      <c r="AL73" s="336"/>
      <c r="AM73" s="336" t="s">
        <v>506</v>
      </c>
      <c r="AN73" s="336"/>
      <c r="AO73" s="336"/>
      <c r="AP73" s="336"/>
      <c r="AQ73" s="216" t="s">
        <v>232</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9"/>
      <c r="B75" s="840"/>
      <c r="C75" s="840"/>
      <c r="D75" s="840"/>
      <c r="E75" s="840"/>
      <c r="F75" s="841"/>
      <c r="G75" s="77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9"/>
      <c r="B76" s="840"/>
      <c r="C76" s="840"/>
      <c r="D76" s="840"/>
      <c r="E76" s="840"/>
      <c r="F76" s="841"/>
      <c r="G76" s="78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9"/>
      <c r="B77" s="840"/>
      <c r="C77" s="840"/>
      <c r="D77" s="840"/>
      <c r="E77" s="840"/>
      <c r="F77" s="841"/>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2" t="s">
        <v>380</v>
      </c>
      <c r="B78" s="913"/>
      <c r="C78" s="913"/>
      <c r="D78" s="913"/>
      <c r="E78" s="910" t="s">
        <v>325</v>
      </c>
      <c r="F78" s="911"/>
      <c r="G78" s="54" t="s">
        <v>235</v>
      </c>
      <c r="H78" s="790"/>
      <c r="I78" s="246"/>
      <c r="J78" s="246"/>
      <c r="K78" s="246"/>
      <c r="L78" s="246"/>
      <c r="M78" s="246"/>
      <c r="N78" s="246"/>
      <c r="O78" s="791"/>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341</v>
      </c>
      <c r="AP79" s="127"/>
      <c r="AQ79" s="127"/>
      <c r="AR79" s="76"/>
      <c r="AS79" s="126"/>
      <c r="AT79" s="127"/>
      <c r="AU79" s="127"/>
      <c r="AV79" s="127"/>
      <c r="AW79" s="127"/>
      <c r="AX79" s="128"/>
      <c r="AY79">
        <f>COUNTIF($AR$79,"☑")</f>
        <v>0</v>
      </c>
    </row>
    <row r="80" spans="1:51" ht="18.75" hidden="1" customHeight="1" x14ac:dyDescent="0.15">
      <c r="A80" s="516" t="s">
        <v>147</v>
      </c>
      <c r="B80" s="845" t="s">
        <v>338</v>
      </c>
      <c r="C80" s="846"/>
      <c r="D80" s="846"/>
      <c r="E80" s="846"/>
      <c r="F80" s="847"/>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1"/>
      <c r="AY80">
        <f>COUNTA($G$82)</f>
        <v>0</v>
      </c>
    </row>
    <row r="81" spans="1:60" ht="22.5" hidden="1" customHeight="1" x14ac:dyDescent="0.15">
      <c r="A81" s="517"/>
      <c r="B81" s="848"/>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5" t="s">
        <v>11</v>
      </c>
      <c r="AC85" s="456"/>
      <c r="AD85" s="457"/>
      <c r="AE85" s="336" t="s">
        <v>387</v>
      </c>
      <c r="AF85" s="336"/>
      <c r="AG85" s="336"/>
      <c r="AH85" s="336"/>
      <c r="AI85" s="336" t="s">
        <v>409</v>
      </c>
      <c r="AJ85" s="336"/>
      <c r="AK85" s="336"/>
      <c r="AL85" s="336"/>
      <c r="AM85" s="336" t="s">
        <v>506</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800"/>
      <c r="R87" s="800"/>
      <c r="S87" s="800"/>
      <c r="T87" s="800"/>
      <c r="U87" s="800"/>
      <c r="V87" s="800"/>
      <c r="W87" s="800"/>
      <c r="X87" s="801"/>
      <c r="Y87" s="753" t="s">
        <v>62</v>
      </c>
      <c r="Z87" s="754"/>
      <c r="AA87" s="755"/>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2"/>
      <c r="Q88" s="802"/>
      <c r="R88" s="802"/>
      <c r="S88" s="802"/>
      <c r="T88" s="802"/>
      <c r="U88" s="802"/>
      <c r="V88" s="802"/>
      <c r="W88" s="802"/>
      <c r="X88" s="803"/>
      <c r="Y88" s="730" t="s">
        <v>54</v>
      </c>
      <c r="Z88" s="731"/>
      <c r="AA88" s="732"/>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4"/>
      <c r="Y89" s="730" t="s">
        <v>13</v>
      </c>
      <c r="Z89" s="731"/>
      <c r="AA89" s="732"/>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5" t="s">
        <v>11</v>
      </c>
      <c r="AC90" s="456"/>
      <c r="AD90" s="457"/>
      <c r="AE90" s="336" t="s">
        <v>387</v>
      </c>
      <c r="AF90" s="336"/>
      <c r="AG90" s="336"/>
      <c r="AH90" s="336"/>
      <c r="AI90" s="336" t="s">
        <v>409</v>
      </c>
      <c r="AJ90" s="336"/>
      <c r="AK90" s="336"/>
      <c r="AL90" s="336"/>
      <c r="AM90" s="336" t="s">
        <v>506</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800"/>
      <c r="R92" s="800"/>
      <c r="S92" s="800"/>
      <c r="T92" s="800"/>
      <c r="U92" s="800"/>
      <c r="V92" s="800"/>
      <c r="W92" s="800"/>
      <c r="X92" s="801"/>
      <c r="Y92" s="753" t="s">
        <v>62</v>
      </c>
      <c r="Z92" s="754"/>
      <c r="AA92" s="755"/>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2"/>
      <c r="Q93" s="802"/>
      <c r="R93" s="802"/>
      <c r="S93" s="802"/>
      <c r="T93" s="802"/>
      <c r="U93" s="802"/>
      <c r="V93" s="802"/>
      <c r="W93" s="802"/>
      <c r="X93" s="803"/>
      <c r="Y93" s="730" t="s">
        <v>54</v>
      </c>
      <c r="Z93" s="731"/>
      <c r="AA93" s="732"/>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4"/>
      <c r="Y94" s="730" t="s">
        <v>13</v>
      </c>
      <c r="Z94" s="731"/>
      <c r="AA94" s="732"/>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5" t="s">
        <v>11</v>
      </c>
      <c r="AC95" s="456"/>
      <c r="AD95" s="457"/>
      <c r="AE95" s="336" t="s">
        <v>387</v>
      </c>
      <c r="AF95" s="336"/>
      <c r="AG95" s="336"/>
      <c r="AH95" s="336"/>
      <c r="AI95" s="336" t="s">
        <v>409</v>
      </c>
      <c r="AJ95" s="336"/>
      <c r="AK95" s="336"/>
      <c r="AL95" s="336"/>
      <c r="AM95" s="336" t="s">
        <v>506</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800"/>
      <c r="R97" s="800"/>
      <c r="S97" s="800"/>
      <c r="T97" s="800"/>
      <c r="U97" s="800"/>
      <c r="V97" s="800"/>
      <c r="W97" s="800"/>
      <c r="X97" s="801"/>
      <c r="Y97" s="753" t="s">
        <v>62</v>
      </c>
      <c r="Z97" s="754"/>
      <c r="AA97" s="755"/>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2"/>
      <c r="Q98" s="802"/>
      <c r="R98" s="802"/>
      <c r="S98" s="802"/>
      <c r="T98" s="802"/>
      <c r="U98" s="802"/>
      <c r="V98" s="802"/>
      <c r="W98" s="802"/>
      <c r="X98" s="803"/>
      <c r="Y98" s="730" t="s">
        <v>54</v>
      </c>
      <c r="Z98" s="731"/>
      <c r="AA98" s="732"/>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348</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387</v>
      </c>
      <c r="AF100" s="823"/>
      <c r="AG100" s="823"/>
      <c r="AH100" s="824"/>
      <c r="AI100" s="822" t="s">
        <v>409</v>
      </c>
      <c r="AJ100" s="823"/>
      <c r="AK100" s="823"/>
      <c r="AL100" s="824"/>
      <c r="AM100" s="822" t="s">
        <v>506</v>
      </c>
      <c r="AN100" s="823"/>
      <c r="AO100" s="823"/>
      <c r="AP100" s="824"/>
      <c r="AQ100" s="926" t="s">
        <v>414</v>
      </c>
      <c r="AR100" s="927"/>
      <c r="AS100" s="927"/>
      <c r="AT100" s="928"/>
      <c r="AU100" s="926" t="s">
        <v>538</v>
      </c>
      <c r="AV100" s="927"/>
      <c r="AW100" s="927"/>
      <c r="AX100" s="929"/>
    </row>
    <row r="101" spans="1:60" ht="23.25" customHeight="1" x14ac:dyDescent="0.15">
      <c r="A101" s="488"/>
      <c r="B101" s="489"/>
      <c r="C101" s="489"/>
      <c r="D101" s="489"/>
      <c r="E101" s="489"/>
      <c r="F101" s="490"/>
      <c r="G101" s="192" t="s">
        <v>733</v>
      </c>
      <c r="H101" s="192"/>
      <c r="I101" s="192"/>
      <c r="J101" s="192"/>
      <c r="K101" s="192"/>
      <c r="L101" s="192"/>
      <c r="M101" s="192"/>
      <c r="N101" s="192"/>
      <c r="O101" s="192"/>
      <c r="P101" s="192"/>
      <c r="Q101" s="192"/>
      <c r="R101" s="192"/>
      <c r="S101" s="192"/>
      <c r="T101" s="192"/>
      <c r="U101" s="192"/>
      <c r="V101" s="192"/>
      <c r="W101" s="192"/>
      <c r="X101" s="234"/>
      <c r="Y101" s="814" t="s">
        <v>55</v>
      </c>
      <c r="Z101" s="716"/>
      <c r="AA101" s="717"/>
      <c r="AB101" s="548" t="s">
        <v>734</v>
      </c>
      <c r="AC101" s="548"/>
      <c r="AD101" s="548"/>
      <c r="AE101" s="359">
        <v>5432</v>
      </c>
      <c r="AF101" s="359"/>
      <c r="AG101" s="359"/>
      <c r="AH101" s="359"/>
      <c r="AI101" s="359">
        <v>7601</v>
      </c>
      <c r="AJ101" s="359"/>
      <c r="AK101" s="359"/>
      <c r="AL101" s="359"/>
      <c r="AM101" s="359">
        <v>9788</v>
      </c>
      <c r="AN101" s="359"/>
      <c r="AO101" s="359"/>
      <c r="AP101" s="359"/>
      <c r="AQ101" s="359" t="s">
        <v>716</v>
      </c>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734</v>
      </c>
      <c r="AC102" s="548"/>
      <c r="AD102" s="548"/>
      <c r="AE102" s="359">
        <v>4600</v>
      </c>
      <c r="AF102" s="359"/>
      <c r="AG102" s="359"/>
      <c r="AH102" s="359"/>
      <c r="AI102" s="359">
        <v>5432</v>
      </c>
      <c r="AJ102" s="359"/>
      <c r="AK102" s="359"/>
      <c r="AL102" s="359"/>
      <c r="AM102" s="359">
        <v>7601</v>
      </c>
      <c r="AN102" s="359"/>
      <c r="AO102" s="359"/>
      <c r="AP102" s="359"/>
      <c r="AQ102" s="359">
        <v>9788</v>
      </c>
      <c r="AR102" s="359"/>
      <c r="AS102" s="359"/>
      <c r="AT102" s="359"/>
      <c r="AU102" s="372"/>
      <c r="AV102" s="373"/>
      <c r="AW102" s="373"/>
      <c r="AX102" s="930"/>
    </row>
    <row r="103" spans="1:60" ht="31.5" customHeight="1" x14ac:dyDescent="0.15">
      <c r="A103" s="485" t="s">
        <v>348</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4" t="s">
        <v>11</v>
      </c>
      <c r="AC103" s="299"/>
      <c r="AD103" s="300"/>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1</v>
      </c>
    </row>
    <row r="104" spans="1:60" ht="23.25" customHeight="1" x14ac:dyDescent="0.15">
      <c r="A104" s="488"/>
      <c r="B104" s="489"/>
      <c r="C104" s="489"/>
      <c r="D104" s="489"/>
      <c r="E104" s="489"/>
      <c r="F104" s="490"/>
      <c r="G104" s="192" t="s">
        <v>735</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736</v>
      </c>
      <c r="AC104" s="469"/>
      <c r="AD104" s="470"/>
      <c r="AE104" s="359">
        <v>6190</v>
      </c>
      <c r="AF104" s="359"/>
      <c r="AG104" s="359"/>
      <c r="AH104" s="359"/>
      <c r="AI104" s="359">
        <v>6503</v>
      </c>
      <c r="AJ104" s="359"/>
      <c r="AK104" s="359"/>
      <c r="AL104" s="359"/>
      <c r="AM104" s="359">
        <v>7792</v>
      </c>
      <c r="AN104" s="359"/>
      <c r="AO104" s="359"/>
      <c r="AP104" s="359"/>
      <c r="AQ104" s="359" t="s">
        <v>716</v>
      </c>
      <c r="AR104" s="359"/>
      <c r="AS104" s="359"/>
      <c r="AT104" s="359"/>
      <c r="AU104" s="359"/>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736</v>
      </c>
      <c r="AC105" s="405"/>
      <c r="AD105" s="406"/>
      <c r="AE105" s="359">
        <v>5168</v>
      </c>
      <c r="AF105" s="359"/>
      <c r="AG105" s="359"/>
      <c r="AH105" s="359"/>
      <c r="AI105" s="359">
        <v>6190</v>
      </c>
      <c r="AJ105" s="359"/>
      <c r="AK105" s="359"/>
      <c r="AL105" s="359"/>
      <c r="AM105" s="359">
        <v>6503</v>
      </c>
      <c r="AN105" s="359"/>
      <c r="AO105" s="359"/>
      <c r="AP105" s="359"/>
      <c r="AQ105" s="359">
        <v>7792</v>
      </c>
      <c r="AR105" s="359"/>
      <c r="AS105" s="359"/>
      <c r="AT105" s="359"/>
      <c r="AU105" s="359"/>
      <c r="AV105" s="359"/>
      <c r="AW105" s="359"/>
      <c r="AX105" s="360"/>
      <c r="AY105">
        <f>$AY$103</f>
        <v>1</v>
      </c>
    </row>
    <row r="106" spans="1:60" ht="31.5" hidden="1" customHeight="1" x14ac:dyDescent="0.15">
      <c r="A106" s="485" t="s">
        <v>348</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4" t="s">
        <v>11</v>
      </c>
      <c r="AC106" s="299"/>
      <c r="AD106" s="300"/>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1</v>
      </c>
    </row>
    <row r="107" spans="1:60" ht="23.25" hidden="1" customHeight="1" x14ac:dyDescent="0.15">
      <c r="A107" s="488"/>
      <c r="B107" s="489"/>
      <c r="C107" s="489"/>
      <c r="D107" s="489"/>
      <c r="E107" s="489"/>
      <c r="F107" s="490"/>
      <c r="G107" s="192" t="s">
        <v>737</v>
      </c>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t="s">
        <v>738</v>
      </c>
      <c r="AC107" s="469"/>
      <c r="AD107" s="470"/>
      <c r="AE107" s="359">
        <v>11069</v>
      </c>
      <c r="AF107" s="359"/>
      <c r="AG107" s="359"/>
      <c r="AH107" s="359"/>
      <c r="AI107" s="359">
        <v>12467</v>
      </c>
      <c r="AJ107" s="359"/>
      <c r="AK107" s="359"/>
      <c r="AL107" s="359"/>
      <c r="AM107" s="359" t="s">
        <v>716</v>
      </c>
      <c r="AN107" s="359"/>
      <c r="AO107" s="359"/>
      <c r="AP107" s="359"/>
      <c r="AQ107" s="359" t="s">
        <v>716</v>
      </c>
      <c r="AR107" s="359"/>
      <c r="AS107" s="359"/>
      <c r="AT107" s="359"/>
      <c r="AU107" s="359"/>
      <c r="AV107" s="359"/>
      <c r="AW107" s="359"/>
      <c r="AX107" s="360"/>
      <c r="AY107">
        <f>$AY$106</f>
        <v>1</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t="s">
        <v>738</v>
      </c>
      <c r="AC108" s="405"/>
      <c r="AD108" s="406"/>
      <c r="AE108" s="359">
        <v>10635</v>
      </c>
      <c r="AF108" s="359"/>
      <c r="AG108" s="359"/>
      <c r="AH108" s="359"/>
      <c r="AI108" s="359">
        <v>11069</v>
      </c>
      <c r="AJ108" s="359"/>
      <c r="AK108" s="359"/>
      <c r="AL108" s="359"/>
      <c r="AM108" s="359">
        <v>12467</v>
      </c>
      <c r="AN108" s="359"/>
      <c r="AO108" s="359"/>
      <c r="AP108" s="359"/>
      <c r="AQ108" s="359" t="s">
        <v>716</v>
      </c>
      <c r="AR108" s="359"/>
      <c r="AS108" s="359"/>
      <c r="AT108" s="359"/>
      <c r="AU108" s="359"/>
      <c r="AV108" s="359"/>
      <c r="AW108" s="359"/>
      <c r="AX108" s="360"/>
      <c r="AY108">
        <f>$AY$106</f>
        <v>1</v>
      </c>
    </row>
    <row r="109" spans="1:60" ht="31.5" hidden="1" customHeight="1" x14ac:dyDescent="0.15">
      <c r="A109" s="485" t="s">
        <v>348</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4" t="s">
        <v>11</v>
      </c>
      <c r="AC109" s="299"/>
      <c r="AD109" s="300"/>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1</v>
      </c>
    </row>
    <row r="110" spans="1:60" ht="23.25" hidden="1" customHeight="1" x14ac:dyDescent="0.15">
      <c r="A110" s="488"/>
      <c r="B110" s="489"/>
      <c r="C110" s="489"/>
      <c r="D110" s="489"/>
      <c r="E110" s="489"/>
      <c r="F110" s="490"/>
      <c r="G110" s="192" t="s">
        <v>739</v>
      </c>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t="s">
        <v>740</v>
      </c>
      <c r="AC110" s="469"/>
      <c r="AD110" s="470"/>
      <c r="AE110" s="359">
        <v>523</v>
      </c>
      <c r="AF110" s="359"/>
      <c r="AG110" s="359"/>
      <c r="AH110" s="359"/>
      <c r="AI110" s="359">
        <v>574</v>
      </c>
      <c r="AJ110" s="359"/>
      <c r="AK110" s="359"/>
      <c r="AL110" s="359"/>
      <c r="AM110" s="359" t="s">
        <v>716</v>
      </c>
      <c r="AN110" s="359"/>
      <c r="AO110" s="359"/>
      <c r="AP110" s="359"/>
      <c r="AQ110" s="359" t="s">
        <v>716</v>
      </c>
      <c r="AR110" s="359"/>
      <c r="AS110" s="359"/>
      <c r="AT110" s="359"/>
      <c r="AU110" s="359"/>
      <c r="AV110" s="359"/>
      <c r="AW110" s="359"/>
      <c r="AX110" s="360"/>
      <c r="AY110">
        <f>$AY$109</f>
        <v>1</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t="s">
        <v>740</v>
      </c>
      <c r="AC111" s="405"/>
      <c r="AD111" s="406"/>
      <c r="AE111" s="359">
        <v>491</v>
      </c>
      <c r="AF111" s="359"/>
      <c r="AG111" s="359"/>
      <c r="AH111" s="359"/>
      <c r="AI111" s="359">
        <v>524</v>
      </c>
      <c r="AJ111" s="359"/>
      <c r="AK111" s="359"/>
      <c r="AL111" s="359"/>
      <c r="AM111" s="359">
        <v>575</v>
      </c>
      <c r="AN111" s="359"/>
      <c r="AO111" s="359"/>
      <c r="AP111" s="359"/>
      <c r="AQ111" s="359" t="s">
        <v>716</v>
      </c>
      <c r="AR111" s="359"/>
      <c r="AS111" s="359"/>
      <c r="AT111" s="359"/>
      <c r="AU111" s="359"/>
      <c r="AV111" s="359"/>
      <c r="AW111" s="359"/>
      <c r="AX111" s="360"/>
      <c r="AY111">
        <f>$AY$109</f>
        <v>1</v>
      </c>
    </row>
    <row r="112" spans="1:60" ht="31.5" hidden="1" customHeight="1" x14ac:dyDescent="0.15">
      <c r="A112" s="485" t="s">
        <v>348</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4" t="s">
        <v>11</v>
      </c>
      <c r="AC112" s="299"/>
      <c r="AD112" s="300"/>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3"/>
      <c r="B116" s="294"/>
      <c r="C116" s="294"/>
      <c r="D116" s="294"/>
      <c r="E116" s="294"/>
      <c r="F116" s="295"/>
      <c r="G116" s="352" t="s">
        <v>741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742</v>
      </c>
      <c r="AC116" s="302"/>
      <c r="AD116" s="303"/>
      <c r="AE116" s="359">
        <v>54</v>
      </c>
      <c r="AF116" s="359"/>
      <c r="AG116" s="359"/>
      <c r="AH116" s="359"/>
      <c r="AI116" s="359">
        <v>52</v>
      </c>
      <c r="AJ116" s="359"/>
      <c r="AK116" s="359"/>
      <c r="AL116" s="359"/>
      <c r="AM116" s="359">
        <v>52</v>
      </c>
      <c r="AN116" s="359"/>
      <c r="AO116" s="359"/>
      <c r="AP116" s="359"/>
      <c r="AQ116" s="364">
        <v>57</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743</v>
      </c>
      <c r="AC117" s="344"/>
      <c r="AD117" s="345"/>
      <c r="AE117" s="307" t="s">
        <v>744</v>
      </c>
      <c r="AF117" s="307"/>
      <c r="AG117" s="307"/>
      <c r="AH117" s="307"/>
      <c r="AI117" s="307" t="s">
        <v>745</v>
      </c>
      <c r="AJ117" s="307"/>
      <c r="AK117" s="307"/>
      <c r="AL117" s="307"/>
      <c r="AM117" s="307" t="s">
        <v>846</v>
      </c>
      <c r="AN117" s="307"/>
      <c r="AO117" s="307"/>
      <c r="AP117" s="307"/>
      <c r="AQ117" s="793" t="s">
        <v>853</v>
      </c>
      <c r="AR117" s="794"/>
      <c r="AS117" s="794"/>
      <c r="AT117" s="794"/>
      <c r="AU117" s="794"/>
      <c r="AV117" s="794"/>
      <c r="AW117" s="794"/>
      <c r="AX117" s="795"/>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355</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3" t="s">
        <v>402</v>
      </c>
      <c r="B130" s="991"/>
      <c r="C130" s="990" t="s">
        <v>236</v>
      </c>
      <c r="D130" s="991"/>
      <c r="E130" s="309" t="s">
        <v>265</v>
      </c>
      <c r="F130" s="310"/>
      <c r="G130" s="311" t="s">
        <v>746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4"/>
      <c r="B131" s="254"/>
      <c r="C131" s="253"/>
      <c r="D131" s="254"/>
      <c r="E131" s="240" t="s">
        <v>264</v>
      </c>
      <c r="F131" s="241"/>
      <c r="G131" s="238" t="s">
        <v>747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4"/>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387</v>
      </c>
      <c r="AF132" s="200"/>
      <c r="AG132" s="200"/>
      <c r="AH132" s="201"/>
      <c r="AI132" s="216" t="s">
        <v>409</v>
      </c>
      <c r="AJ132" s="200"/>
      <c r="AK132" s="200"/>
      <c r="AL132" s="201"/>
      <c r="AM132" s="216" t="s">
        <v>696</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3</v>
      </c>
      <c r="AR133" s="272"/>
      <c r="AS133" s="180" t="s">
        <v>233</v>
      </c>
      <c r="AT133" s="203"/>
      <c r="AU133" s="179">
        <v>4</v>
      </c>
      <c r="AV133" s="179"/>
      <c r="AW133" s="180" t="s">
        <v>179</v>
      </c>
      <c r="AX133" s="181"/>
      <c r="AY133">
        <f>$AY$132</f>
        <v>1</v>
      </c>
    </row>
    <row r="134" spans="1:51" ht="39.75" customHeight="1" x14ac:dyDescent="0.15">
      <c r="A134" s="994"/>
      <c r="B134" s="254"/>
      <c r="C134" s="253"/>
      <c r="D134" s="254"/>
      <c r="E134" s="253"/>
      <c r="F134" s="315"/>
      <c r="G134" s="233" t="s">
        <v>748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751</v>
      </c>
      <c r="AC134" s="225"/>
      <c r="AD134" s="225"/>
      <c r="AE134" s="267">
        <v>1168</v>
      </c>
      <c r="AF134" s="168"/>
      <c r="AG134" s="168"/>
      <c r="AH134" s="168"/>
      <c r="AI134" s="267">
        <v>1144</v>
      </c>
      <c r="AJ134" s="168"/>
      <c r="AK134" s="168"/>
      <c r="AL134" s="168"/>
      <c r="AM134" s="267">
        <v>845</v>
      </c>
      <c r="AN134" s="168"/>
      <c r="AO134" s="168"/>
      <c r="AP134" s="168"/>
      <c r="AQ134" s="267" t="s">
        <v>403</v>
      </c>
      <c r="AR134" s="168"/>
      <c r="AS134" s="168"/>
      <c r="AT134" s="168"/>
      <c r="AU134" s="267" t="s">
        <v>403</v>
      </c>
      <c r="AV134" s="168"/>
      <c r="AW134" s="168"/>
      <c r="AX134" s="209"/>
      <c r="AY134">
        <f t="shared" ref="AY134:AY135" si="13">$AY$132</f>
        <v>1</v>
      </c>
    </row>
    <row r="135" spans="1:51" ht="39.75" customHeight="1" x14ac:dyDescent="0.15">
      <c r="A135" s="99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751</v>
      </c>
      <c r="AC135" s="176"/>
      <c r="AD135" s="176"/>
      <c r="AE135" s="267">
        <v>1126</v>
      </c>
      <c r="AF135" s="168"/>
      <c r="AG135" s="168"/>
      <c r="AH135" s="168"/>
      <c r="AI135" s="267">
        <v>1168</v>
      </c>
      <c r="AJ135" s="168"/>
      <c r="AK135" s="168"/>
      <c r="AL135" s="168"/>
      <c r="AM135" s="267">
        <v>1144</v>
      </c>
      <c r="AN135" s="168"/>
      <c r="AO135" s="168"/>
      <c r="AP135" s="168"/>
      <c r="AQ135" s="267">
        <v>845</v>
      </c>
      <c r="AR135" s="168"/>
      <c r="AS135" s="168"/>
      <c r="AT135" s="168"/>
      <c r="AU135" s="267" t="s">
        <v>403</v>
      </c>
      <c r="AV135" s="168"/>
      <c r="AW135" s="168"/>
      <c r="AX135" s="209"/>
      <c r="AY135">
        <f t="shared" si="13"/>
        <v>1</v>
      </c>
    </row>
    <row r="136" spans="1:51" ht="18.75" customHeight="1" x14ac:dyDescent="0.15">
      <c r="A136" s="994"/>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387</v>
      </c>
      <c r="AF136" s="200"/>
      <c r="AG136" s="200"/>
      <c r="AH136" s="201"/>
      <c r="AI136" s="216" t="s">
        <v>409</v>
      </c>
      <c r="AJ136" s="200"/>
      <c r="AK136" s="200"/>
      <c r="AL136" s="201"/>
      <c r="AM136" s="216" t="s">
        <v>696</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v>3</v>
      </c>
      <c r="AR137" s="272"/>
      <c r="AS137" s="180" t="s">
        <v>233</v>
      </c>
      <c r="AT137" s="203"/>
      <c r="AU137" s="179">
        <v>4</v>
      </c>
      <c r="AV137" s="179"/>
      <c r="AW137" s="180" t="s">
        <v>179</v>
      </c>
      <c r="AX137" s="181"/>
      <c r="AY137">
        <f>$AY$136</f>
        <v>1</v>
      </c>
    </row>
    <row r="138" spans="1:51" ht="39.75" customHeight="1" x14ac:dyDescent="0.15">
      <c r="A138" s="994"/>
      <c r="B138" s="254"/>
      <c r="C138" s="253"/>
      <c r="D138" s="254"/>
      <c r="E138" s="253"/>
      <c r="F138" s="315"/>
      <c r="G138" s="233" t="s">
        <v>749</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14</v>
      </c>
      <c r="AC138" s="225"/>
      <c r="AD138" s="225"/>
      <c r="AE138" s="267">
        <v>65.5</v>
      </c>
      <c r="AF138" s="168"/>
      <c r="AG138" s="168"/>
      <c r="AH138" s="168"/>
      <c r="AI138" s="267">
        <v>72.099999999999994</v>
      </c>
      <c r="AJ138" s="168"/>
      <c r="AK138" s="168"/>
      <c r="AL138" s="168"/>
      <c r="AM138" s="267" t="s">
        <v>847</v>
      </c>
      <c r="AN138" s="168"/>
      <c r="AO138" s="168"/>
      <c r="AP138" s="168"/>
      <c r="AQ138" s="267" t="s">
        <v>403</v>
      </c>
      <c r="AR138" s="168"/>
      <c r="AS138" s="168"/>
      <c r="AT138" s="168"/>
      <c r="AU138" s="267" t="s">
        <v>403</v>
      </c>
      <c r="AV138" s="168"/>
      <c r="AW138" s="168"/>
      <c r="AX138" s="209"/>
      <c r="AY138">
        <f t="shared" ref="AY138:AY139" si="14">$AY$136</f>
        <v>1</v>
      </c>
    </row>
    <row r="139" spans="1:51" ht="39.75" customHeight="1" x14ac:dyDescent="0.15">
      <c r="A139" s="99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14</v>
      </c>
      <c r="AC139" s="176"/>
      <c r="AD139" s="176"/>
      <c r="AE139" s="267" t="s">
        <v>403</v>
      </c>
      <c r="AF139" s="168"/>
      <c r="AG139" s="168"/>
      <c r="AH139" s="168"/>
      <c r="AI139" s="267">
        <v>65.5</v>
      </c>
      <c r="AJ139" s="168"/>
      <c r="AK139" s="168"/>
      <c r="AL139" s="168"/>
      <c r="AM139" s="267">
        <v>72.099999999999994</v>
      </c>
      <c r="AN139" s="168"/>
      <c r="AO139" s="168"/>
      <c r="AP139" s="168"/>
      <c r="AQ139" s="267">
        <v>72.099999999999994</v>
      </c>
      <c r="AR139" s="168"/>
      <c r="AS139" s="168"/>
      <c r="AT139" s="168"/>
      <c r="AU139" s="267" t="s">
        <v>403</v>
      </c>
      <c r="AV139" s="168"/>
      <c r="AW139" s="168"/>
      <c r="AX139" s="209"/>
      <c r="AY139">
        <f t="shared" si="14"/>
        <v>1</v>
      </c>
    </row>
    <row r="140" spans="1:51" ht="18.75" hidden="1" customHeight="1" x14ac:dyDescent="0.15">
      <c r="A140" s="994"/>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387</v>
      </c>
      <c r="AF140" s="200"/>
      <c r="AG140" s="200"/>
      <c r="AH140" s="201"/>
      <c r="AI140" s="216" t="s">
        <v>409</v>
      </c>
      <c r="AJ140" s="200"/>
      <c r="AK140" s="200"/>
      <c r="AL140" s="201"/>
      <c r="AM140" s="216" t="s">
        <v>696</v>
      </c>
      <c r="AN140" s="200"/>
      <c r="AO140" s="200"/>
      <c r="AP140" s="201"/>
      <c r="AQ140" s="268" t="s">
        <v>232</v>
      </c>
      <c r="AR140" s="269"/>
      <c r="AS140" s="269"/>
      <c r="AT140" s="270"/>
      <c r="AU140" s="280" t="s">
        <v>248</v>
      </c>
      <c r="AV140" s="280"/>
      <c r="AW140" s="280"/>
      <c r="AX140" s="281"/>
      <c r="AY140">
        <f>COUNTA($G$142)</f>
        <v>1</v>
      </c>
    </row>
    <row r="141" spans="1:51" ht="18.75" hidden="1" customHeight="1" x14ac:dyDescent="0.15">
      <c r="A141" s="99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v>2</v>
      </c>
      <c r="AR141" s="272"/>
      <c r="AS141" s="180" t="s">
        <v>233</v>
      </c>
      <c r="AT141" s="203"/>
      <c r="AU141" s="179" t="s">
        <v>716</v>
      </c>
      <c r="AV141" s="179"/>
      <c r="AW141" s="180" t="s">
        <v>179</v>
      </c>
      <c r="AX141" s="181"/>
      <c r="AY141">
        <f>$AY$140</f>
        <v>1</v>
      </c>
    </row>
    <row r="142" spans="1:51" ht="39.75" hidden="1" customHeight="1" x14ac:dyDescent="0.15">
      <c r="A142" s="994"/>
      <c r="B142" s="254"/>
      <c r="C142" s="253"/>
      <c r="D142" s="254"/>
      <c r="E142" s="253"/>
      <c r="F142" s="315"/>
      <c r="G142" s="233" t="s">
        <v>750</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t="s">
        <v>368</v>
      </c>
      <c r="AC142" s="225"/>
      <c r="AD142" s="225"/>
      <c r="AE142" s="267">
        <v>40.9</v>
      </c>
      <c r="AF142" s="168"/>
      <c r="AG142" s="168"/>
      <c r="AH142" s="168"/>
      <c r="AI142" s="267">
        <v>40.5</v>
      </c>
      <c r="AJ142" s="168"/>
      <c r="AK142" s="168"/>
      <c r="AL142" s="168"/>
      <c r="AM142" s="267"/>
      <c r="AN142" s="168"/>
      <c r="AO142" s="168"/>
      <c r="AP142" s="168"/>
      <c r="AQ142" s="267" t="s">
        <v>716</v>
      </c>
      <c r="AR142" s="168"/>
      <c r="AS142" s="168"/>
      <c r="AT142" s="168"/>
      <c r="AU142" s="267" t="s">
        <v>716</v>
      </c>
      <c r="AV142" s="168"/>
      <c r="AW142" s="168"/>
      <c r="AX142" s="209"/>
      <c r="AY142">
        <f t="shared" ref="AY142:AY143" si="15">$AY$140</f>
        <v>1</v>
      </c>
    </row>
    <row r="143" spans="1:51" ht="39.75" hidden="1" customHeight="1" x14ac:dyDescent="0.15">
      <c r="A143" s="99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t="s">
        <v>368</v>
      </c>
      <c r="AC143" s="176"/>
      <c r="AD143" s="176"/>
      <c r="AE143" s="267" t="s">
        <v>716</v>
      </c>
      <c r="AF143" s="168"/>
      <c r="AG143" s="168"/>
      <c r="AH143" s="168"/>
      <c r="AI143" s="267">
        <v>40.9</v>
      </c>
      <c r="AJ143" s="168"/>
      <c r="AK143" s="168"/>
      <c r="AL143" s="168"/>
      <c r="AM143" s="267"/>
      <c r="AN143" s="168"/>
      <c r="AO143" s="168"/>
      <c r="AP143" s="168"/>
      <c r="AQ143" s="267">
        <v>40.700000000000003</v>
      </c>
      <c r="AR143" s="168"/>
      <c r="AS143" s="168"/>
      <c r="AT143" s="168"/>
      <c r="AU143" s="267" t="s">
        <v>716</v>
      </c>
      <c r="AV143" s="168"/>
      <c r="AW143" s="168"/>
      <c r="AX143" s="209"/>
      <c r="AY143">
        <f t="shared" si="15"/>
        <v>1</v>
      </c>
    </row>
    <row r="144" spans="1:51" ht="18.75" hidden="1" customHeight="1" x14ac:dyDescent="0.15">
      <c r="A144" s="994"/>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387</v>
      </c>
      <c r="AF144" s="200"/>
      <c r="AG144" s="200"/>
      <c r="AH144" s="201"/>
      <c r="AI144" s="216" t="s">
        <v>409</v>
      </c>
      <c r="AJ144" s="200"/>
      <c r="AK144" s="200"/>
      <c r="AL144" s="201"/>
      <c r="AM144" s="216" t="s">
        <v>696</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4"/>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387</v>
      </c>
      <c r="AF148" s="200"/>
      <c r="AG148" s="200"/>
      <c r="AH148" s="201"/>
      <c r="AI148" s="216" t="s">
        <v>409</v>
      </c>
      <c r="AJ148" s="200"/>
      <c r="AK148" s="200"/>
      <c r="AL148" s="201"/>
      <c r="AM148" s="216" t="s">
        <v>696</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4"/>
      <c r="B152" s="254"/>
      <c r="C152" s="253"/>
      <c r="D152" s="254"/>
      <c r="E152" s="253"/>
      <c r="F152" s="315"/>
      <c r="G152" s="273" t="s">
        <v>249</v>
      </c>
      <c r="H152" s="200"/>
      <c r="I152" s="200"/>
      <c r="J152" s="200"/>
      <c r="K152" s="200"/>
      <c r="L152" s="200"/>
      <c r="M152" s="200"/>
      <c r="N152" s="200"/>
      <c r="O152" s="200"/>
      <c r="P152" s="201"/>
      <c r="Q152" s="216" t="s">
        <v>332</v>
      </c>
      <c r="R152" s="200"/>
      <c r="S152" s="200"/>
      <c r="T152" s="200"/>
      <c r="U152" s="200"/>
      <c r="V152" s="200"/>
      <c r="W152" s="200"/>
      <c r="X152" s="200"/>
      <c r="Y152" s="200"/>
      <c r="Z152" s="200"/>
      <c r="AA152" s="200"/>
      <c r="AB152" s="288" t="s">
        <v>333</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9"/>
      <c r="AY152">
        <f>COUNTA($G$154)</f>
        <v>0</v>
      </c>
    </row>
    <row r="153" spans="1:51" ht="22.5" hidden="1" customHeight="1" x14ac:dyDescent="0.15">
      <c r="A153" s="99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4"/>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4"/>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2"/>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4"/>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4"/>
      <c r="B159" s="254"/>
      <c r="C159" s="253"/>
      <c r="D159" s="254"/>
      <c r="E159" s="253"/>
      <c r="F159" s="315"/>
      <c r="G159" s="273" t="s">
        <v>249</v>
      </c>
      <c r="H159" s="200"/>
      <c r="I159" s="200"/>
      <c r="J159" s="200"/>
      <c r="K159" s="200"/>
      <c r="L159" s="200"/>
      <c r="M159" s="200"/>
      <c r="N159" s="200"/>
      <c r="O159" s="200"/>
      <c r="P159" s="201"/>
      <c r="Q159" s="216" t="s">
        <v>332</v>
      </c>
      <c r="R159" s="200"/>
      <c r="S159" s="200"/>
      <c r="T159" s="200"/>
      <c r="U159" s="200"/>
      <c r="V159" s="200"/>
      <c r="W159" s="200"/>
      <c r="X159" s="200"/>
      <c r="Y159" s="200"/>
      <c r="Z159" s="200"/>
      <c r="AA159" s="200"/>
      <c r="AB159" s="288" t="s">
        <v>333</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4"/>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4"/>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2"/>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4"/>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4"/>
      <c r="B166" s="254"/>
      <c r="C166" s="253"/>
      <c r="D166" s="254"/>
      <c r="E166" s="253"/>
      <c r="F166" s="315"/>
      <c r="G166" s="273" t="s">
        <v>249</v>
      </c>
      <c r="H166" s="200"/>
      <c r="I166" s="200"/>
      <c r="J166" s="200"/>
      <c r="K166" s="200"/>
      <c r="L166" s="200"/>
      <c r="M166" s="200"/>
      <c r="N166" s="200"/>
      <c r="O166" s="200"/>
      <c r="P166" s="201"/>
      <c r="Q166" s="216" t="s">
        <v>332</v>
      </c>
      <c r="R166" s="200"/>
      <c r="S166" s="200"/>
      <c r="T166" s="200"/>
      <c r="U166" s="200"/>
      <c r="V166" s="200"/>
      <c r="W166" s="200"/>
      <c r="X166" s="200"/>
      <c r="Y166" s="200"/>
      <c r="Z166" s="200"/>
      <c r="AA166" s="200"/>
      <c r="AB166" s="288" t="s">
        <v>333</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4"/>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4"/>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2"/>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4"/>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4"/>
      <c r="B173" s="254"/>
      <c r="C173" s="253"/>
      <c r="D173" s="254"/>
      <c r="E173" s="253"/>
      <c r="F173" s="315"/>
      <c r="G173" s="273" t="s">
        <v>249</v>
      </c>
      <c r="H173" s="200"/>
      <c r="I173" s="200"/>
      <c r="J173" s="200"/>
      <c r="K173" s="200"/>
      <c r="L173" s="200"/>
      <c r="M173" s="200"/>
      <c r="N173" s="200"/>
      <c r="O173" s="200"/>
      <c r="P173" s="201"/>
      <c r="Q173" s="216" t="s">
        <v>332</v>
      </c>
      <c r="R173" s="200"/>
      <c r="S173" s="200"/>
      <c r="T173" s="200"/>
      <c r="U173" s="200"/>
      <c r="V173" s="200"/>
      <c r="W173" s="200"/>
      <c r="X173" s="200"/>
      <c r="Y173" s="200"/>
      <c r="Z173" s="200"/>
      <c r="AA173" s="200"/>
      <c r="AB173" s="288" t="s">
        <v>333</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4"/>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4"/>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2"/>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4"/>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4"/>
      <c r="B180" s="254"/>
      <c r="C180" s="253"/>
      <c r="D180" s="254"/>
      <c r="E180" s="253"/>
      <c r="F180" s="315"/>
      <c r="G180" s="273" t="s">
        <v>249</v>
      </c>
      <c r="H180" s="200"/>
      <c r="I180" s="200"/>
      <c r="J180" s="200"/>
      <c r="K180" s="200"/>
      <c r="L180" s="200"/>
      <c r="M180" s="200"/>
      <c r="N180" s="200"/>
      <c r="O180" s="200"/>
      <c r="P180" s="201"/>
      <c r="Q180" s="216" t="s">
        <v>332</v>
      </c>
      <c r="R180" s="200"/>
      <c r="S180" s="200"/>
      <c r="T180" s="200"/>
      <c r="U180" s="200"/>
      <c r="V180" s="200"/>
      <c r="W180" s="200"/>
      <c r="X180" s="200"/>
      <c r="Y180" s="200"/>
      <c r="Z180" s="200"/>
      <c r="AA180" s="200"/>
      <c r="AB180" s="288" t="s">
        <v>333</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4"/>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4"/>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2"/>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4"/>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4"/>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4"/>
      <c r="B188" s="254"/>
      <c r="C188" s="253"/>
      <c r="D188" s="254"/>
      <c r="E188" s="191" t="s">
        <v>752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4"/>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4"/>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4"/>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4"/>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387</v>
      </c>
      <c r="AF192" s="200"/>
      <c r="AG192" s="200"/>
      <c r="AH192" s="201"/>
      <c r="AI192" s="216" t="s">
        <v>409</v>
      </c>
      <c r="AJ192" s="200"/>
      <c r="AK192" s="200"/>
      <c r="AL192" s="201"/>
      <c r="AM192" s="216" t="s">
        <v>696</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403</v>
      </c>
      <c r="AJ194" s="168"/>
      <c r="AK194" s="168"/>
      <c r="AL194" s="168"/>
      <c r="AM194" s="267" t="s">
        <v>709</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403</v>
      </c>
      <c r="AJ195" s="168"/>
      <c r="AK195" s="168"/>
      <c r="AL195" s="168"/>
      <c r="AM195" s="267" t="s">
        <v>709</v>
      </c>
      <c r="AN195" s="168"/>
      <c r="AO195" s="168"/>
      <c r="AP195" s="168"/>
      <c r="AQ195" s="267"/>
      <c r="AR195" s="168"/>
      <c r="AS195" s="168"/>
      <c r="AT195" s="168"/>
      <c r="AU195" s="267"/>
      <c r="AV195" s="168"/>
      <c r="AW195" s="168"/>
      <c r="AX195" s="209"/>
      <c r="AY195">
        <f t="shared" si="23"/>
        <v>0</v>
      </c>
    </row>
    <row r="196" spans="1:51" ht="18.75" hidden="1" customHeight="1" x14ac:dyDescent="0.15">
      <c r="A196" s="994"/>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387</v>
      </c>
      <c r="AF196" s="200"/>
      <c r="AG196" s="200"/>
      <c r="AH196" s="201"/>
      <c r="AI196" s="216" t="s">
        <v>409</v>
      </c>
      <c r="AJ196" s="200"/>
      <c r="AK196" s="200"/>
      <c r="AL196" s="201"/>
      <c r="AM196" s="216" t="s">
        <v>696</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403</v>
      </c>
      <c r="AJ198" s="168"/>
      <c r="AK198" s="168"/>
      <c r="AL198" s="168"/>
      <c r="AM198" s="267" t="s">
        <v>709</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403</v>
      </c>
      <c r="AJ199" s="168"/>
      <c r="AK199" s="168"/>
      <c r="AL199" s="168"/>
      <c r="AM199" s="267" t="s">
        <v>709</v>
      </c>
      <c r="AN199" s="168"/>
      <c r="AO199" s="168"/>
      <c r="AP199" s="168"/>
      <c r="AQ199" s="267"/>
      <c r="AR199" s="168"/>
      <c r="AS199" s="168"/>
      <c r="AT199" s="168"/>
      <c r="AU199" s="267"/>
      <c r="AV199" s="168"/>
      <c r="AW199" s="168"/>
      <c r="AX199" s="209"/>
      <c r="AY199">
        <f t="shared" si="24"/>
        <v>0</v>
      </c>
    </row>
    <row r="200" spans="1:51" ht="18.75" hidden="1" customHeight="1" x14ac:dyDescent="0.15">
      <c r="A200" s="994"/>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387</v>
      </c>
      <c r="AF200" s="200"/>
      <c r="AG200" s="200"/>
      <c r="AH200" s="201"/>
      <c r="AI200" s="216" t="s">
        <v>409</v>
      </c>
      <c r="AJ200" s="200"/>
      <c r="AK200" s="200"/>
      <c r="AL200" s="201"/>
      <c r="AM200" s="216" t="s">
        <v>696</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4"/>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387</v>
      </c>
      <c r="AF204" s="200"/>
      <c r="AG204" s="200"/>
      <c r="AH204" s="201"/>
      <c r="AI204" s="216" t="s">
        <v>409</v>
      </c>
      <c r="AJ204" s="200"/>
      <c r="AK204" s="200"/>
      <c r="AL204" s="201"/>
      <c r="AM204" s="216" t="s">
        <v>696</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4"/>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387</v>
      </c>
      <c r="AF208" s="200"/>
      <c r="AG208" s="200"/>
      <c r="AH208" s="201"/>
      <c r="AI208" s="216" t="s">
        <v>409</v>
      </c>
      <c r="AJ208" s="200"/>
      <c r="AK208" s="200"/>
      <c r="AL208" s="201"/>
      <c r="AM208" s="216" t="s">
        <v>696</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4"/>
      <c r="B212" s="254"/>
      <c r="C212" s="253"/>
      <c r="D212" s="254"/>
      <c r="E212" s="253"/>
      <c r="F212" s="315"/>
      <c r="G212" s="273" t="s">
        <v>249</v>
      </c>
      <c r="H212" s="200"/>
      <c r="I212" s="200"/>
      <c r="J212" s="200"/>
      <c r="K212" s="200"/>
      <c r="L212" s="200"/>
      <c r="M212" s="200"/>
      <c r="N212" s="200"/>
      <c r="O212" s="200"/>
      <c r="P212" s="201"/>
      <c r="Q212" s="216" t="s">
        <v>332</v>
      </c>
      <c r="R212" s="200"/>
      <c r="S212" s="200"/>
      <c r="T212" s="200"/>
      <c r="U212" s="200"/>
      <c r="V212" s="200"/>
      <c r="W212" s="200"/>
      <c r="X212" s="200"/>
      <c r="Y212" s="200"/>
      <c r="Z212" s="200"/>
      <c r="AA212" s="200"/>
      <c r="AB212" s="288" t="s">
        <v>333</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9"/>
      <c r="AY212">
        <f>COUNTA($G$214)</f>
        <v>0</v>
      </c>
    </row>
    <row r="213" spans="1:51" ht="22.5" hidden="1" customHeight="1" x14ac:dyDescent="0.15">
      <c r="A213" s="99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4"/>
      <c r="B214" s="254"/>
      <c r="C214" s="253"/>
      <c r="D214" s="254"/>
      <c r="E214" s="253"/>
      <c r="F214" s="315"/>
      <c r="G214" s="233"/>
      <c r="H214" s="192"/>
      <c r="I214" s="192"/>
      <c r="J214" s="192"/>
      <c r="K214" s="192"/>
      <c r="L214" s="192"/>
      <c r="M214" s="192"/>
      <c r="N214" s="192"/>
      <c r="O214" s="192"/>
      <c r="P214" s="234"/>
      <c r="Q214" s="981"/>
      <c r="R214" s="982"/>
      <c r="S214" s="982"/>
      <c r="T214" s="982"/>
      <c r="U214" s="982"/>
      <c r="V214" s="982"/>
      <c r="W214" s="982"/>
      <c r="X214" s="982"/>
      <c r="Y214" s="982"/>
      <c r="Z214" s="982"/>
      <c r="AA214" s="98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4"/>
      <c r="B215" s="254"/>
      <c r="C215" s="253"/>
      <c r="D215" s="254"/>
      <c r="E215" s="253"/>
      <c r="F215" s="315"/>
      <c r="G215" s="235"/>
      <c r="H215" s="236"/>
      <c r="I215" s="236"/>
      <c r="J215" s="236"/>
      <c r="K215" s="236"/>
      <c r="L215" s="236"/>
      <c r="M215" s="236"/>
      <c r="N215" s="236"/>
      <c r="O215" s="236"/>
      <c r="P215" s="237"/>
      <c r="Q215" s="984"/>
      <c r="R215" s="985"/>
      <c r="S215" s="985"/>
      <c r="T215" s="985"/>
      <c r="U215" s="985"/>
      <c r="V215" s="985"/>
      <c r="W215" s="985"/>
      <c r="X215" s="985"/>
      <c r="Y215" s="985"/>
      <c r="Z215" s="985"/>
      <c r="AA215" s="98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4"/>
      <c r="B216" s="254"/>
      <c r="C216" s="253"/>
      <c r="D216" s="254"/>
      <c r="E216" s="253"/>
      <c r="F216" s="315"/>
      <c r="G216" s="235"/>
      <c r="H216" s="236"/>
      <c r="I216" s="236"/>
      <c r="J216" s="236"/>
      <c r="K216" s="236"/>
      <c r="L216" s="236"/>
      <c r="M216" s="236"/>
      <c r="N216" s="236"/>
      <c r="O216" s="236"/>
      <c r="P216" s="237"/>
      <c r="Q216" s="984"/>
      <c r="R216" s="985"/>
      <c r="S216" s="985"/>
      <c r="T216" s="985"/>
      <c r="U216" s="985"/>
      <c r="V216" s="985"/>
      <c r="W216" s="985"/>
      <c r="X216" s="985"/>
      <c r="Y216" s="985"/>
      <c r="Z216" s="985"/>
      <c r="AA216" s="98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4"/>
      <c r="B217" s="254"/>
      <c r="C217" s="253"/>
      <c r="D217" s="254"/>
      <c r="E217" s="253"/>
      <c r="F217" s="315"/>
      <c r="G217" s="235"/>
      <c r="H217" s="236"/>
      <c r="I217" s="236"/>
      <c r="J217" s="236"/>
      <c r="K217" s="236"/>
      <c r="L217" s="236"/>
      <c r="M217" s="236"/>
      <c r="N217" s="236"/>
      <c r="O217" s="236"/>
      <c r="P217" s="237"/>
      <c r="Q217" s="984"/>
      <c r="R217" s="985"/>
      <c r="S217" s="985"/>
      <c r="T217" s="985"/>
      <c r="U217" s="985"/>
      <c r="V217" s="985"/>
      <c r="W217" s="985"/>
      <c r="X217" s="985"/>
      <c r="Y217" s="985"/>
      <c r="Z217" s="985"/>
      <c r="AA217" s="98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4"/>
      <c r="B218" s="254"/>
      <c r="C218" s="253"/>
      <c r="D218" s="254"/>
      <c r="E218" s="253"/>
      <c r="F218" s="315"/>
      <c r="G218" s="238"/>
      <c r="H218" s="195"/>
      <c r="I218" s="195"/>
      <c r="J218" s="195"/>
      <c r="K218" s="195"/>
      <c r="L218" s="195"/>
      <c r="M218" s="195"/>
      <c r="N218" s="195"/>
      <c r="O218" s="195"/>
      <c r="P218" s="239"/>
      <c r="Q218" s="987"/>
      <c r="R218" s="988"/>
      <c r="S218" s="988"/>
      <c r="T218" s="988"/>
      <c r="U218" s="988"/>
      <c r="V218" s="988"/>
      <c r="W218" s="988"/>
      <c r="X218" s="988"/>
      <c r="Y218" s="988"/>
      <c r="Z218" s="988"/>
      <c r="AA218" s="98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4"/>
      <c r="B219" s="254"/>
      <c r="C219" s="253"/>
      <c r="D219" s="254"/>
      <c r="E219" s="253"/>
      <c r="F219" s="315"/>
      <c r="G219" s="273" t="s">
        <v>249</v>
      </c>
      <c r="H219" s="200"/>
      <c r="I219" s="200"/>
      <c r="J219" s="200"/>
      <c r="K219" s="200"/>
      <c r="L219" s="200"/>
      <c r="M219" s="200"/>
      <c r="N219" s="200"/>
      <c r="O219" s="200"/>
      <c r="P219" s="201"/>
      <c r="Q219" s="216" t="s">
        <v>332</v>
      </c>
      <c r="R219" s="200"/>
      <c r="S219" s="200"/>
      <c r="T219" s="200"/>
      <c r="U219" s="200"/>
      <c r="V219" s="200"/>
      <c r="W219" s="200"/>
      <c r="X219" s="200"/>
      <c r="Y219" s="200"/>
      <c r="Z219" s="200"/>
      <c r="AA219" s="200"/>
      <c r="AB219" s="288" t="s">
        <v>333</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4"/>
      <c r="B221" s="254"/>
      <c r="C221" s="253"/>
      <c r="D221" s="254"/>
      <c r="E221" s="253"/>
      <c r="F221" s="315"/>
      <c r="G221" s="233"/>
      <c r="H221" s="192"/>
      <c r="I221" s="192"/>
      <c r="J221" s="192"/>
      <c r="K221" s="192"/>
      <c r="L221" s="192"/>
      <c r="M221" s="192"/>
      <c r="N221" s="192"/>
      <c r="O221" s="192"/>
      <c r="P221" s="234"/>
      <c r="Q221" s="981"/>
      <c r="R221" s="982"/>
      <c r="S221" s="982"/>
      <c r="T221" s="982"/>
      <c r="U221" s="982"/>
      <c r="V221" s="982"/>
      <c r="W221" s="982"/>
      <c r="X221" s="982"/>
      <c r="Y221" s="982"/>
      <c r="Z221" s="982"/>
      <c r="AA221" s="98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4"/>
      <c r="B222" s="254"/>
      <c r="C222" s="253"/>
      <c r="D222" s="254"/>
      <c r="E222" s="253"/>
      <c r="F222" s="315"/>
      <c r="G222" s="235"/>
      <c r="H222" s="236"/>
      <c r="I222" s="236"/>
      <c r="J222" s="236"/>
      <c r="K222" s="236"/>
      <c r="L222" s="236"/>
      <c r="M222" s="236"/>
      <c r="N222" s="236"/>
      <c r="O222" s="236"/>
      <c r="P222" s="237"/>
      <c r="Q222" s="984"/>
      <c r="R222" s="985"/>
      <c r="S222" s="985"/>
      <c r="T222" s="985"/>
      <c r="U222" s="985"/>
      <c r="V222" s="985"/>
      <c r="W222" s="985"/>
      <c r="X222" s="985"/>
      <c r="Y222" s="985"/>
      <c r="Z222" s="985"/>
      <c r="AA222" s="98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4"/>
      <c r="B223" s="254"/>
      <c r="C223" s="253"/>
      <c r="D223" s="254"/>
      <c r="E223" s="253"/>
      <c r="F223" s="315"/>
      <c r="G223" s="235"/>
      <c r="H223" s="236"/>
      <c r="I223" s="236"/>
      <c r="J223" s="236"/>
      <c r="K223" s="236"/>
      <c r="L223" s="236"/>
      <c r="M223" s="236"/>
      <c r="N223" s="236"/>
      <c r="O223" s="236"/>
      <c r="P223" s="237"/>
      <c r="Q223" s="984"/>
      <c r="R223" s="985"/>
      <c r="S223" s="985"/>
      <c r="T223" s="985"/>
      <c r="U223" s="985"/>
      <c r="V223" s="985"/>
      <c r="W223" s="985"/>
      <c r="X223" s="985"/>
      <c r="Y223" s="985"/>
      <c r="Z223" s="985"/>
      <c r="AA223" s="98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4"/>
      <c r="B224" s="254"/>
      <c r="C224" s="253"/>
      <c r="D224" s="254"/>
      <c r="E224" s="253"/>
      <c r="F224" s="315"/>
      <c r="G224" s="235"/>
      <c r="H224" s="236"/>
      <c r="I224" s="236"/>
      <c r="J224" s="236"/>
      <c r="K224" s="236"/>
      <c r="L224" s="236"/>
      <c r="M224" s="236"/>
      <c r="N224" s="236"/>
      <c r="O224" s="236"/>
      <c r="P224" s="237"/>
      <c r="Q224" s="984"/>
      <c r="R224" s="985"/>
      <c r="S224" s="985"/>
      <c r="T224" s="985"/>
      <c r="U224" s="985"/>
      <c r="V224" s="985"/>
      <c r="W224" s="985"/>
      <c r="X224" s="985"/>
      <c r="Y224" s="985"/>
      <c r="Z224" s="985"/>
      <c r="AA224" s="98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4"/>
      <c r="B225" s="254"/>
      <c r="C225" s="253"/>
      <c r="D225" s="254"/>
      <c r="E225" s="253"/>
      <c r="F225" s="315"/>
      <c r="G225" s="238"/>
      <c r="H225" s="195"/>
      <c r="I225" s="195"/>
      <c r="J225" s="195"/>
      <c r="K225" s="195"/>
      <c r="L225" s="195"/>
      <c r="M225" s="195"/>
      <c r="N225" s="195"/>
      <c r="O225" s="195"/>
      <c r="P225" s="239"/>
      <c r="Q225" s="987"/>
      <c r="R225" s="988"/>
      <c r="S225" s="988"/>
      <c r="T225" s="988"/>
      <c r="U225" s="988"/>
      <c r="V225" s="988"/>
      <c r="W225" s="988"/>
      <c r="X225" s="988"/>
      <c r="Y225" s="988"/>
      <c r="Z225" s="988"/>
      <c r="AA225" s="98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4"/>
      <c r="B226" s="254"/>
      <c r="C226" s="253"/>
      <c r="D226" s="254"/>
      <c r="E226" s="253"/>
      <c r="F226" s="315"/>
      <c r="G226" s="273" t="s">
        <v>249</v>
      </c>
      <c r="H226" s="200"/>
      <c r="I226" s="200"/>
      <c r="J226" s="200"/>
      <c r="K226" s="200"/>
      <c r="L226" s="200"/>
      <c r="M226" s="200"/>
      <c r="N226" s="200"/>
      <c r="O226" s="200"/>
      <c r="P226" s="201"/>
      <c r="Q226" s="216" t="s">
        <v>332</v>
      </c>
      <c r="R226" s="200"/>
      <c r="S226" s="200"/>
      <c r="T226" s="200"/>
      <c r="U226" s="200"/>
      <c r="V226" s="200"/>
      <c r="W226" s="200"/>
      <c r="X226" s="200"/>
      <c r="Y226" s="200"/>
      <c r="Z226" s="200"/>
      <c r="AA226" s="200"/>
      <c r="AB226" s="288" t="s">
        <v>333</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4"/>
      <c r="B228" s="254"/>
      <c r="C228" s="253"/>
      <c r="D228" s="254"/>
      <c r="E228" s="253"/>
      <c r="F228" s="315"/>
      <c r="G228" s="233"/>
      <c r="H228" s="192"/>
      <c r="I228" s="192"/>
      <c r="J228" s="192"/>
      <c r="K228" s="192"/>
      <c r="L228" s="192"/>
      <c r="M228" s="192"/>
      <c r="N228" s="192"/>
      <c r="O228" s="192"/>
      <c r="P228" s="234"/>
      <c r="Q228" s="981"/>
      <c r="R228" s="982"/>
      <c r="S228" s="982"/>
      <c r="T228" s="982"/>
      <c r="U228" s="982"/>
      <c r="V228" s="982"/>
      <c r="W228" s="982"/>
      <c r="X228" s="982"/>
      <c r="Y228" s="982"/>
      <c r="Z228" s="982"/>
      <c r="AA228" s="98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4"/>
      <c r="B229" s="254"/>
      <c r="C229" s="253"/>
      <c r="D229" s="254"/>
      <c r="E229" s="253"/>
      <c r="F229" s="315"/>
      <c r="G229" s="235"/>
      <c r="H229" s="236"/>
      <c r="I229" s="236"/>
      <c r="J229" s="236"/>
      <c r="K229" s="236"/>
      <c r="L229" s="236"/>
      <c r="M229" s="236"/>
      <c r="N229" s="236"/>
      <c r="O229" s="236"/>
      <c r="P229" s="237"/>
      <c r="Q229" s="984"/>
      <c r="R229" s="985"/>
      <c r="S229" s="985"/>
      <c r="T229" s="985"/>
      <c r="U229" s="985"/>
      <c r="V229" s="985"/>
      <c r="W229" s="985"/>
      <c r="X229" s="985"/>
      <c r="Y229" s="985"/>
      <c r="Z229" s="985"/>
      <c r="AA229" s="98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4"/>
      <c r="B230" s="254"/>
      <c r="C230" s="253"/>
      <c r="D230" s="254"/>
      <c r="E230" s="253"/>
      <c r="F230" s="315"/>
      <c r="G230" s="235"/>
      <c r="H230" s="236"/>
      <c r="I230" s="236"/>
      <c r="J230" s="236"/>
      <c r="K230" s="236"/>
      <c r="L230" s="236"/>
      <c r="M230" s="236"/>
      <c r="N230" s="236"/>
      <c r="O230" s="236"/>
      <c r="P230" s="237"/>
      <c r="Q230" s="984"/>
      <c r="R230" s="985"/>
      <c r="S230" s="985"/>
      <c r="T230" s="985"/>
      <c r="U230" s="985"/>
      <c r="V230" s="985"/>
      <c r="W230" s="985"/>
      <c r="X230" s="985"/>
      <c r="Y230" s="985"/>
      <c r="Z230" s="985"/>
      <c r="AA230" s="98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4"/>
      <c r="B231" s="254"/>
      <c r="C231" s="253"/>
      <c r="D231" s="254"/>
      <c r="E231" s="253"/>
      <c r="F231" s="315"/>
      <c r="G231" s="235"/>
      <c r="H231" s="236"/>
      <c r="I231" s="236"/>
      <c r="J231" s="236"/>
      <c r="K231" s="236"/>
      <c r="L231" s="236"/>
      <c r="M231" s="236"/>
      <c r="N231" s="236"/>
      <c r="O231" s="236"/>
      <c r="P231" s="237"/>
      <c r="Q231" s="984"/>
      <c r="R231" s="985"/>
      <c r="S231" s="985"/>
      <c r="T231" s="985"/>
      <c r="U231" s="985"/>
      <c r="V231" s="985"/>
      <c r="W231" s="985"/>
      <c r="X231" s="985"/>
      <c r="Y231" s="985"/>
      <c r="Z231" s="985"/>
      <c r="AA231" s="98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4"/>
      <c r="B232" s="254"/>
      <c r="C232" s="253"/>
      <c r="D232" s="254"/>
      <c r="E232" s="253"/>
      <c r="F232" s="315"/>
      <c r="G232" s="238"/>
      <c r="H232" s="195"/>
      <c r="I232" s="195"/>
      <c r="J232" s="195"/>
      <c r="K232" s="195"/>
      <c r="L232" s="195"/>
      <c r="M232" s="195"/>
      <c r="N232" s="195"/>
      <c r="O232" s="195"/>
      <c r="P232" s="239"/>
      <c r="Q232" s="987"/>
      <c r="R232" s="988"/>
      <c r="S232" s="988"/>
      <c r="T232" s="988"/>
      <c r="U232" s="988"/>
      <c r="V232" s="988"/>
      <c r="W232" s="988"/>
      <c r="X232" s="988"/>
      <c r="Y232" s="988"/>
      <c r="Z232" s="988"/>
      <c r="AA232" s="98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4"/>
      <c r="B233" s="254"/>
      <c r="C233" s="253"/>
      <c r="D233" s="254"/>
      <c r="E233" s="253"/>
      <c r="F233" s="315"/>
      <c r="G233" s="273" t="s">
        <v>249</v>
      </c>
      <c r="H233" s="200"/>
      <c r="I233" s="200"/>
      <c r="J233" s="200"/>
      <c r="K233" s="200"/>
      <c r="L233" s="200"/>
      <c r="M233" s="200"/>
      <c r="N233" s="200"/>
      <c r="O233" s="200"/>
      <c r="P233" s="201"/>
      <c r="Q233" s="216" t="s">
        <v>332</v>
      </c>
      <c r="R233" s="200"/>
      <c r="S233" s="200"/>
      <c r="T233" s="200"/>
      <c r="U233" s="200"/>
      <c r="V233" s="200"/>
      <c r="W233" s="200"/>
      <c r="X233" s="200"/>
      <c r="Y233" s="200"/>
      <c r="Z233" s="200"/>
      <c r="AA233" s="200"/>
      <c r="AB233" s="288" t="s">
        <v>333</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4"/>
      <c r="B235" s="254"/>
      <c r="C235" s="253"/>
      <c r="D235" s="254"/>
      <c r="E235" s="253"/>
      <c r="F235" s="315"/>
      <c r="G235" s="233"/>
      <c r="H235" s="192"/>
      <c r="I235" s="192"/>
      <c r="J235" s="192"/>
      <c r="K235" s="192"/>
      <c r="L235" s="192"/>
      <c r="M235" s="192"/>
      <c r="N235" s="192"/>
      <c r="O235" s="192"/>
      <c r="P235" s="234"/>
      <c r="Q235" s="981"/>
      <c r="R235" s="982"/>
      <c r="S235" s="982"/>
      <c r="T235" s="982"/>
      <c r="U235" s="982"/>
      <c r="V235" s="982"/>
      <c r="W235" s="982"/>
      <c r="X235" s="982"/>
      <c r="Y235" s="982"/>
      <c r="Z235" s="982"/>
      <c r="AA235" s="98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4"/>
      <c r="B236" s="254"/>
      <c r="C236" s="253"/>
      <c r="D236" s="254"/>
      <c r="E236" s="253"/>
      <c r="F236" s="315"/>
      <c r="G236" s="235"/>
      <c r="H236" s="236"/>
      <c r="I236" s="236"/>
      <c r="J236" s="236"/>
      <c r="K236" s="236"/>
      <c r="L236" s="236"/>
      <c r="M236" s="236"/>
      <c r="N236" s="236"/>
      <c r="O236" s="236"/>
      <c r="P236" s="237"/>
      <c r="Q236" s="984"/>
      <c r="R236" s="985"/>
      <c r="S236" s="985"/>
      <c r="T236" s="985"/>
      <c r="U236" s="985"/>
      <c r="V236" s="985"/>
      <c r="W236" s="985"/>
      <c r="X236" s="985"/>
      <c r="Y236" s="985"/>
      <c r="Z236" s="985"/>
      <c r="AA236" s="98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4"/>
      <c r="B237" s="254"/>
      <c r="C237" s="253"/>
      <c r="D237" s="254"/>
      <c r="E237" s="253"/>
      <c r="F237" s="315"/>
      <c r="G237" s="235"/>
      <c r="H237" s="236"/>
      <c r="I237" s="236"/>
      <c r="J237" s="236"/>
      <c r="K237" s="236"/>
      <c r="L237" s="236"/>
      <c r="M237" s="236"/>
      <c r="N237" s="236"/>
      <c r="O237" s="236"/>
      <c r="P237" s="237"/>
      <c r="Q237" s="984"/>
      <c r="R237" s="985"/>
      <c r="S237" s="985"/>
      <c r="T237" s="985"/>
      <c r="U237" s="985"/>
      <c r="V237" s="985"/>
      <c r="W237" s="985"/>
      <c r="X237" s="985"/>
      <c r="Y237" s="985"/>
      <c r="Z237" s="985"/>
      <c r="AA237" s="98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4"/>
      <c r="B238" s="254"/>
      <c r="C238" s="253"/>
      <c r="D238" s="254"/>
      <c r="E238" s="253"/>
      <c r="F238" s="315"/>
      <c r="G238" s="235"/>
      <c r="H238" s="236"/>
      <c r="I238" s="236"/>
      <c r="J238" s="236"/>
      <c r="K238" s="236"/>
      <c r="L238" s="236"/>
      <c r="M238" s="236"/>
      <c r="N238" s="236"/>
      <c r="O238" s="236"/>
      <c r="P238" s="237"/>
      <c r="Q238" s="984"/>
      <c r="R238" s="985"/>
      <c r="S238" s="985"/>
      <c r="T238" s="985"/>
      <c r="U238" s="985"/>
      <c r="V238" s="985"/>
      <c r="W238" s="985"/>
      <c r="X238" s="985"/>
      <c r="Y238" s="985"/>
      <c r="Z238" s="985"/>
      <c r="AA238" s="98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4"/>
      <c r="B239" s="254"/>
      <c r="C239" s="253"/>
      <c r="D239" s="254"/>
      <c r="E239" s="253"/>
      <c r="F239" s="315"/>
      <c r="G239" s="238"/>
      <c r="H239" s="195"/>
      <c r="I239" s="195"/>
      <c r="J239" s="195"/>
      <c r="K239" s="195"/>
      <c r="L239" s="195"/>
      <c r="M239" s="195"/>
      <c r="N239" s="195"/>
      <c r="O239" s="195"/>
      <c r="P239" s="239"/>
      <c r="Q239" s="987"/>
      <c r="R239" s="988"/>
      <c r="S239" s="988"/>
      <c r="T239" s="988"/>
      <c r="U239" s="988"/>
      <c r="V239" s="988"/>
      <c r="W239" s="988"/>
      <c r="X239" s="988"/>
      <c r="Y239" s="988"/>
      <c r="Z239" s="988"/>
      <c r="AA239" s="98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4"/>
      <c r="B240" s="254"/>
      <c r="C240" s="253"/>
      <c r="D240" s="254"/>
      <c r="E240" s="253"/>
      <c r="F240" s="315"/>
      <c r="G240" s="273" t="s">
        <v>249</v>
      </c>
      <c r="H240" s="200"/>
      <c r="I240" s="200"/>
      <c r="J240" s="200"/>
      <c r="K240" s="200"/>
      <c r="L240" s="200"/>
      <c r="M240" s="200"/>
      <c r="N240" s="200"/>
      <c r="O240" s="200"/>
      <c r="P240" s="201"/>
      <c r="Q240" s="216" t="s">
        <v>332</v>
      </c>
      <c r="R240" s="200"/>
      <c r="S240" s="200"/>
      <c r="T240" s="200"/>
      <c r="U240" s="200"/>
      <c r="V240" s="200"/>
      <c r="W240" s="200"/>
      <c r="X240" s="200"/>
      <c r="Y240" s="200"/>
      <c r="Z240" s="200"/>
      <c r="AA240" s="200"/>
      <c r="AB240" s="288" t="s">
        <v>333</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4"/>
      <c r="B242" s="254"/>
      <c r="C242" s="253"/>
      <c r="D242" s="254"/>
      <c r="E242" s="253"/>
      <c r="F242" s="315"/>
      <c r="G242" s="233"/>
      <c r="H242" s="192"/>
      <c r="I242" s="192"/>
      <c r="J242" s="192"/>
      <c r="K242" s="192"/>
      <c r="L242" s="192"/>
      <c r="M242" s="192"/>
      <c r="N242" s="192"/>
      <c r="O242" s="192"/>
      <c r="P242" s="234"/>
      <c r="Q242" s="981"/>
      <c r="R242" s="982"/>
      <c r="S242" s="982"/>
      <c r="T242" s="982"/>
      <c r="U242" s="982"/>
      <c r="V242" s="982"/>
      <c r="W242" s="982"/>
      <c r="X242" s="982"/>
      <c r="Y242" s="982"/>
      <c r="Z242" s="982"/>
      <c r="AA242" s="98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4"/>
      <c r="B243" s="254"/>
      <c r="C243" s="253"/>
      <c r="D243" s="254"/>
      <c r="E243" s="253"/>
      <c r="F243" s="315"/>
      <c r="G243" s="235"/>
      <c r="H243" s="236"/>
      <c r="I243" s="236"/>
      <c r="J243" s="236"/>
      <c r="K243" s="236"/>
      <c r="L243" s="236"/>
      <c r="M243" s="236"/>
      <c r="N243" s="236"/>
      <c r="O243" s="236"/>
      <c r="P243" s="237"/>
      <c r="Q243" s="984"/>
      <c r="R243" s="985"/>
      <c r="S243" s="985"/>
      <c r="T243" s="985"/>
      <c r="U243" s="985"/>
      <c r="V243" s="985"/>
      <c r="W243" s="985"/>
      <c r="X243" s="985"/>
      <c r="Y243" s="985"/>
      <c r="Z243" s="985"/>
      <c r="AA243" s="98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4"/>
      <c r="B244" s="254"/>
      <c r="C244" s="253"/>
      <c r="D244" s="254"/>
      <c r="E244" s="253"/>
      <c r="F244" s="315"/>
      <c r="G244" s="235"/>
      <c r="H244" s="236"/>
      <c r="I244" s="236"/>
      <c r="J244" s="236"/>
      <c r="K244" s="236"/>
      <c r="L244" s="236"/>
      <c r="M244" s="236"/>
      <c r="N244" s="236"/>
      <c r="O244" s="236"/>
      <c r="P244" s="237"/>
      <c r="Q244" s="984"/>
      <c r="R244" s="985"/>
      <c r="S244" s="985"/>
      <c r="T244" s="985"/>
      <c r="U244" s="985"/>
      <c r="V244" s="985"/>
      <c r="W244" s="985"/>
      <c r="X244" s="985"/>
      <c r="Y244" s="985"/>
      <c r="Z244" s="985"/>
      <c r="AA244" s="98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4"/>
      <c r="B245" s="254"/>
      <c r="C245" s="253"/>
      <c r="D245" s="254"/>
      <c r="E245" s="253"/>
      <c r="F245" s="315"/>
      <c r="G245" s="235"/>
      <c r="H245" s="236"/>
      <c r="I245" s="236"/>
      <c r="J245" s="236"/>
      <c r="K245" s="236"/>
      <c r="L245" s="236"/>
      <c r="M245" s="236"/>
      <c r="N245" s="236"/>
      <c r="O245" s="236"/>
      <c r="P245" s="237"/>
      <c r="Q245" s="984"/>
      <c r="R245" s="985"/>
      <c r="S245" s="985"/>
      <c r="T245" s="985"/>
      <c r="U245" s="985"/>
      <c r="V245" s="985"/>
      <c r="W245" s="985"/>
      <c r="X245" s="985"/>
      <c r="Y245" s="985"/>
      <c r="Z245" s="985"/>
      <c r="AA245" s="98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4"/>
      <c r="B246" s="254"/>
      <c r="C246" s="253"/>
      <c r="D246" s="254"/>
      <c r="E246" s="316"/>
      <c r="F246" s="317"/>
      <c r="G246" s="238"/>
      <c r="H246" s="195"/>
      <c r="I246" s="195"/>
      <c r="J246" s="195"/>
      <c r="K246" s="195"/>
      <c r="L246" s="195"/>
      <c r="M246" s="195"/>
      <c r="N246" s="195"/>
      <c r="O246" s="195"/>
      <c r="P246" s="239"/>
      <c r="Q246" s="987"/>
      <c r="R246" s="988"/>
      <c r="S246" s="988"/>
      <c r="T246" s="988"/>
      <c r="U246" s="988"/>
      <c r="V246" s="988"/>
      <c r="W246" s="988"/>
      <c r="X246" s="988"/>
      <c r="Y246" s="988"/>
      <c r="Z246" s="988"/>
      <c r="AA246" s="98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4"/>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4"/>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4"/>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4"/>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4"/>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387</v>
      </c>
      <c r="AF252" s="200"/>
      <c r="AG252" s="200"/>
      <c r="AH252" s="201"/>
      <c r="AI252" s="216" t="s">
        <v>409</v>
      </c>
      <c r="AJ252" s="200"/>
      <c r="AK252" s="200"/>
      <c r="AL252" s="201"/>
      <c r="AM252" s="216" t="s">
        <v>696</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4"/>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387</v>
      </c>
      <c r="AF256" s="200"/>
      <c r="AG256" s="200"/>
      <c r="AH256" s="201"/>
      <c r="AI256" s="216" t="s">
        <v>409</v>
      </c>
      <c r="AJ256" s="200"/>
      <c r="AK256" s="200"/>
      <c r="AL256" s="201"/>
      <c r="AM256" s="216" t="s">
        <v>696</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4"/>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387</v>
      </c>
      <c r="AF260" s="200"/>
      <c r="AG260" s="200"/>
      <c r="AH260" s="201"/>
      <c r="AI260" s="216" t="s">
        <v>409</v>
      </c>
      <c r="AJ260" s="200"/>
      <c r="AK260" s="200"/>
      <c r="AL260" s="201"/>
      <c r="AM260" s="216" t="s">
        <v>696</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4"/>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387</v>
      </c>
      <c r="AF264" s="200"/>
      <c r="AG264" s="200"/>
      <c r="AH264" s="201"/>
      <c r="AI264" s="216" t="s">
        <v>409</v>
      </c>
      <c r="AJ264" s="200"/>
      <c r="AK264" s="200"/>
      <c r="AL264" s="201"/>
      <c r="AM264" s="216" t="s">
        <v>696</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4"/>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387</v>
      </c>
      <c r="AF268" s="200"/>
      <c r="AG268" s="200"/>
      <c r="AH268" s="201"/>
      <c r="AI268" s="216" t="s">
        <v>409</v>
      </c>
      <c r="AJ268" s="200"/>
      <c r="AK268" s="200"/>
      <c r="AL268" s="201"/>
      <c r="AM268" s="216" t="s">
        <v>696</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4"/>
      <c r="B272" s="254"/>
      <c r="C272" s="253"/>
      <c r="D272" s="254"/>
      <c r="E272" s="253"/>
      <c r="F272" s="315"/>
      <c r="G272" s="273" t="s">
        <v>249</v>
      </c>
      <c r="H272" s="200"/>
      <c r="I272" s="200"/>
      <c r="J272" s="200"/>
      <c r="K272" s="200"/>
      <c r="L272" s="200"/>
      <c r="M272" s="200"/>
      <c r="N272" s="200"/>
      <c r="O272" s="200"/>
      <c r="P272" s="201"/>
      <c r="Q272" s="216" t="s">
        <v>332</v>
      </c>
      <c r="R272" s="200"/>
      <c r="S272" s="200"/>
      <c r="T272" s="200"/>
      <c r="U272" s="200"/>
      <c r="V272" s="200"/>
      <c r="W272" s="200"/>
      <c r="X272" s="200"/>
      <c r="Y272" s="200"/>
      <c r="Z272" s="200"/>
      <c r="AA272" s="200"/>
      <c r="AB272" s="288" t="s">
        <v>333</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9"/>
      <c r="AY272">
        <f>COUNTA($G$274)</f>
        <v>0</v>
      </c>
    </row>
    <row r="273" spans="1:51" ht="22.5" hidden="1" customHeight="1" x14ac:dyDescent="0.15">
      <c r="A273" s="99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4"/>
      <c r="B274" s="254"/>
      <c r="C274" s="253"/>
      <c r="D274" s="254"/>
      <c r="E274" s="253"/>
      <c r="F274" s="315"/>
      <c r="G274" s="233"/>
      <c r="H274" s="192"/>
      <c r="I274" s="192"/>
      <c r="J274" s="192"/>
      <c r="K274" s="192"/>
      <c r="L274" s="192"/>
      <c r="M274" s="192"/>
      <c r="N274" s="192"/>
      <c r="O274" s="192"/>
      <c r="P274" s="234"/>
      <c r="Q274" s="981"/>
      <c r="R274" s="982"/>
      <c r="S274" s="982"/>
      <c r="T274" s="982"/>
      <c r="U274" s="982"/>
      <c r="V274" s="982"/>
      <c r="W274" s="982"/>
      <c r="X274" s="982"/>
      <c r="Y274" s="982"/>
      <c r="Z274" s="982"/>
      <c r="AA274" s="98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4"/>
      <c r="B275" s="254"/>
      <c r="C275" s="253"/>
      <c r="D275" s="254"/>
      <c r="E275" s="253"/>
      <c r="F275" s="315"/>
      <c r="G275" s="235"/>
      <c r="H275" s="236"/>
      <c r="I275" s="236"/>
      <c r="J275" s="236"/>
      <c r="K275" s="236"/>
      <c r="L275" s="236"/>
      <c r="M275" s="236"/>
      <c r="N275" s="236"/>
      <c r="O275" s="236"/>
      <c r="P275" s="237"/>
      <c r="Q275" s="984"/>
      <c r="R275" s="985"/>
      <c r="S275" s="985"/>
      <c r="T275" s="985"/>
      <c r="U275" s="985"/>
      <c r="V275" s="985"/>
      <c r="W275" s="985"/>
      <c r="X275" s="985"/>
      <c r="Y275" s="985"/>
      <c r="Z275" s="985"/>
      <c r="AA275" s="98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4"/>
      <c r="B276" s="254"/>
      <c r="C276" s="253"/>
      <c r="D276" s="254"/>
      <c r="E276" s="253"/>
      <c r="F276" s="315"/>
      <c r="G276" s="235"/>
      <c r="H276" s="236"/>
      <c r="I276" s="236"/>
      <c r="J276" s="236"/>
      <c r="K276" s="236"/>
      <c r="L276" s="236"/>
      <c r="M276" s="236"/>
      <c r="N276" s="236"/>
      <c r="O276" s="236"/>
      <c r="P276" s="237"/>
      <c r="Q276" s="984"/>
      <c r="R276" s="985"/>
      <c r="S276" s="985"/>
      <c r="T276" s="985"/>
      <c r="U276" s="985"/>
      <c r="V276" s="985"/>
      <c r="W276" s="985"/>
      <c r="X276" s="985"/>
      <c r="Y276" s="985"/>
      <c r="Z276" s="985"/>
      <c r="AA276" s="98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4"/>
      <c r="B277" s="254"/>
      <c r="C277" s="253"/>
      <c r="D277" s="254"/>
      <c r="E277" s="253"/>
      <c r="F277" s="315"/>
      <c r="G277" s="235"/>
      <c r="H277" s="236"/>
      <c r="I277" s="236"/>
      <c r="J277" s="236"/>
      <c r="K277" s="236"/>
      <c r="L277" s="236"/>
      <c r="M277" s="236"/>
      <c r="N277" s="236"/>
      <c r="O277" s="236"/>
      <c r="P277" s="237"/>
      <c r="Q277" s="984"/>
      <c r="R277" s="985"/>
      <c r="S277" s="985"/>
      <c r="T277" s="985"/>
      <c r="U277" s="985"/>
      <c r="V277" s="985"/>
      <c r="W277" s="985"/>
      <c r="X277" s="985"/>
      <c r="Y277" s="985"/>
      <c r="Z277" s="985"/>
      <c r="AA277" s="98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4"/>
      <c r="B278" s="254"/>
      <c r="C278" s="253"/>
      <c r="D278" s="254"/>
      <c r="E278" s="253"/>
      <c r="F278" s="315"/>
      <c r="G278" s="238"/>
      <c r="H278" s="195"/>
      <c r="I278" s="195"/>
      <c r="J278" s="195"/>
      <c r="K278" s="195"/>
      <c r="L278" s="195"/>
      <c r="M278" s="195"/>
      <c r="N278" s="195"/>
      <c r="O278" s="195"/>
      <c r="P278" s="239"/>
      <c r="Q278" s="987"/>
      <c r="R278" s="988"/>
      <c r="S278" s="988"/>
      <c r="T278" s="988"/>
      <c r="U278" s="988"/>
      <c r="V278" s="988"/>
      <c r="W278" s="988"/>
      <c r="X278" s="988"/>
      <c r="Y278" s="988"/>
      <c r="Z278" s="988"/>
      <c r="AA278" s="98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4"/>
      <c r="B279" s="254"/>
      <c r="C279" s="253"/>
      <c r="D279" s="254"/>
      <c r="E279" s="253"/>
      <c r="F279" s="315"/>
      <c r="G279" s="273" t="s">
        <v>249</v>
      </c>
      <c r="H279" s="200"/>
      <c r="I279" s="200"/>
      <c r="J279" s="200"/>
      <c r="K279" s="200"/>
      <c r="L279" s="200"/>
      <c r="M279" s="200"/>
      <c r="N279" s="200"/>
      <c r="O279" s="200"/>
      <c r="P279" s="201"/>
      <c r="Q279" s="216" t="s">
        <v>332</v>
      </c>
      <c r="R279" s="200"/>
      <c r="S279" s="200"/>
      <c r="T279" s="200"/>
      <c r="U279" s="200"/>
      <c r="V279" s="200"/>
      <c r="W279" s="200"/>
      <c r="X279" s="200"/>
      <c r="Y279" s="200"/>
      <c r="Z279" s="200"/>
      <c r="AA279" s="200"/>
      <c r="AB279" s="288" t="s">
        <v>333</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4"/>
      <c r="B281" s="254"/>
      <c r="C281" s="253"/>
      <c r="D281" s="254"/>
      <c r="E281" s="253"/>
      <c r="F281" s="315"/>
      <c r="G281" s="233"/>
      <c r="H281" s="192"/>
      <c r="I281" s="192"/>
      <c r="J281" s="192"/>
      <c r="K281" s="192"/>
      <c r="L281" s="192"/>
      <c r="M281" s="192"/>
      <c r="N281" s="192"/>
      <c r="O281" s="192"/>
      <c r="P281" s="234"/>
      <c r="Q281" s="981"/>
      <c r="R281" s="982"/>
      <c r="S281" s="982"/>
      <c r="T281" s="982"/>
      <c r="U281" s="982"/>
      <c r="V281" s="982"/>
      <c r="W281" s="982"/>
      <c r="X281" s="982"/>
      <c r="Y281" s="982"/>
      <c r="Z281" s="982"/>
      <c r="AA281" s="98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4"/>
      <c r="B282" s="254"/>
      <c r="C282" s="253"/>
      <c r="D282" s="254"/>
      <c r="E282" s="253"/>
      <c r="F282" s="315"/>
      <c r="G282" s="235"/>
      <c r="H282" s="236"/>
      <c r="I282" s="236"/>
      <c r="J282" s="236"/>
      <c r="K282" s="236"/>
      <c r="L282" s="236"/>
      <c r="M282" s="236"/>
      <c r="N282" s="236"/>
      <c r="O282" s="236"/>
      <c r="P282" s="237"/>
      <c r="Q282" s="984"/>
      <c r="R282" s="985"/>
      <c r="S282" s="985"/>
      <c r="T282" s="985"/>
      <c r="U282" s="985"/>
      <c r="V282" s="985"/>
      <c r="W282" s="985"/>
      <c r="X282" s="985"/>
      <c r="Y282" s="985"/>
      <c r="Z282" s="985"/>
      <c r="AA282" s="98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4"/>
      <c r="B283" s="254"/>
      <c r="C283" s="253"/>
      <c r="D283" s="254"/>
      <c r="E283" s="253"/>
      <c r="F283" s="315"/>
      <c r="G283" s="235"/>
      <c r="H283" s="236"/>
      <c r="I283" s="236"/>
      <c r="J283" s="236"/>
      <c r="K283" s="236"/>
      <c r="L283" s="236"/>
      <c r="M283" s="236"/>
      <c r="N283" s="236"/>
      <c r="O283" s="236"/>
      <c r="P283" s="237"/>
      <c r="Q283" s="984"/>
      <c r="R283" s="985"/>
      <c r="S283" s="985"/>
      <c r="T283" s="985"/>
      <c r="U283" s="985"/>
      <c r="V283" s="985"/>
      <c r="W283" s="985"/>
      <c r="X283" s="985"/>
      <c r="Y283" s="985"/>
      <c r="Z283" s="985"/>
      <c r="AA283" s="98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4"/>
      <c r="B284" s="254"/>
      <c r="C284" s="253"/>
      <c r="D284" s="254"/>
      <c r="E284" s="253"/>
      <c r="F284" s="315"/>
      <c r="G284" s="235"/>
      <c r="H284" s="236"/>
      <c r="I284" s="236"/>
      <c r="J284" s="236"/>
      <c r="K284" s="236"/>
      <c r="L284" s="236"/>
      <c r="M284" s="236"/>
      <c r="N284" s="236"/>
      <c r="O284" s="236"/>
      <c r="P284" s="237"/>
      <c r="Q284" s="984"/>
      <c r="R284" s="985"/>
      <c r="S284" s="985"/>
      <c r="T284" s="985"/>
      <c r="U284" s="985"/>
      <c r="V284" s="985"/>
      <c r="W284" s="985"/>
      <c r="X284" s="985"/>
      <c r="Y284" s="985"/>
      <c r="Z284" s="985"/>
      <c r="AA284" s="98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4"/>
      <c r="B285" s="254"/>
      <c r="C285" s="253"/>
      <c r="D285" s="254"/>
      <c r="E285" s="253"/>
      <c r="F285" s="315"/>
      <c r="G285" s="238"/>
      <c r="H285" s="195"/>
      <c r="I285" s="195"/>
      <c r="J285" s="195"/>
      <c r="K285" s="195"/>
      <c r="L285" s="195"/>
      <c r="M285" s="195"/>
      <c r="N285" s="195"/>
      <c r="O285" s="195"/>
      <c r="P285" s="239"/>
      <c r="Q285" s="987"/>
      <c r="R285" s="988"/>
      <c r="S285" s="988"/>
      <c r="T285" s="988"/>
      <c r="U285" s="988"/>
      <c r="V285" s="988"/>
      <c r="W285" s="988"/>
      <c r="X285" s="988"/>
      <c r="Y285" s="988"/>
      <c r="Z285" s="988"/>
      <c r="AA285" s="98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4"/>
      <c r="B286" s="254"/>
      <c r="C286" s="253"/>
      <c r="D286" s="254"/>
      <c r="E286" s="253"/>
      <c r="F286" s="315"/>
      <c r="G286" s="273" t="s">
        <v>249</v>
      </c>
      <c r="H286" s="200"/>
      <c r="I286" s="200"/>
      <c r="J286" s="200"/>
      <c r="K286" s="200"/>
      <c r="L286" s="200"/>
      <c r="M286" s="200"/>
      <c r="N286" s="200"/>
      <c r="O286" s="200"/>
      <c r="P286" s="201"/>
      <c r="Q286" s="216" t="s">
        <v>332</v>
      </c>
      <c r="R286" s="200"/>
      <c r="S286" s="200"/>
      <c r="T286" s="200"/>
      <c r="U286" s="200"/>
      <c r="V286" s="200"/>
      <c r="W286" s="200"/>
      <c r="X286" s="200"/>
      <c r="Y286" s="200"/>
      <c r="Z286" s="200"/>
      <c r="AA286" s="200"/>
      <c r="AB286" s="288" t="s">
        <v>333</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4"/>
      <c r="B288" s="254"/>
      <c r="C288" s="253"/>
      <c r="D288" s="254"/>
      <c r="E288" s="253"/>
      <c r="F288" s="315"/>
      <c r="G288" s="233"/>
      <c r="H288" s="192"/>
      <c r="I288" s="192"/>
      <c r="J288" s="192"/>
      <c r="K288" s="192"/>
      <c r="L288" s="192"/>
      <c r="M288" s="192"/>
      <c r="N288" s="192"/>
      <c r="O288" s="192"/>
      <c r="P288" s="234"/>
      <c r="Q288" s="981"/>
      <c r="R288" s="982"/>
      <c r="S288" s="982"/>
      <c r="T288" s="982"/>
      <c r="U288" s="982"/>
      <c r="V288" s="982"/>
      <c r="W288" s="982"/>
      <c r="X288" s="982"/>
      <c r="Y288" s="982"/>
      <c r="Z288" s="982"/>
      <c r="AA288" s="98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4"/>
      <c r="B289" s="254"/>
      <c r="C289" s="253"/>
      <c r="D289" s="254"/>
      <c r="E289" s="253"/>
      <c r="F289" s="315"/>
      <c r="G289" s="235"/>
      <c r="H289" s="236"/>
      <c r="I289" s="236"/>
      <c r="J289" s="236"/>
      <c r="K289" s="236"/>
      <c r="L289" s="236"/>
      <c r="M289" s="236"/>
      <c r="N289" s="236"/>
      <c r="O289" s="236"/>
      <c r="P289" s="237"/>
      <c r="Q289" s="984"/>
      <c r="R289" s="985"/>
      <c r="S289" s="985"/>
      <c r="T289" s="985"/>
      <c r="U289" s="985"/>
      <c r="V289" s="985"/>
      <c r="W289" s="985"/>
      <c r="X289" s="985"/>
      <c r="Y289" s="985"/>
      <c r="Z289" s="985"/>
      <c r="AA289" s="98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4"/>
      <c r="B290" s="254"/>
      <c r="C290" s="253"/>
      <c r="D290" s="254"/>
      <c r="E290" s="253"/>
      <c r="F290" s="315"/>
      <c r="G290" s="235"/>
      <c r="H290" s="236"/>
      <c r="I290" s="236"/>
      <c r="J290" s="236"/>
      <c r="K290" s="236"/>
      <c r="L290" s="236"/>
      <c r="M290" s="236"/>
      <c r="N290" s="236"/>
      <c r="O290" s="236"/>
      <c r="P290" s="237"/>
      <c r="Q290" s="984"/>
      <c r="R290" s="985"/>
      <c r="S290" s="985"/>
      <c r="T290" s="985"/>
      <c r="U290" s="985"/>
      <c r="V290" s="985"/>
      <c r="W290" s="985"/>
      <c r="X290" s="985"/>
      <c r="Y290" s="985"/>
      <c r="Z290" s="985"/>
      <c r="AA290" s="98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4"/>
      <c r="B291" s="254"/>
      <c r="C291" s="253"/>
      <c r="D291" s="254"/>
      <c r="E291" s="253"/>
      <c r="F291" s="315"/>
      <c r="G291" s="235"/>
      <c r="H291" s="236"/>
      <c r="I291" s="236"/>
      <c r="J291" s="236"/>
      <c r="K291" s="236"/>
      <c r="L291" s="236"/>
      <c r="M291" s="236"/>
      <c r="N291" s="236"/>
      <c r="O291" s="236"/>
      <c r="P291" s="237"/>
      <c r="Q291" s="984"/>
      <c r="R291" s="985"/>
      <c r="S291" s="985"/>
      <c r="T291" s="985"/>
      <c r="U291" s="985"/>
      <c r="V291" s="985"/>
      <c r="W291" s="985"/>
      <c r="X291" s="985"/>
      <c r="Y291" s="985"/>
      <c r="Z291" s="985"/>
      <c r="AA291" s="98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4"/>
      <c r="B292" s="254"/>
      <c r="C292" s="253"/>
      <c r="D292" s="254"/>
      <c r="E292" s="253"/>
      <c r="F292" s="315"/>
      <c r="G292" s="238"/>
      <c r="H292" s="195"/>
      <c r="I292" s="195"/>
      <c r="J292" s="195"/>
      <c r="K292" s="195"/>
      <c r="L292" s="195"/>
      <c r="M292" s="195"/>
      <c r="N292" s="195"/>
      <c r="O292" s="195"/>
      <c r="P292" s="239"/>
      <c r="Q292" s="987"/>
      <c r="R292" s="988"/>
      <c r="S292" s="988"/>
      <c r="T292" s="988"/>
      <c r="U292" s="988"/>
      <c r="V292" s="988"/>
      <c r="W292" s="988"/>
      <c r="X292" s="988"/>
      <c r="Y292" s="988"/>
      <c r="Z292" s="988"/>
      <c r="AA292" s="98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4"/>
      <c r="B293" s="254"/>
      <c r="C293" s="253"/>
      <c r="D293" s="254"/>
      <c r="E293" s="253"/>
      <c r="F293" s="315"/>
      <c r="G293" s="273" t="s">
        <v>249</v>
      </c>
      <c r="H293" s="200"/>
      <c r="I293" s="200"/>
      <c r="J293" s="200"/>
      <c r="K293" s="200"/>
      <c r="L293" s="200"/>
      <c r="M293" s="200"/>
      <c r="N293" s="200"/>
      <c r="O293" s="200"/>
      <c r="P293" s="201"/>
      <c r="Q293" s="216" t="s">
        <v>332</v>
      </c>
      <c r="R293" s="200"/>
      <c r="S293" s="200"/>
      <c r="T293" s="200"/>
      <c r="U293" s="200"/>
      <c r="V293" s="200"/>
      <c r="W293" s="200"/>
      <c r="X293" s="200"/>
      <c r="Y293" s="200"/>
      <c r="Z293" s="200"/>
      <c r="AA293" s="200"/>
      <c r="AB293" s="288" t="s">
        <v>333</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4"/>
      <c r="B295" s="254"/>
      <c r="C295" s="253"/>
      <c r="D295" s="254"/>
      <c r="E295" s="253"/>
      <c r="F295" s="315"/>
      <c r="G295" s="233"/>
      <c r="H295" s="192"/>
      <c r="I295" s="192"/>
      <c r="J295" s="192"/>
      <c r="K295" s="192"/>
      <c r="L295" s="192"/>
      <c r="M295" s="192"/>
      <c r="N295" s="192"/>
      <c r="O295" s="192"/>
      <c r="P295" s="234"/>
      <c r="Q295" s="981"/>
      <c r="R295" s="982"/>
      <c r="S295" s="982"/>
      <c r="T295" s="982"/>
      <c r="U295" s="982"/>
      <c r="V295" s="982"/>
      <c r="W295" s="982"/>
      <c r="X295" s="982"/>
      <c r="Y295" s="982"/>
      <c r="Z295" s="982"/>
      <c r="AA295" s="98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4"/>
      <c r="B296" s="254"/>
      <c r="C296" s="253"/>
      <c r="D296" s="254"/>
      <c r="E296" s="253"/>
      <c r="F296" s="315"/>
      <c r="G296" s="235"/>
      <c r="H296" s="236"/>
      <c r="I296" s="236"/>
      <c r="J296" s="236"/>
      <c r="K296" s="236"/>
      <c r="L296" s="236"/>
      <c r="M296" s="236"/>
      <c r="N296" s="236"/>
      <c r="O296" s="236"/>
      <c r="P296" s="237"/>
      <c r="Q296" s="984"/>
      <c r="R296" s="985"/>
      <c r="S296" s="985"/>
      <c r="T296" s="985"/>
      <c r="U296" s="985"/>
      <c r="V296" s="985"/>
      <c r="W296" s="985"/>
      <c r="X296" s="985"/>
      <c r="Y296" s="985"/>
      <c r="Z296" s="985"/>
      <c r="AA296" s="98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4"/>
      <c r="B297" s="254"/>
      <c r="C297" s="253"/>
      <c r="D297" s="254"/>
      <c r="E297" s="253"/>
      <c r="F297" s="315"/>
      <c r="G297" s="235"/>
      <c r="H297" s="236"/>
      <c r="I297" s="236"/>
      <c r="J297" s="236"/>
      <c r="K297" s="236"/>
      <c r="L297" s="236"/>
      <c r="M297" s="236"/>
      <c r="N297" s="236"/>
      <c r="O297" s="236"/>
      <c r="P297" s="237"/>
      <c r="Q297" s="984"/>
      <c r="R297" s="985"/>
      <c r="S297" s="985"/>
      <c r="T297" s="985"/>
      <c r="U297" s="985"/>
      <c r="V297" s="985"/>
      <c r="W297" s="985"/>
      <c r="X297" s="985"/>
      <c r="Y297" s="985"/>
      <c r="Z297" s="985"/>
      <c r="AA297" s="98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4"/>
      <c r="B298" s="254"/>
      <c r="C298" s="253"/>
      <c r="D298" s="254"/>
      <c r="E298" s="253"/>
      <c r="F298" s="315"/>
      <c r="G298" s="235"/>
      <c r="H298" s="236"/>
      <c r="I298" s="236"/>
      <c r="J298" s="236"/>
      <c r="K298" s="236"/>
      <c r="L298" s="236"/>
      <c r="M298" s="236"/>
      <c r="N298" s="236"/>
      <c r="O298" s="236"/>
      <c r="P298" s="237"/>
      <c r="Q298" s="984"/>
      <c r="R298" s="985"/>
      <c r="S298" s="985"/>
      <c r="T298" s="985"/>
      <c r="U298" s="985"/>
      <c r="V298" s="985"/>
      <c r="W298" s="985"/>
      <c r="X298" s="985"/>
      <c r="Y298" s="985"/>
      <c r="Z298" s="985"/>
      <c r="AA298" s="98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4"/>
      <c r="B299" s="254"/>
      <c r="C299" s="253"/>
      <c r="D299" s="254"/>
      <c r="E299" s="253"/>
      <c r="F299" s="315"/>
      <c r="G299" s="238"/>
      <c r="H299" s="195"/>
      <c r="I299" s="195"/>
      <c r="J299" s="195"/>
      <c r="K299" s="195"/>
      <c r="L299" s="195"/>
      <c r="M299" s="195"/>
      <c r="N299" s="195"/>
      <c r="O299" s="195"/>
      <c r="P299" s="239"/>
      <c r="Q299" s="987"/>
      <c r="R299" s="988"/>
      <c r="S299" s="988"/>
      <c r="T299" s="988"/>
      <c r="U299" s="988"/>
      <c r="V299" s="988"/>
      <c r="W299" s="988"/>
      <c r="X299" s="988"/>
      <c r="Y299" s="988"/>
      <c r="Z299" s="988"/>
      <c r="AA299" s="98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4"/>
      <c r="B300" s="254"/>
      <c r="C300" s="253"/>
      <c r="D300" s="254"/>
      <c r="E300" s="253"/>
      <c r="F300" s="315"/>
      <c r="G300" s="273" t="s">
        <v>249</v>
      </c>
      <c r="H300" s="200"/>
      <c r="I300" s="200"/>
      <c r="J300" s="200"/>
      <c r="K300" s="200"/>
      <c r="L300" s="200"/>
      <c r="M300" s="200"/>
      <c r="N300" s="200"/>
      <c r="O300" s="200"/>
      <c r="P300" s="201"/>
      <c r="Q300" s="216" t="s">
        <v>332</v>
      </c>
      <c r="R300" s="200"/>
      <c r="S300" s="200"/>
      <c r="T300" s="200"/>
      <c r="U300" s="200"/>
      <c r="V300" s="200"/>
      <c r="W300" s="200"/>
      <c r="X300" s="200"/>
      <c r="Y300" s="200"/>
      <c r="Z300" s="200"/>
      <c r="AA300" s="200"/>
      <c r="AB300" s="288" t="s">
        <v>333</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4"/>
      <c r="B302" s="254"/>
      <c r="C302" s="253"/>
      <c r="D302" s="254"/>
      <c r="E302" s="253"/>
      <c r="F302" s="315"/>
      <c r="G302" s="233"/>
      <c r="H302" s="192"/>
      <c r="I302" s="192"/>
      <c r="J302" s="192"/>
      <c r="K302" s="192"/>
      <c r="L302" s="192"/>
      <c r="M302" s="192"/>
      <c r="N302" s="192"/>
      <c r="O302" s="192"/>
      <c r="P302" s="234"/>
      <c r="Q302" s="981"/>
      <c r="R302" s="982"/>
      <c r="S302" s="982"/>
      <c r="T302" s="982"/>
      <c r="U302" s="982"/>
      <c r="V302" s="982"/>
      <c r="W302" s="982"/>
      <c r="X302" s="982"/>
      <c r="Y302" s="982"/>
      <c r="Z302" s="982"/>
      <c r="AA302" s="98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4"/>
      <c r="B303" s="254"/>
      <c r="C303" s="253"/>
      <c r="D303" s="254"/>
      <c r="E303" s="253"/>
      <c r="F303" s="315"/>
      <c r="G303" s="235"/>
      <c r="H303" s="236"/>
      <c r="I303" s="236"/>
      <c r="J303" s="236"/>
      <c r="K303" s="236"/>
      <c r="L303" s="236"/>
      <c r="M303" s="236"/>
      <c r="N303" s="236"/>
      <c r="O303" s="236"/>
      <c r="P303" s="237"/>
      <c r="Q303" s="984"/>
      <c r="R303" s="985"/>
      <c r="S303" s="985"/>
      <c r="T303" s="985"/>
      <c r="U303" s="985"/>
      <c r="V303" s="985"/>
      <c r="W303" s="985"/>
      <c r="X303" s="985"/>
      <c r="Y303" s="985"/>
      <c r="Z303" s="985"/>
      <c r="AA303" s="98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4"/>
      <c r="B304" s="254"/>
      <c r="C304" s="253"/>
      <c r="D304" s="254"/>
      <c r="E304" s="253"/>
      <c r="F304" s="315"/>
      <c r="G304" s="235"/>
      <c r="H304" s="236"/>
      <c r="I304" s="236"/>
      <c r="J304" s="236"/>
      <c r="K304" s="236"/>
      <c r="L304" s="236"/>
      <c r="M304" s="236"/>
      <c r="N304" s="236"/>
      <c r="O304" s="236"/>
      <c r="P304" s="237"/>
      <c r="Q304" s="984"/>
      <c r="R304" s="985"/>
      <c r="S304" s="985"/>
      <c r="T304" s="985"/>
      <c r="U304" s="985"/>
      <c r="V304" s="985"/>
      <c r="W304" s="985"/>
      <c r="X304" s="985"/>
      <c r="Y304" s="985"/>
      <c r="Z304" s="985"/>
      <c r="AA304" s="98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4"/>
      <c r="B305" s="254"/>
      <c r="C305" s="253"/>
      <c r="D305" s="254"/>
      <c r="E305" s="253"/>
      <c r="F305" s="315"/>
      <c r="G305" s="235"/>
      <c r="H305" s="236"/>
      <c r="I305" s="236"/>
      <c r="J305" s="236"/>
      <c r="K305" s="236"/>
      <c r="L305" s="236"/>
      <c r="M305" s="236"/>
      <c r="N305" s="236"/>
      <c r="O305" s="236"/>
      <c r="P305" s="237"/>
      <c r="Q305" s="984"/>
      <c r="R305" s="985"/>
      <c r="S305" s="985"/>
      <c r="T305" s="985"/>
      <c r="U305" s="985"/>
      <c r="V305" s="985"/>
      <c r="W305" s="985"/>
      <c r="X305" s="985"/>
      <c r="Y305" s="985"/>
      <c r="Z305" s="985"/>
      <c r="AA305" s="98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4"/>
      <c r="B306" s="254"/>
      <c r="C306" s="253"/>
      <c r="D306" s="254"/>
      <c r="E306" s="316"/>
      <c r="F306" s="317"/>
      <c r="G306" s="238"/>
      <c r="H306" s="195"/>
      <c r="I306" s="195"/>
      <c r="J306" s="195"/>
      <c r="K306" s="195"/>
      <c r="L306" s="195"/>
      <c r="M306" s="195"/>
      <c r="N306" s="195"/>
      <c r="O306" s="195"/>
      <c r="P306" s="239"/>
      <c r="Q306" s="987"/>
      <c r="R306" s="988"/>
      <c r="S306" s="988"/>
      <c r="T306" s="988"/>
      <c r="U306" s="988"/>
      <c r="V306" s="988"/>
      <c r="W306" s="988"/>
      <c r="X306" s="988"/>
      <c r="Y306" s="988"/>
      <c r="Z306" s="988"/>
      <c r="AA306" s="98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4"/>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4"/>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4"/>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4"/>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387</v>
      </c>
      <c r="AF312" s="200"/>
      <c r="AG312" s="200"/>
      <c r="AH312" s="201"/>
      <c r="AI312" s="216" t="s">
        <v>409</v>
      </c>
      <c r="AJ312" s="200"/>
      <c r="AK312" s="200"/>
      <c r="AL312" s="201"/>
      <c r="AM312" s="216" t="s">
        <v>696</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4"/>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387</v>
      </c>
      <c r="AF316" s="200"/>
      <c r="AG316" s="200"/>
      <c r="AH316" s="201"/>
      <c r="AI316" s="216" t="s">
        <v>409</v>
      </c>
      <c r="AJ316" s="200"/>
      <c r="AK316" s="200"/>
      <c r="AL316" s="201"/>
      <c r="AM316" s="216" t="s">
        <v>696</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4"/>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387</v>
      </c>
      <c r="AF320" s="200"/>
      <c r="AG320" s="200"/>
      <c r="AH320" s="201"/>
      <c r="AI320" s="216" t="s">
        <v>409</v>
      </c>
      <c r="AJ320" s="200"/>
      <c r="AK320" s="200"/>
      <c r="AL320" s="201"/>
      <c r="AM320" s="216" t="s">
        <v>696</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4"/>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387</v>
      </c>
      <c r="AF324" s="200"/>
      <c r="AG324" s="200"/>
      <c r="AH324" s="201"/>
      <c r="AI324" s="216" t="s">
        <v>409</v>
      </c>
      <c r="AJ324" s="200"/>
      <c r="AK324" s="200"/>
      <c r="AL324" s="201"/>
      <c r="AM324" s="216" t="s">
        <v>696</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4"/>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387</v>
      </c>
      <c r="AF328" s="200"/>
      <c r="AG328" s="200"/>
      <c r="AH328" s="201"/>
      <c r="AI328" s="216" t="s">
        <v>409</v>
      </c>
      <c r="AJ328" s="200"/>
      <c r="AK328" s="200"/>
      <c r="AL328" s="201"/>
      <c r="AM328" s="216" t="s">
        <v>696</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4"/>
      <c r="B332" s="254"/>
      <c r="C332" s="253"/>
      <c r="D332" s="254"/>
      <c r="E332" s="253"/>
      <c r="F332" s="315"/>
      <c r="G332" s="273" t="s">
        <v>249</v>
      </c>
      <c r="H332" s="200"/>
      <c r="I332" s="200"/>
      <c r="J332" s="200"/>
      <c r="K332" s="200"/>
      <c r="L332" s="200"/>
      <c r="M332" s="200"/>
      <c r="N332" s="200"/>
      <c r="O332" s="200"/>
      <c r="P332" s="201"/>
      <c r="Q332" s="216" t="s">
        <v>332</v>
      </c>
      <c r="R332" s="200"/>
      <c r="S332" s="200"/>
      <c r="T332" s="200"/>
      <c r="U332" s="200"/>
      <c r="V332" s="200"/>
      <c r="W332" s="200"/>
      <c r="X332" s="200"/>
      <c r="Y332" s="200"/>
      <c r="Z332" s="200"/>
      <c r="AA332" s="200"/>
      <c r="AB332" s="288" t="s">
        <v>333</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9"/>
      <c r="AY332">
        <f>COUNTA($G$334)</f>
        <v>0</v>
      </c>
    </row>
    <row r="333" spans="1:51" ht="22.5" hidden="1" customHeight="1" x14ac:dyDescent="0.15">
      <c r="A333" s="99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4"/>
      <c r="B334" s="254"/>
      <c r="C334" s="253"/>
      <c r="D334" s="254"/>
      <c r="E334" s="253"/>
      <c r="F334" s="315"/>
      <c r="G334" s="233"/>
      <c r="H334" s="192"/>
      <c r="I334" s="192"/>
      <c r="J334" s="192"/>
      <c r="K334" s="192"/>
      <c r="L334" s="192"/>
      <c r="M334" s="192"/>
      <c r="N334" s="192"/>
      <c r="O334" s="192"/>
      <c r="P334" s="234"/>
      <c r="Q334" s="981"/>
      <c r="R334" s="982"/>
      <c r="S334" s="982"/>
      <c r="T334" s="982"/>
      <c r="U334" s="982"/>
      <c r="V334" s="982"/>
      <c r="W334" s="982"/>
      <c r="X334" s="982"/>
      <c r="Y334" s="982"/>
      <c r="Z334" s="982"/>
      <c r="AA334" s="98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4"/>
      <c r="B335" s="254"/>
      <c r="C335" s="253"/>
      <c r="D335" s="254"/>
      <c r="E335" s="253"/>
      <c r="F335" s="315"/>
      <c r="G335" s="235"/>
      <c r="H335" s="236"/>
      <c r="I335" s="236"/>
      <c r="J335" s="236"/>
      <c r="K335" s="236"/>
      <c r="L335" s="236"/>
      <c r="M335" s="236"/>
      <c r="N335" s="236"/>
      <c r="O335" s="236"/>
      <c r="P335" s="237"/>
      <c r="Q335" s="984"/>
      <c r="R335" s="985"/>
      <c r="S335" s="985"/>
      <c r="T335" s="985"/>
      <c r="U335" s="985"/>
      <c r="V335" s="985"/>
      <c r="W335" s="985"/>
      <c r="X335" s="985"/>
      <c r="Y335" s="985"/>
      <c r="Z335" s="985"/>
      <c r="AA335" s="98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4"/>
      <c r="B336" s="254"/>
      <c r="C336" s="253"/>
      <c r="D336" s="254"/>
      <c r="E336" s="253"/>
      <c r="F336" s="315"/>
      <c r="G336" s="235"/>
      <c r="H336" s="236"/>
      <c r="I336" s="236"/>
      <c r="J336" s="236"/>
      <c r="K336" s="236"/>
      <c r="L336" s="236"/>
      <c r="M336" s="236"/>
      <c r="N336" s="236"/>
      <c r="O336" s="236"/>
      <c r="P336" s="237"/>
      <c r="Q336" s="984"/>
      <c r="R336" s="985"/>
      <c r="S336" s="985"/>
      <c r="T336" s="985"/>
      <c r="U336" s="985"/>
      <c r="V336" s="985"/>
      <c r="W336" s="985"/>
      <c r="X336" s="985"/>
      <c r="Y336" s="985"/>
      <c r="Z336" s="985"/>
      <c r="AA336" s="98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4"/>
      <c r="B337" s="254"/>
      <c r="C337" s="253"/>
      <c r="D337" s="254"/>
      <c r="E337" s="253"/>
      <c r="F337" s="315"/>
      <c r="G337" s="235"/>
      <c r="H337" s="236"/>
      <c r="I337" s="236"/>
      <c r="J337" s="236"/>
      <c r="K337" s="236"/>
      <c r="L337" s="236"/>
      <c r="M337" s="236"/>
      <c r="N337" s="236"/>
      <c r="O337" s="236"/>
      <c r="P337" s="237"/>
      <c r="Q337" s="984"/>
      <c r="R337" s="985"/>
      <c r="S337" s="985"/>
      <c r="T337" s="985"/>
      <c r="U337" s="985"/>
      <c r="V337" s="985"/>
      <c r="W337" s="985"/>
      <c r="X337" s="985"/>
      <c r="Y337" s="985"/>
      <c r="Z337" s="985"/>
      <c r="AA337" s="98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4"/>
      <c r="B338" s="254"/>
      <c r="C338" s="253"/>
      <c r="D338" s="254"/>
      <c r="E338" s="253"/>
      <c r="F338" s="315"/>
      <c r="G338" s="238"/>
      <c r="H338" s="195"/>
      <c r="I338" s="195"/>
      <c r="J338" s="195"/>
      <c r="K338" s="195"/>
      <c r="L338" s="195"/>
      <c r="M338" s="195"/>
      <c r="N338" s="195"/>
      <c r="O338" s="195"/>
      <c r="P338" s="239"/>
      <c r="Q338" s="987"/>
      <c r="R338" s="988"/>
      <c r="S338" s="988"/>
      <c r="T338" s="988"/>
      <c r="U338" s="988"/>
      <c r="V338" s="988"/>
      <c r="W338" s="988"/>
      <c r="X338" s="988"/>
      <c r="Y338" s="988"/>
      <c r="Z338" s="988"/>
      <c r="AA338" s="98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4"/>
      <c r="B339" s="254"/>
      <c r="C339" s="253"/>
      <c r="D339" s="254"/>
      <c r="E339" s="253"/>
      <c r="F339" s="315"/>
      <c r="G339" s="273" t="s">
        <v>249</v>
      </c>
      <c r="H339" s="200"/>
      <c r="I339" s="200"/>
      <c r="J339" s="200"/>
      <c r="K339" s="200"/>
      <c r="L339" s="200"/>
      <c r="M339" s="200"/>
      <c r="N339" s="200"/>
      <c r="O339" s="200"/>
      <c r="P339" s="201"/>
      <c r="Q339" s="216" t="s">
        <v>332</v>
      </c>
      <c r="R339" s="200"/>
      <c r="S339" s="200"/>
      <c r="T339" s="200"/>
      <c r="U339" s="200"/>
      <c r="V339" s="200"/>
      <c r="W339" s="200"/>
      <c r="X339" s="200"/>
      <c r="Y339" s="200"/>
      <c r="Z339" s="200"/>
      <c r="AA339" s="200"/>
      <c r="AB339" s="288" t="s">
        <v>333</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4"/>
      <c r="B341" s="254"/>
      <c r="C341" s="253"/>
      <c r="D341" s="254"/>
      <c r="E341" s="253"/>
      <c r="F341" s="315"/>
      <c r="G341" s="233"/>
      <c r="H341" s="192"/>
      <c r="I341" s="192"/>
      <c r="J341" s="192"/>
      <c r="K341" s="192"/>
      <c r="L341" s="192"/>
      <c r="M341" s="192"/>
      <c r="N341" s="192"/>
      <c r="O341" s="192"/>
      <c r="P341" s="234"/>
      <c r="Q341" s="981"/>
      <c r="R341" s="982"/>
      <c r="S341" s="982"/>
      <c r="T341" s="982"/>
      <c r="U341" s="982"/>
      <c r="V341" s="982"/>
      <c r="W341" s="982"/>
      <c r="X341" s="982"/>
      <c r="Y341" s="982"/>
      <c r="Z341" s="982"/>
      <c r="AA341" s="98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4"/>
      <c r="B342" s="254"/>
      <c r="C342" s="253"/>
      <c r="D342" s="254"/>
      <c r="E342" s="253"/>
      <c r="F342" s="315"/>
      <c r="G342" s="235"/>
      <c r="H342" s="236"/>
      <c r="I342" s="236"/>
      <c r="J342" s="236"/>
      <c r="K342" s="236"/>
      <c r="L342" s="236"/>
      <c r="M342" s="236"/>
      <c r="N342" s="236"/>
      <c r="O342" s="236"/>
      <c r="P342" s="237"/>
      <c r="Q342" s="984"/>
      <c r="R342" s="985"/>
      <c r="S342" s="985"/>
      <c r="T342" s="985"/>
      <c r="U342" s="985"/>
      <c r="V342" s="985"/>
      <c r="W342" s="985"/>
      <c r="X342" s="985"/>
      <c r="Y342" s="985"/>
      <c r="Z342" s="985"/>
      <c r="AA342" s="98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4"/>
      <c r="B343" s="254"/>
      <c r="C343" s="253"/>
      <c r="D343" s="254"/>
      <c r="E343" s="253"/>
      <c r="F343" s="315"/>
      <c r="G343" s="235"/>
      <c r="H343" s="236"/>
      <c r="I343" s="236"/>
      <c r="J343" s="236"/>
      <c r="K343" s="236"/>
      <c r="L343" s="236"/>
      <c r="M343" s="236"/>
      <c r="N343" s="236"/>
      <c r="O343" s="236"/>
      <c r="P343" s="237"/>
      <c r="Q343" s="984"/>
      <c r="R343" s="985"/>
      <c r="S343" s="985"/>
      <c r="T343" s="985"/>
      <c r="U343" s="985"/>
      <c r="V343" s="985"/>
      <c r="W343" s="985"/>
      <c r="X343" s="985"/>
      <c r="Y343" s="985"/>
      <c r="Z343" s="985"/>
      <c r="AA343" s="98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4"/>
      <c r="B344" s="254"/>
      <c r="C344" s="253"/>
      <c r="D344" s="254"/>
      <c r="E344" s="253"/>
      <c r="F344" s="315"/>
      <c r="G344" s="235"/>
      <c r="H344" s="236"/>
      <c r="I344" s="236"/>
      <c r="J344" s="236"/>
      <c r="K344" s="236"/>
      <c r="L344" s="236"/>
      <c r="M344" s="236"/>
      <c r="N344" s="236"/>
      <c r="O344" s="236"/>
      <c r="P344" s="237"/>
      <c r="Q344" s="984"/>
      <c r="R344" s="985"/>
      <c r="S344" s="985"/>
      <c r="T344" s="985"/>
      <c r="U344" s="985"/>
      <c r="V344" s="985"/>
      <c r="W344" s="985"/>
      <c r="X344" s="985"/>
      <c r="Y344" s="985"/>
      <c r="Z344" s="985"/>
      <c r="AA344" s="98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4"/>
      <c r="B345" s="254"/>
      <c r="C345" s="253"/>
      <c r="D345" s="254"/>
      <c r="E345" s="253"/>
      <c r="F345" s="315"/>
      <c r="G345" s="238"/>
      <c r="H345" s="195"/>
      <c r="I345" s="195"/>
      <c r="J345" s="195"/>
      <c r="K345" s="195"/>
      <c r="L345" s="195"/>
      <c r="M345" s="195"/>
      <c r="N345" s="195"/>
      <c r="O345" s="195"/>
      <c r="P345" s="239"/>
      <c r="Q345" s="987"/>
      <c r="R345" s="988"/>
      <c r="S345" s="988"/>
      <c r="T345" s="988"/>
      <c r="U345" s="988"/>
      <c r="V345" s="988"/>
      <c r="W345" s="988"/>
      <c r="X345" s="988"/>
      <c r="Y345" s="988"/>
      <c r="Z345" s="988"/>
      <c r="AA345" s="98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4"/>
      <c r="B346" s="254"/>
      <c r="C346" s="253"/>
      <c r="D346" s="254"/>
      <c r="E346" s="253"/>
      <c r="F346" s="315"/>
      <c r="G346" s="273" t="s">
        <v>249</v>
      </c>
      <c r="H346" s="200"/>
      <c r="I346" s="200"/>
      <c r="J346" s="200"/>
      <c r="K346" s="200"/>
      <c r="L346" s="200"/>
      <c r="M346" s="200"/>
      <c r="N346" s="200"/>
      <c r="O346" s="200"/>
      <c r="P346" s="201"/>
      <c r="Q346" s="216" t="s">
        <v>332</v>
      </c>
      <c r="R346" s="200"/>
      <c r="S346" s="200"/>
      <c r="T346" s="200"/>
      <c r="U346" s="200"/>
      <c r="V346" s="200"/>
      <c r="W346" s="200"/>
      <c r="X346" s="200"/>
      <c r="Y346" s="200"/>
      <c r="Z346" s="200"/>
      <c r="AA346" s="200"/>
      <c r="AB346" s="288" t="s">
        <v>333</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4"/>
      <c r="B348" s="254"/>
      <c r="C348" s="253"/>
      <c r="D348" s="254"/>
      <c r="E348" s="253"/>
      <c r="F348" s="315"/>
      <c r="G348" s="233"/>
      <c r="H348" s="192"/>
      <c r="I348" s="192"/>
      <c r="J348" s="192"/>
      <c r="K348" s="192"/>
      <c r="L348" s="192"/>
      <c r="M348" s="192"/>
      <c r="N348" s="192"/>
      <c r="O348" s="192"/>
      <c r="P348" s="234"/>
      <c r="Q348" s="981"/>
      <c r="R348" s="982"/>
      <c r="S348" s="982"/>
      <c r="T348" s="982"/>
      <c r="U348" s="982"/>
      <c r="V348" s="982"/>
      <c r="W348" s="982"/>
      <c r="X348" s="982"/>
      <c r="Y348" s="982"/>
      <c r="Z348" s="982"/>
      <c r="AA348" s="98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4"/>
      <c r="B349" s="254"/>
      <c r="C349" s="253"/>
      <c r="D349" s="254"/>
      <c r="E349" s="253"/>
      <c r="F349" s="315"/>
      <c r="G349" s="235"/>
      <c r="H349" s="236"/>
      <c r="I349" s="236"/>
      <c r="J349" s="236"/>
      <c r="K349" s="236"/>
      <c r="L349" s="236"/>
      <c r="M349" s="236"/>
      <c r="N349" s="236"/>
      <c r="O349" s="236"/>
      <c r="P349" s="237"/>
      <c r="Q349" s="984"/>
      <c r="R349" s="985"/>
      <c r="S349" s="985"/>
      <c r="T349" s="985"/>
      <c r="U349" s="985"/>
      <c r="V349" s="985"/>
      <c r="W349" s="985"/>
      <c r="X349" s="985"/>
      <c r="Y349" s="985"/>
      <c r="Z349" s="985"/>
      <c r="AA349" s="98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4"/>
      <c r="B350" s="254"/>
      <c r="C350" s="253"/>
      <c r="D350" s="254"/>
      <c r="E350" s="253"/>
      <c r="F350" s="315"/>
      <c r="G350" s="235"/>
      <c r="H350" s="236"/>
      <c r="I350" s="236"/>
      <c r="J350" s="236"/>
      <c r="K350" s="236"/>
      <c r="L350" s="236"/>
      <c r="M350" s="236"/>
      <c r="N350" s="236"/>
      <c r="O350" s="236"/>
      <c r="P350" s="237"/>
      <c r="Q350" s="984"/>
      <c r="R350" s="985"/>
      <c r="S350" s="985"/>
      <c r="T350" s="985"/>
      <c r="U350" s="985"/>
      <c r="V350" s="985"/>
      <c r="W350" s="985"/>
      <c r="X350" s="985"/>
      <c r="Y350" s="985"/>
      <c r="Z350" s="985"/>
      <c r="AA350" s="98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4"/>
      <c r="B351" s="254"/>
      <c r="C351" s="253"/>
      <c r="D351" s="254"/>
      <c r="E351" s="253"/>
      <c r="F351" s="315"/>
      <c r="G351" s="235"/>
      <c r="H351" s="236"/>
      <c r="I351" s="236"/>
      <c r="J351" s="236"/>
      <c r="K351" s="236"/>
      <c r="L351" s="236"/>
      <c r="M351" s="236"/>
      <c r="N351" s="236"/>
      <c r="O351" s="236"/>
      <c r="P351" s="237"/>
      <c r="Q351" s="984"/>
      <c r="R351" s="985"/>
      <c r="S351" s="985"/>
      <c r="T351" s="985"/>
      <c r="U351" s="985"/>
      <c r="V351" s="985"/>
      <c r="W351" s="985"/>
      <c r="X351" s="985"/>
      <c r="Y351" s="985"/>
      <c r="Z351" s="985"/>
      <c r="AA351" s="98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4"/>
      <c r="B352" s="254"/>
      <c r="C352" s="253"/>
      <c r="D352" s="254"/>
      <c r="E352" s="253"/>
      <c r="F352" s="315"/>
      <c r="G352" s="238"/>
      <c r="H352" s="195"/>
      <c r="I352" s="195"/>
      <c r="J352" s="195"/>
      <c r="K352" s="195"/>
      <c r="L352" s="195"/>
      <c r="M352" s="195"/>
      <c r="N352" s="195"/>
      <c r="O352" s="195"/>
      <c r="P352" s="239"/>
      <c r="Q352" s="987"/>
      <c r="R352" s="988"/>
      <c r="S352" s="988"/>
      <c r="T352" s="988"/>
      <c r="U352" s="988"/>
      <c r="V352" s="988"/>
      <c r="W352" s="988"/>
      <c r="X352" s="988"/>
      <c r="Y352" s="988"/>
      <c r="Z352" s="988"/>
      <c r="AA352" s="98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4"/>
      <c r="B353" s="254"/>
      <c r="C353" s="253"/>
      <c r="D353" s="254"/>
      <c r="E353" s="253"/>
      <c r="F353" s="315"/>
      <c r="G353" s="273" t="s">
        <v>249</v>
      </c>
      <c r="H353" s="200"/>
      <c r="I353" s="200"/>
      <c r="J353" s="200"/>
      <c r="K353" s="200"/>
      <c r="L353" s="200"/>
      <c r="M353" s="200"/>
      <c r="N353" s="200"/>
      <c r="O353" s="200"/>
      <c r="P353" s="201"/>
      <c r="Q353" s="216" t="s">
        <v>332</v>
      </c>
      <c r="R353" s="200"/>
      <c r="S353" s="200"/>
      <c r="T353" s="200"/>
      <c r="U353" s="200"/>
      <c r="V353" s="200"/>
      <c r="W353" s="200"/>
      <c r="X353" s="200"/>
      <c r="Y353" s="200"/>
      <c r="Z353" s="200"/>
      <c r="AA353" s="200"/>
      <c r="AB353" s="288" t="s">
        <v>333</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4"/>
      <c r="B355" s="254"/>
      <c r="C355" s="253"/>
      <c r="D355" s="254"/>
      <c r="E355" s="253"/>
      <c r="F355" s="315"/>
      <c r="G355" s="233"/>
      <c r="H355" s="192"/>
      <c r="I355" s="192"/>
      <c r="J355" s="192"/>
      <c r="K355" s="192"/>
      <c r="L355" s="192"/>
      <c r="M355" s="192"/>
      <c r="N355" s="192"/>
      <c r="O355" s="192"/>
      <c r="P355" s="234"/>
      <c r="Q355" s="981"/>
      <c r="R355" s="982"/>
      <c r="S355" s="982"/>
      <c r="T355" s="982"/>
      <c r="U355" s="982"/>
      <c r="V355" s="982"/>
      <c r="W355" s="982"/>
      <c r="X355" s="982"/>
      <c r="Y355" s="982"/>
      <c r="Z355" s="982"/>
      <c r="AA355" s="98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4"/>
      <c r="B356" s="254"/>
      <c r="C356" s="253"/>
      <c r="D356" s="254"/>
      <c r="E356" s="253"/>
      <c r="F356" s="315"/>
      <c r="G356" s="235"/>
      <c r="H356" s="236"/>
      <c r="I356" s="236"/>
      <c r="J356" s="236"/>
      <c r="K356" s="236"/>
      <c r="L356" s="236"/>
      <c r="M356" s="236"/>
      <c r="N356" s="236"/>
      <c r="O356" s="236"/>
      <c r="P356" s="237"/>
      <c r="Q356" s="984"/>
      <c r="R356" s="985"/>
      <c r="S356" s="985"/>
      <c r="T356" s="985"/>
      <c r="U356" s="985"/>
      <c r="V356" s="985"/>
      <c r="W356" s="985"/>
      <c r="X356" s="985"/>
      <c r="Y356" s="985"/>
      <c r="Z356" s="985"/>
      <c r="AA356" s="98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4"/>
      <c r="B357" s="254"/>
      <c r="C357" s="253"/>
      <c r="D357" s="254"/>
      <c r="E357" s="253"/>
      <c r="F357" s="315"/>
      <c r="G357" s="235"/>
      <c r="H357" s="236"/>
      <c r="I357" s="236"/>
      <c r="J357" s="236"/>
      <c r="K357" s="236"/>
      <c r="L357" s="236"/>
      <c r="M357" s="236"/>
      <c r="N357" s="236"/>
      <c r="O357" s="236"/>
      <c r="P357" s="237"/>
      <c r="Q357" s="984"/>
      <c r="R357" s="985"/>
      <c r="S357" s="985"/>
      <c r="T357" s="985"/>
      <c r="U357" s="985"/>
      <c r="V357" s="985"/>
      <c r="W357" s="985"/>
      <c r="X357" s="985"/>
      <c r="Y357" s="985"/>
      <c r="Z357" s="985"/>
      <c r="AA357" s="98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4"/>
      <c r="B358" s="254"/>
      <c r="C358" s="253"/>
      <c r="D358" s="254"/>
      <c r="E358" s="253"/>
      <c r="F358" s="315"/>
      <c r="G358" s="235"/>
      <c r="H358" s="236"/>
      <c r="I358" s="236"/>
      <c r="J358" s="236"/>
      <c r="K358" s="236"/>
      <c r="L358" s="236"/>
      <c r="M358" s="236"/>
      <c r="N358" s="236"/>
      <c r="O358" s="236"/>
      <c r="P358" s="237"/>
      <c r="Q358" s="984"/>
      <c r="R358" s="985"/>
      <c r="S358" s="985"/>
      <c r="T358" s="985"/>
      <c r="U358" s="985"/>
      <c r="V358" s="985"/>
      <c r="W358" s="985"/>
      <c r="X358" s="985"/>
      <c r="Y358" s="985"/>
      <c r="Z358" s="985"/>
      <c r="AA358" s="98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4"/>
      <c r="B359" s="254"/>
      <c r="C359" s="253"/>
      <c r="D359" s="254"/>
      <c r="E359" s="253"/>
      <c r="F359" s="315"/>
      <c r="G359" s="238"/>
      <c r="H359" s="195"/>
      <c r="I359" s="195"/>
      <c r="J359" s="195"/>
      <c r="K359" s="195"/>
      <c r="L359" s="195"/>
      <c r="M359" s="195"/>
      <c r="N359" s="195"/>
      <c r="O359" s="195"/>
      <c r="P359" s="239"/>
      <c r="Q359" s="987"/>
      <c r="R359" s="988"/>
      <c r="S359" s="988"/>
      <c r="T359" s="988"/>
      <c r="U359" s="988"/>
      <c r="V359" s="988"/>
      <c r="W359" s="988"/>
      <c r="X359" s="988"/>
      <c r="Y359" s="988"/>
      <c r="Z359" s="988"/>
      <c r="AA359" s="98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4"/>
      <c r="B360" s="254"/>
      <c r="C360" s="253"/>
      <c r="D360" s="254"/>
      <c r="E360" s="253"/>
      <c r="F360" s="315"/>
      <c r="G360" s="273" t="s">
        <v>249</v>
      </c>
      <c r="H360" s="200"/>
      <c r="I360" s="200"/>
      <c r="J360" s="200"/>
      <c r="K360" s="200"/>
      <c r="L360" s="200"/>
      <c r="M360" s="200"/>
      <c r="N360" s="200"/>
      <c r="O360" s="200"/>
      <c r="P360" s="201"/>
      <c r="Q360" s="216" t="s">
        <v>332</v>
      </c>
      <c r="R360" s="200"/>
      <c r="S360" s="200"/>
      <c r="T360" s="200"/>
      <c r="U360" s="200"/>
      <c r="V360" s="200"/>
      <c r="W360" s="200"/>
      <c r="X360" s="200"/>
      <c r="Y360" s="200"/>
      <c r="Z360" s="200"/>
      <c r="AA360" s="200"/>
      <c r="AB360" s="288" t="s">
        <v>333</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4"/>
      <c r="B362" s="254"/>
      <c r="C362" s="253"/>
      <c r="D362" s="254"/>
      <c r="E362" s="253"/>
      <c r="F362" s="315"/>
      <c r="G362" s="233"/>
      <c r="H362" s="192"/>
      <c r="I362" s="192"/>
      <c r="J362" s="192"/>
      <c r="K362" s="192"/>
      <c r="L362" s="192"/>
      <c r="M362" s="192"/>
      <c r="N362" s="192"/>
      <c r="O362" s="192"/>
      <c r="P362" s="234"/>
      <c r="Q362" s="981"/>
      <c r="R362" s="982"/>
      <c r="S362" s="982"/>
      <c r="T362" s="982"/>
      <c r="U362" s="982"/>
      <c r="V362" s="982"/>
      <c r="W362" s="982"/>
      <c r="X362" s="982"/>
      <c r="Y362" s="982"/>
      <c r="Z362" s="982"/>
      <c r="AA362" s="98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4"/>
      <c r="B363" s="254"/>
      <c r="C363" s="253"/>
      <c r="D363" s="254"/>
      <c r="E363" s="253"/>
      <c r="F363" s="315"/>
      <c r="G363" s="235"/>
      <c r="H363" s="236"/>
      <c r="I363" s="236"/>
      <c r="J363" s="236"/>
      <c r="K363" s="236"/>
      <c r="L363" s="236"/>
      <c r="M363" s="236"/>
      <c r="N363" s="236"/>
      <c r="O363" s="236"/>
      <c r="P363" s="237"/>
      <c r="Q363" s="984"/>
      <c r="R363" s="985"/>
      <c r="S363" s="985"/>
      <c r="T363" s="985"/>
      <c r="U363" s="985"/>
      <c r="V363" s="985"/>
      <c r="W363" s="985"/>
      <c r="X363" s="985"/>
      <c r="Y363" s="985"/>
      <c r="Z363" s="985"/>
      <c r="AA363" s="98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4"/>
      <c r="B364" s="254"/>
      <c r="C364" s="253"/>
      <c r="D364" s="254"/>
      <c r="E364" s="253"/>
      <c r="F364" s="315"/>
      <c r="G364" s="235"/>
      <c r="H364" s="236"/>
      <c r="I364" s="236"/>
      <c r="J364" s="236"/>
      <c r="K364" s="236"/>
      <c r="L364" s="236"/>
      <c r="M364" s="236"/>
      <c r="N364" s="236"/>
      <c r="O364" s="236"/>
      <c r="P364" s="237"/>
      <c r="Q364" s="984"/>
      <c r="R364" s="985"/>
      <c r="S364" s="985"/>
      <c r="T364" s="985"/>
      <c r="U364" s="985"/>
      <c r="V364" s="985"/>
      <c r="W364" s="985"/>
      <c r="X364" s="985"/>
      <c r="Y364" s="985"/>
      <c r="Z364" s="985"/>
      <c r="AA364" s="98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4"/>
      <c r="B365" s="254"/>
      <c r="C365" s="253"/>
      <c r="D365" s="254"/>
      <c r="E365" s="253"/>
      <c r="F365" s="315"/>
      <c r="G365" s="235"/>
      <c r="H365" s="236"/>
      <c r="I365" s="236"/>
      <c r="J365" s="236"/>
      <c r="K365" s="236"/>
      <c r="L365" s="236"/>
      <c r="M365" s="236"/>
      <c r="N365" s="236"/>
      <c r="O365" s="236"/>
      <c r="P365" s="237"/>
      <c r="Q365" s="984"/>
      <c r="R365" s="985"/>
      <c r="S365" s="985"/>
      <c r="T365" s="985"/>
      <c r="U365" s="985"/>
      <c r="V365" s="985"/>
      <c r="W365" s="985"/>
      <c r="X365" s="985"/>
      <c r="Y365" s="985"/>
      <c r="Z365" s="985"/>
      <c r="AA365" s="98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4"/>
      <c r="B366" s="254"/>
      <c r="C366" s="253"/>
      <c r="D366" s="254"/>
      <c r="E366" s="316"/>
      <c r="F366" s="317"/>
      <c r="G366" s="238"/>
      <c r="H366" s="195"/>
      <c r="I366" s="195"/>
      <c r="J366" s="195"/>
      <c r="K366" s="195"/>
      <c r="L366" s="195"/>
      <c r="M366" s="195"/>
      <c r="N366" s="195"/>
      <c r="O366" s="195"/>
      <c r="P366" s="239"/>
      <c r="Q366" s="987"/>
      <c r="R366" s="988"/>
      <c r="S366" s="988"/>
      <c r="T366" s="988"/>
      <c r="U366" s="988"/>
      <c r="V366" s="988"/>
      <c r="W366" s="988"/>
      <c r="X366" s="988"/>
      <c r="Y366" s="988"/>
      <c r="Z366" s="988"/>
      <c r="AA366" s="98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4"/>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4"/>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4"/>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4"/>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4"/>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387</v>
      </c>
      <c r="AF372" s="200"/>
      <c r="AG372" s="200"/>
      <c r="AH372" s="201"/>
      <c r="AI372" s="216" t="s">
        <v>409</v>
      </c>
      <c r="AJ372" s="200"/>
      <c r="AK372" s="200"/>
      <c r="AL372" s="201"/>
      <c r="AM372" s="216" t="s">
        <v>696</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4"/>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387</v>
      </c>
      <c r="AF376" s="200"/>
      <c r="AG376" s="200"/>
      <c r="AH376" s="201"/>
      <c r="AI376" s="216" t="s">
        <v>409</v>
      </c>
      <c r="AJ376" s="200"/>
      <c r="AK376" s="200"/>
      <c r="AL376" s="201"/>
      <c r="AM376" s="216" t="s">
        <v>696</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4"/>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387</v>
      </c>
      <c r="AF380" s="200"/>
      <c r="AG380" s="200"/>
      <c r="AH380" s="201"/>
      <c r="AI380" s="216" t="s">
        <v>409</v>
      </c>
      <c r="AJ380" s="200"/>
      <c r="AK380" s="200"/>
      <c r="AL380" s="201"/>
      <c r="AM380" s="216" t="s">
        <v>696</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4"/>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387</v>
      </c>
      <c r="AF384" s="200"/>
      <c r="AG384" s="200"/>
      <c r="AH384" s="201"/>
      <c r="AI384" s="216" t="s">
        <v>409</v>
      </c>
      <c r="AJ384" s="200"/>
      <c r="AK384" s="200"/>
      <c r="AL384" s="201"/>
      <c r="AM384" s="216" t="s">
        <v>696</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4"/>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387</v>
      </c>
      <c r="AF388" s="200"/>
      <c r="AG388" s="200"/>
      <c r="AH388" s="201"/>
      <c r="AI388" s="216" t="s">
        <v>409</v>
      </c>
      <c r="AJ388" s="200"/>
      <c r="AK388" s="200"/>
      <c r="AL388" s="201"/>
      <c r="AM388" s="216" t="s">
        <v>696</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4"/>
      <c r="B392" s="254"/>
      <c r="C392" s="253"/>
      <c r="D392" s="254"/>
      <c r="E392" s="253"/>
      <c r="F392" s="315"/>
      <c r="G392" s="273" t="s">
        <v>249</v>
      </c>
      <c r="H392" s="200"/>
      <c r="I392" s="200"/>
      <c r="J392" s="200"/>
      <c r="K392" s="200"/>
      <c r="L392" s="200"/>
      <c r="M392" s="200"/>
      <c r="N392" s="200"/>
      <c r="O392" s="200"/>
      <c r="P392" s="201"/>
      <c r="Q392" s="216" t="s">
        <v>332</v>
      </c>
      <c r="R392" s="200"/>
      <c r="S392" s="200"/>
      <c r="T392" s="200"/>
      <c r="U392" s="200"/>
      <c r="V392" s="200"/>
      <c r="W392" s="200"/>
      <c r="X392" s="200"/>
      <c r="Y392" s="200"/>
      <c r="Z392" s="200"/>
      <c r="AA392" s="200"/>
      <c r="AB392" s="288" t="s">
        <v>333</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9"/>
      <c r="AY392">
        <f>COUNTA($G$394)</f>
        <v>0</v>
      </c>
    </row>
    <row r="393" spans="1:51" ht="22.5" hidden="1" customHeight="1" x14ac:dyDescent="0.15">
      <c r="A393" s="99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4"/>
      <c r="B394" s="254"/>
      <c r="C394" s="253"/>
      <c r="D394" s="254"/>
      <c r="E394" s="253"/>
      <c r="F394" s="315"/>
      <c r="G394" s="233"/>
      <c r="H394" s="192"/>
      <c r="I394" s="192"/>
      <c r="J394" s="192"/>
      <c r="K394" s="192"/>
      <c r="L394" s="192"/>
      <c r="M394" s="192"/>
      <c r="N394" s="192"/>
      <c r="O394" s="192"/>
      <c r="P394" s="234"/>
      <c r="Q394" s="981"/>
      <c r="R394" s="982"/>
      <c r="S394" s="982"/>
      <c r="T394" s="982"/>
      <c r="U394" s="982"/>
      <c r="V394" s="982"/>
      <c r="W394" s="982"/>
      <c r="X394" s="982"/>
      <c r="Y394" s="982"/>
      <c r="Z394" s="982"/>
      <c r="AA394" s="98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4"/>
      <c r="B395" s="254"/>
      <c r="C395" s="253"/>
      <c r="D395" s="254"/>
      <c r="E395" s="253"/>
      <c r="F395" s="315"/>
      <c r="G395" s="235"/>
      <c r="H395" s="236"/>
      <c r="I395" s="236"/>
      <c r="J395" s="236"/>
      <c r="K395" s="236"/>
      <c r="L395" s="236"/>
      <c r="M395" s="236"/>
      <c r="N395" s="236"/>
      <c r="O395" s="236"/>
      <c r="P395" s="237"/>
      <c r="Q395" s="984"/>
      <c r="R395" s="985"/>
      <c r="S395" s="985"/>
      <c r="T395" s="985"/>
      <c r="U395" s="985"/>
      <c r="V395" s="985"/>
      <c r="W395" s="985"/>
      <c r="X395" s="985"/>
      <c r="Y395" s="985"/>
      <c r="Z395" s="985"/>
      <c r="AA395" s="98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4"/>
      <c r="B396" s="254"/>
      <c r="C396" s="253"/>
      <c r="D396" s="254"/>
      <c r="E396" s="253"/>
      <c r="F396" s="315"/>
      <c r="G396" s="235"/>
      <c r="H396" s="236"/>
      <c r="I396" s="236"/>
      <c r="J396" s="236"/>
      <c r="K396" s="236"/>
      <c r="L396" s="236"/>
      <c r="M396" s="236"/>
      <c r="N396" s="236"/>
      <c r="O396" s="236"/>
      <c r="P396" s="237"/>
      <c r="Q396" s="984"/>
      <c r="R396" s="985"/>
      <c r="S396" s="985"/>
      <c r="T396" s="985"/>
      <c r="U396" s="985"/>
      <c r="V396" s="985"/>
      <c r="W396" s="985"/>
      <c r="X396" s="985"/>
      <c r="Y396" s="985"/>
      <c r="Z396" s="985"/>
      <c r="AA396" s="98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4"/>
      <c r="B397" s="254"/>
      <c r="C397" s="253"/>
      <c r="D397" s="254"/>
      <c r="E397" s="253"/>
      <c r="F397" s="315"/>
      <c r="G397" s="235"/>
      <c r="H397" s="236"/>
      <c r="I397" s="236"/>
      <c r="J397" s="236"/>
      <c r="K397" s="236"/>
      <c r="L397" s="236"/>
      <c r="M397" s="236"/>
      <c r="N397" s="236"/>
      <c r="O397" s="236"/>
      <c r="P397" s="237"/>
      <c r="Q397" s="984"/>
      <c r="R397" s="985"/>
      <c r="S397" s="985"/>
      <c r="T397" s="985"/>
      <c r="U397" s="985"/>
      <c r="V397" s="985"/>
      <c r="W397" s="985"/>
      <c r="X397" s="985"/>
      <c r="Y397" s="985"/>
      <c r="Z397" s="985"/>
      <c r="AA397" s="98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4"/>
      <c r="B398" s="254"/>
      <c r="C398" s="253"/>
      <c r="D398" s="254"/>
      <c r="E398" s="253"/>
      <c r="F398" s="315"/>
      <c r="G398" s="238"/>
      <c r="H398" s="195"/>
      <c r="I398" s="195"/>
      <c r="J398" s="195"/>
      <c r="K398" s="195"/>
      <c r="L398" s="195"/>
      <c r="M398" s="195"/>
      <c r="N398" s="195"/>
      <c r="O398" s="195"/>
      <c r="P398" s="239"/>
      <c r="Q398" s="987"/>
      <c r="R398" s="988"/>
      <c r="S398" s="988"/>
      <c r="T398" s="988"/>
      <c r="U398" s="988"/>
      <c r="V398" s="988"/>
      <c r="W398" s="988"/>
      <c r="X398" s="988"/>
      <c r="Y398" s="988"/>
      <c r="Z398" s="988"/>
      <c r="AA398" s="98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4"/>
      <c r="B399" s="254"/>
      <c r="C399" s="253"/>
      <c r="D399" s="254"/>
      <c r="E399" s="253"/>
      <c r="F399" s="315"/>
      <c r="G399" s="273" t="s">
        <v>249</v>
      </c>
      <c r="H399" s="200"/>
      <c r="I399" s="200"/>
      <c r="J399" s="200"/>
      <c r="K399" s="200"/>
      <c r="L399" s="200"/>
      <c r="M399" s="200"/>
      <c r="N399" s="200"/>
      <c r="O399" s="200"/>
      <c r="P399" s="201"/>
      <c r="Q399" s="216" t="s">
        <v>332</v>
      </c>
      <c r="R399" s="200"/>
      <c r="S399" s="200"/>
      <c r="T399" s="200"/>
      <c r="U399" s="200"/>
      <c r="V399" s="200"/>
      <c r="W399" s="200"/>
      <c r="X399" s="200"/>
      <c r="Y399" s="200"/>
      <c r="Z399" s="200"/>
      <c r="AA399" s="200"/>
      <c r="AB399" s="288" t="s">
        <v>333</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4"/>
      <c r="B401" s="254"/>
      <c r="C401" s="253"/>
      <c r="D401" s="254"/>
      <c r="E401" s="253"/>
      <c r="F401" s="315"/>
      <c r="G401" s="233"/>
      <c r="H401" s="192"/>
      <c r="I401" s="192"/>
      <c r="J401" s="192"/>
      <c r="K401" s="192"/>
      <c r="L401" s="192"/>
      <c r="M401" s="192"/>
      <c r="N401" s="192"/>
      <c r="O401" s="192"/>
      <c r="P401" s="234"/>
      <c r="Q401" s="981"/>
      <c r="R401" s="982"/>
      <c r="S401" s="982"/>
      <c r="T401" s="982"/>
      <c r="U401" s="982"/>
      <c r="V401" s="982"/>
      <c r="W401" s="982"/>
      <c r="X401" s="982"/>
      <c r="Y401" s="982"/>
      <c r="Z401" s="982"/>
      <c r="AA401" s="98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4"/>
      <c r="B402" s="254"/>
      <c r="C402" s="253"/>
      <c r="D402" s="254"/>
      <c r="E402" s="253"/>
      <c r="F402" s="315"/>
      <c r="G402" s="235"/>
      <c r="H402" s="236"/>
      <c r="I402" s="236"/>
      <c r="J402" s="236"/>
      <c r="K402" s="236"/>
      <c r="L402" s="236"/>
      <c r="M402" s="236"/>
      <c r="N402" s="236"/>
      <c r="O402" s="236"/>
      <c r="P402" s="237"/>
      <c r="Q402" s="984"/>
      <c r="R402" s="985"/>
      <c r="S402" s="985"/>
      <c r="T402" s="985"/>
      <c r="U402" s="985"/>
      <c r="V402" s="985"/>
      <c r="W402" s="985"/>
      <c r="X402" s="985"/>
      <c r="Y402" s="985"/>
      <c r="Z402" s="985"/>
      <c r="AA402" s="98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4"/>
      <c r="B403" s="254"/>
      <c r="C403" s="253"/>
      <c r="D403" s="254"/>
      <c r="E403" s="253"/>
      <c r="F403" s="315"/>
      <c r="G403" s="235"/>
      <c r="H403" s="236"/>
      <c r="I403" s="236"/>
      <c r="J403" s="236"/>
      <c r="K403" s="236"/>
      <c r="L403" s="236"/>
      <c r="M403" s="236"/>
      <c r="N403" s="236"/>
      <c r="O403" s="236"/>
      <c r="P403" s="237"/>
      <c r="Q403" s="984"/>
      <c r="R403" s="985"/>
      <c r="S403" s="985"/>
      <c r="T403" s="985"/>
      <c r="U403" s="985"/>
      <c r="V403" s="985"/>
      <c r="W403" s="985"/>
      <c r="X403" s="985"/>
      <c r="Y403" s="985"/>
      <c r="Z403" s="985"/>
      <c r="AA403" s="98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4"/>
      <c r="B404" s="254"/>
      <c r="C404" s="253"/>
      <c r="D404" s="254"/>
      <c r="E404" s="253"/>
      <c r="F404" s="315"/>
      <c r="G404" s="235"/>
      <c r="H404" s="236"/>
      <c r="I404" s="236"/>
      <c r="J404" s="236"/>
      <c r="K404" s="236"/>
      <c r="L404" s="236"/>
      <c r="M404" s="236"/>
      <c r="N404" s="236"/>
      <c r="O404" s="236"/>
      <c r="P404" s="237"/>
      <c r="Q404" s="984"/>
      <c r="R404" s="985"/>
      <c r="S404" s="985"/>
      <c r="T404" s="985"/>
      <c r="U404" s="985"/>
      <c r="V404" s="985"/>
      <c r="W404" s="985"/>
      <c r="X404" s="985"/>
      <c r="Y404" s="985"/>
      <c r="Z404" s="985"/>
      <c r="AA404" s="98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4"/>
      <c r="B405" s="254"/>
      <c r="C405" s="253"/>
      <c r="D405" s="254"/>
      <c r="E405" s="253"/>
      <c r="F405" s="315"/>
      <c r="G405" s="238"/>
      <c r="H405" s="195"/>
      <c r="I405" s="195"/>
      <c r="J405" s="195"/>
      <c r="K405" s="195"/>
      <c r="L405" s="195"/>
      <c r="M405" s="195"/>
      <c r="N405" s="195"/>
      <c r="O405" s="195"/>
      <c r="P405" s="239"/>
      <c r="Q405" s="987"/>
      <c r="R405" s="988"/>
      <c r="S405" s="988"/>
      <c r="T405" s="988"/>
      <c r="U405" s="988"/>
      <c r="V405" s="988"/>
      <c r="W405" s="988"/>
      <c r="X405" s="988"/>
      <c r="Y405" s="988"/>
      <c r="Z405" s="988"/>
      <c r="AA405" s="98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4"/>
      <c r="B406" s="254"/>
      <c r="C406" s="253"/>
      <c r="D406" s="254"/>
      <c r="E406" s="253"/>
      <c r="F406" s="315"/>
      <c r="G406" s="273" t="s">
        <v>249</v>
      </c>
      <c r="H406" s="200"/>
      <c r="I406" s="200"/>
      <c r="J406" s="200"/>
      <c r="K406" s="200"/>
      <c r="L406" s="200"/>
      <c r="M406" s="200"/>
      <c r="N406" s="200"/>
      <c r="O406" s="200"/>
      <c r="P406" s="201"/>
      <c r="Q406" s="216" t="s">
        <v>332</v>
      </c>
      <c r="R406" s="200"/>
      <c r="S406" s="200"/>
      <c r="T406" s="200"/>
      <c r="U406" s="200"/>
      <c r="V406" s="200"/>
      <c r="W406" s="200"/>
      <c r="X406" s="200"/>
      <c r="Y406" s="200"/>
      <c r="Z406" s="200"/>
      <c r="AA406" s="200"/>
      <c r="AB406" s="288" t="s">
        <v>333</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4"/>
      <c r="B408" s="254"/>
      <c r="C408" s="253"/>
      <c r="D408" s="254"/>
      <c r="E408" s="253"/>
      <c r="F408" s="315"/>
      <c r="G408" s="233"/>
      <c r="H408" s="192"/>
      <c r="I408" s="192"/>
      <c r="J408" s="192"/>
      <c r="K408" s="192"/>
      <c r="L408" s="192"/>
      <c r="M408" s="192"/>
      <c r="N408" s="192"/>
      <c r="O408" s="192"/>
      <c r="P408" s="234"/>
      <c r="Q408" s="981"/>
      <c r="R408" s="982"/>
      <c r="S408" s="982"/>
      <c r="T408" s="982"/>
      <c r="U408" s="982"/>
      <c r="V408" s="982"/>
      <c r="W408" s="982"/>
      <c r="X408" s="982"/>
      <c r="Y408" s="982"/>
      <c r="Z408" s="982"/>
      <c r="AA408" s="98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4"/>
      <c r="B409" s="254"/>
      <c r="C409" s="253"/>
      <c r="D409" s="254"/>
      <c r="E409" s="253"/>
      <c r="F409" s="315"/>
      <c r="G409" s="235"/>
      <c r="H409" s="236"/>
      <c r="I409" s="236"/>
      <c r="J409" s="236"/>
      <c r="K409" s="236"/>
      <c r="L409" s="236"/>
      <c r="M409" s="236"/>
      <c r="N409" s="236"/>
      <c r="O409" s="236"/>
      <c r="P409" s="237"/>
      <c r="Q409" s="984"/>
      <c r="R409" s="985"/>
      <c r="S409" s="985"/>
      <c r="T409" s="985"/>
      <c r="U409" s="985"/>
      <c r="V409" s="985"/>
      <c r="W409" s="985"/>
      <c r="X409" s="985"/>
      <c r="Y409" s="985"/>
      <c r="Z409" s="985"/>
      <c r="AA409" s="98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4"/>
      <c r="B410" s="254"/>
      <c r="C410" s="253"/>
      <c r="D410" s="254"/>
      <c r="E410" s="253"/>
      <c r="F410" s="315"/>
      <c r="G410" s="235"/>
      <c r="H410" s="236"/>
      <c r="I410" s="236"/>
      <c r="J410" s="236"/>
      <c r="K410" s="236"/>
      <c r="L410" s="236"/>
      <c r="M410" s="236"/>
      <c r="N410" s="236"/>
      <c r="O410" s="236"/>
      <c r="P410" s="237"/>
      <c r="Q410" s="984"/>
      <c r="R410" s="985"/>
      <c r="S410" s="985"/>
      <c r="T410" s="985"/>
      <c r="U410" s="985"/>
      <c r="V410" s="985"/>
      <c r="W410" s="985"/>
      <c r="X410" s="985"/>
      <c r="Y410" s="985"/>
      <c r="Z410" s="985"/>
      <c r="AA410" s="98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4"/>
      <c r="B411" s="254"/>
      <c r="C411" s="253"/>
      <c r="D411" s="254"/>
      <c r="E411" s="253"/>
      <c r="F411" s="315"/>
      <c r="G411" s="235"/>
      <c r="H411" s="236"/>
      <c r="I411" s="236"/>
      <c r="J411" s="236"/>
      <c r="K411" s="236"/>
      <c r="L411" s="236"/>
      <c r="M411" s="236"/>
      <c r="N411" s="236"/>
      <c r="O411" s="236"/>
      <c r="P411" s="237"/>
      <c r="Q411" s="984"/>
      <c r="R411" s="985"/>
      <c r="S411" s="985"/>
      <c r="T411" s="985"/>
      <c r="U411" s="985"/>
      <c r="V411" s="985"/>
      <c r="W411" s="985"/>
      <c r="X411" s="985"/>
      <c r="Y411" s="985"/>
      <c r="Z411" s="985"/>
      <c r="AA411" s="98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4"/>
      <c r="B412" s="254"/>
      <c r="C412" s="253"/>
      <c r="D412" s="254"/>
      <c r="E412" s="253"/>
      <c r="F412" s="315"/>
      <c r="G412" s="238"/>
      <c r="H412" s="195"/>
      <c r="I412" s="195"/>
      <c r="J412" s="195"/>
      <c r="K412" s="195"/>
      <c r="L412" s="195"/>
      <c r="M412" s="195"/>
      <c r="N412" s="195"/>
      <c r="O412" s="195"/>
      <c r="P412" s="239"/>
      <c r="Q412" s="987"/>
      <c r="R412" s="988"/>
      <c r="S412" s="988"/>
      <c r="T412" s="988"/>
      <c r="U412" s="988"/>
      <c r="V412" s="988"/>
      <c r="W412" s="988"/>
      <c r="X412" s="988"/>
      <c r="Y412" s="988"/>
      <c r="Z412" s="988"/>
      <c r="AA412" s="98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4"/>
      <c r="B413" s="254"/>
      <c r="C413" s="253"/>
      <c r="D413" s="254"/>
      <c r="E413" s="253"/>
      <c r="F413" s="315"/>
      <c r="G413" s="273" t="s">
        <v>249</v>
      </c>
      <c r="H413" s="200"/>
      <c r="I413" s="200"/>
      <c r="J413" s="200"/>
      <c r="K413" s="200"/>
      <c r="L413" s="200"/>
      <c r="M413" s="200"/>
      <c r="N413" s="200"/>
      <c r="O413" s="200"/>
      <c r="P413" s="201"/>
      <c r="Q413" s="216" t="s">
        <v>332</v>
      </c>
      <c r="R413" s="200"/>
      <c r="S413" s="200"/>
      <c r="T413" s="200"/>
      <c r="U413" s="200"/>
      <c r="V413" s="200"/>
      <c r="W413" s="200"/>
      <c r="X413" s="200"/>
      <c r="Y413" s="200"/>
      <c r="Z413" s="200"/>
      <c r="AA413" s="200"/>
      <c r="AB413" s="288" t="s">
        <v>333</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4"/>
      <c r="B415" s="254"/>
      <c r="C415" s="253"/>
      <c r="D415" s="254"/>
      <c r="E415" s="253"/>
      <c r="F415" s="315"/>
      <c r="G415" s="233"/>
      <c r="H415" s="192"/>
      <c r="I415" s="192"/>
      <c r="J415" s="192"/>
      <c r="K415" s="192"/>
      <c r="L415" s="192"/>
      <c r="M415" s="192"/>
      <c r="N415" s="192"/>
      <c r="O415" s="192"/>
      <c r="P415" s="234"/>
      <c r="Q415" s="981"/>
      <c r="R415" s="982"/>
      <c r="S415" s="982"/>
      <c r="T415" s="982"/>
      <c r="U415" s="982"/>
      <c r="V415" s="982"/>
      <c r="W415" s="982"/>
      <c r="X415" s="982"/>
      <c r="Y415" s="982"/>
      <c r="Z415" s="982"/>
      <c r="AA415" s="98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4"/>
      <c r="B416" s="254"/>
      <c r="C416" s="253"/>
      <c r="D416" s="254"/>
      <c r="E416" s="253"/>
      <c r="F416" s="315"/>
      <c r="G416" s="235"/>
      <c r="H416" s="236"/>
      <c r="I416" s="236"/>
      <c r="J416" s="236"/>
      <c r="K416" s="236"/>
      <c r="L416" s="236"/>
      <c r="M416" s="236"/>
      <c r="N416" s="236"/>
      <c r="O416" s="236"/>
      <c r="P416" s="237"/>
      <c r="Q416" s="984"/>
      <c r="R416" s="985"/>
      <c r="S416" s="985"/>
      <c r="T416" s="985"/>
      <c r="U416" s="985"/>
      <c r="V416" s="985"/>
      <c r="W416" s="985"/>
      <c r="X416" s="985"/>
      <c r="Y416" s="985"/>
      <c r="Z416" s="985"/>
      <c r="AA416" s="98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4"/>
      <c r="B417" s="254"/>
      <c r="C417" s="253"/>
      <c r="D417" s="254"/>
      <c r="E417" s="253"/>
      <c r="F417" s="315"/>
      <c r="G417" s="235"/>
      <c r="H417" s="236"/>
      <c r="I417" s="236"/>
      <c r="J417" s="236"/>
      <c r="K417" s="236"/>
      <c r="L417" s="236"/>
      <c r="M417" s="236"/>
      <c r="N417" s="236"/>
      <c r="O417" s="236"/>
      <c r="P417" s="237"/>
      <c r="Q417" s="984"/>
      <c r="R417" s="985"/>
      <c r="S417" s="985"/>
      <c r="T417" s="985"/>
      <c r="U417" s="985"/>
      <c r="V417" s="985"/>
      <c r="W417" s="985"/>
      <c r="X417" s="985"/>
      <c r="Y417" s="985"/>
      <c r="Z417" s="985"/>
      <c r="AA417" s="98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4"/>
      <c r="B418" s="254"/>
      <c r="C418" s="253"/>
      <c r="D418" s="254"/>
      <c r="E418" s="253"/>
      <c r="F418" s="315"/>
      <c r="G418" s="235"/>
      <c r="H418" s="236"/>
      <c r="I418" s="236"/>
      <c r="J418" s="236"/>
      <c r="K418" s="236"/>
      <c r="L418" s="236"/>
      <c r="M418" s="236"/>
      <c r="N418" s="236"/>
      <c r="O418" s="236"/>
      <c r="P418" s="237"/>
      <c r="Q418" s="984"/>
      <c r="R418" s="985"/>
      <c r="S418" s="985"/>
      <c r="T418" s="985"/>
      <c r="U418" s="985"/>
      <c r="V418" s="985"/>
      <c r="W418" s="985"/>
      <c r="X418" s="985"/>
      <c r="Y418" s="985"/>
      <c r="Z418" s="985"/>
      <c r="AA418" s="98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4"/>
      <c r="B419" s="254"/>
      <c r="C419" s="253"/>
      <c r="D419" s="254"/>
      <c r="E419" s="253"/>
      <c r="F419" s="315"/>
      <c r="G419" s="238"/>
      <c r="H419" s="195"/>
      <c r="I419" s="195"/>
      <c r="J419" s="195"/>
      <c r="K419" s="195"/>
      <c r="L419" s="195"/>
      <c r="M419" s="195"/>
      <c r="N419" s="195"/>
      <c r="O419" s="195"/>
      <c r="P419" s="239"/>
      <c r="Q419" s="987"/>
      <c r="R419" s="988"/>
      <c r="S419" s="988"/>
      <c r="T419" s="988"/>
      <c r="U419" s="988"/>
      <c r="V419" s="988"/>
      <c r="W419" s="988"/>
      <c r="X419" s="988"/>
      <c r="Y419" s="988"/>
      <c r="Z419" s="988"/>
      <c r="AA419" s="98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4"/>
      <c r="B420" s="254"/>
      <c r="C420" s="253"/>
      <c r="D420" s="254"/>
      <c r="E420" s="253"/>
      <c r="F420" s="315"/>
      <c r="G420" s="273" t="s">
        <v>249</v>
      </c>
      <c r="H420" s="200"/>
      <c r="I420" s="200"/>
      <c r="J420" s="200"/>
      <c r="K420" s="200"/>
      <c r="L420" s="200"/>
      <c r="M420" s="200"/>
      <c r="N420" s="200"/>
      <c r="O420" s="200"/>
      <c r="P420" s="201"/>
      <c r="Q420" s="216" t="s">
        <v>332</v>
      </c>
      <c r="R420" s="200"/>
      <c r="S420" s="200"/>
      <c r="T420" s="200"/>
      <c r="U420" s="200"/>
      <c r="V420" s="200"/>
      <c r="W420" s="200"/>
      <c r="X420" s="200"/>
      <c r="Y420" s="200"/>
      <c r="Z420" s="200"/>
      <c r="AA420" s="200"/>
      <c r="AB420" s="288" t="s">
        <v>333</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4"/>
      <c r="B422" s="254"/>
      <c r="C422" s="253"/>
      <c r="D422" s="254"/>
      <c r="E422" s="253"/>
      <c r="F422" s="315"/>
      <c r="G422" s="233"/>
      <c r="H422" s="192"/>
      <c r="I422" s="192"/>
      <c r="J422" s="192"/>
      <c r="K422" s="192"/>
      <c r="L422" s="192"/>
      <c r="M422" s="192"/>
      <c r="N422" s="192"/>
      <c r="O422" s="192"/>
      <c r="P422" s="234"/>
      <c r="Q422" s="981"/>
      <c r="R422" s="982"/>
      <c r="S422" s="982"/>
      <c r="T422" s="982"/>
      <c r="U422" s="982"/>
      <c r="V422" s="982"/>
      <c r="W422" s="982"/>
      <c r="X422" s="982"/>
      <c r="Y422" s="982"/>
      <c r="Z422" s="982"/>
      <c r="AA422" s="98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4"/>
      <c r="B423" s="254"/>
      <c r="C423" s="253"/>
      <c r="D423" s="254"/>
      <c r="E423" s="253"/>
      <c r="F423" s="315"/>
      <c r="G423" s="235"/>
      <c r="H423" s="236"/>
      <c r="I423" s="236"/>
      <c r="J423" s="236"/>
      <c r="K423" s="236"/>
      <c r="L423" s="236"/>
      <c r="M423" s="236"/>
      <c r="N423" s="236"/>
      <c r="O423" s="236"/>
      <c r="P423" s="237"/>
      <c r="Q423" s="984"/>
      <c r="R423" s="985"/>
      <c r="S423" s="985"/>
      <c r="T423" s="985"/>
      <c r="U423" s="985"/>
      <c r="V423" s="985"/>
      <c r="W423" s="985"/>
      <c r="X423" s="985"/>
      <c r="Y423" s="985"/>
      <c r="Z423" s="985"/>
      <c r="AA423" s="98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4"/>
      <c r="B424" s="254"/>
      <c r="C424" s="253"/>
      <c r="D424" s="254"/>
      <c r="E424" s="253"/>
      <c r="F424" s="315"/>
      <c r="G424" s="235"/>
      <c r="H424" s="236"/>
      <c r="I424" s="236"/>
      <c r="J424" s="236"/>
      <c r="K424" s="236"/>
      <c r="L424" s="236"/>
      <c r="M424" s="236"/>
      <c r="N424" s="236"/>
      <c r="O424" s="236"/>
      <c r="P424" s="237"/>
      <c r="Q424" s="984"/>
      <c r="R424" s="985"/>
      <c r="S424" s="985"/>
      <c r="T424" s="985"/>
      <c r="U424" s="985"/>
      <c r="V424" s="985"/>
      <c r="W424" s="985"/>
      <c r="X424" s="985"/>
      <c r="Y424" s="985"/>
      <c r="Z424" s="985"/>
      <c r="AA424" s="98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4"/>
      <c r="B425" s="254"/>
      <c r="C425" s="253"/>
      <c r="D425" s="254"/>
      <c r="E425" s="253"/>
      <c r="F425" s="315"/>
      <c r="G425" s="235"/>
      <c r="H425" s="236"/>
      <c r="I425" s="236"/>
      <c r="J425" s="236"/>
      <c r="K425" s="236"/>
      <c r="L425" s="236"/>
      <c r="M425" s="236"/>
      <c r="N425" s="236"/>
      <c r="O425" s="236"/>
      <c r="P425" s="237"/>
      <c r="Q425" s="984"/>
      <c r="R425" s="985"/>
      <c r="S425" s="985"/>
      <c r="T425" s="985"/>
      <c r="U425" s="985"/>
      <c r="V425" s="985"/>
      <c r="W425" s="985"/>
      <c r="X425" s="985"/>
      <c r="Y425" s="985"/>
      <c r="Z425" s="985"/>
      <c r="AA425" s="98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4"/>
      <c r="B426" s="254"/>
      <c r="C426" s="253"/>
      <c r="D426" s="254"/>
      <c r="E426" s="316"/>
      <c r="F426" s="317"/>
      <c r="G426" s="238"/>
      <c r="H426" s="195"/>
      <c r="I426" s="195"/>
      <c r="J426" s="195"/>
      <c r="K426" s="195"/>
      <c r="L426" s="195"/>
      <c r="M426" s="195"/>
      <c r="N426" s="195"/>
      <c r="O426" s="195"/>
      <c r="P426" s="239"/>
      <c r="Q426" s="987"/>
      <c r="R426" s="988"/>
      <c r="S426" s="988"/>
      <c r="T426" s="988"/>
      <c r="U426" s="988"/>
      <c r="V426" s="988"/>
      <c r="W426" s="988"/>
      <c r="X426" s="988"/>
      <c r="Y426" s="988"/>
      <c r="Z426" s="988"/>
      <c r="AA426" s="98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4"/>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4"/>
      <c r="B429" s="254"/>
      <c r="C429" s="316"/>
      <c r="D429" s="99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4"/>
      <c r="B430" s="254"/>
      <c r="C430" s="251" t="s">
        <v>668</v>
      </c>
      <c r="D430" s="252"/>
      <c r="E430" s="240" t="s">
        <v>396</v>
      </c>
      <c r="F430" s="445"/>
      <c r="G430" s="242" t="s">
        <v>252</v>
      </c>
      <c r="H430" s="189"/>
      <c r="I430" s="189"/>
      <c r="J430" s="243" t="s">
        <v>403</v>
      </c>
      <c r="K430" s="244"/>
      <c r="L430" s="244"/>
      <c r="M430" s="244"/>
      <c r="N430" s="244"/>
      <c r="O430" s="244"/>
      <c r="P430" s="244"/>
      <c r="Q430" s="244"/>
      <c r="R430" s="244"/>
      <c r="S430" s="244"/>
      <c r="T430" s="245"/>
      <c r="U430" s="246" t="s">
        <v>403</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4"/>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540</v>
      </c>
      <c r="AJ431" s="215"/>
      <c r="AK431" s="215"/>
      <c r="AL431" s="216"/>
      <c r="AM431" s="215" t="s">
        <v>541</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403</v>
      </c>
      <c r="AF432" s="179"/>
      <c r="AG432" s="180" t="s">
        <v>233</v>
      </c>
      <c r="AH432" s="203"/>
      <c r="AI432" s="217"/>
      <c r="AJ432" s="217"/>
      <c r="AK432" s="217"/>
      <c r="AL432" s="218"/>
      <c r="AM432" s="217"/>
      <c r="AN432" s="217"/>
      <c r="AO432" s="217"/>
      <c r="AP432" s="218"/>
      <c r="AQ432" s="232" t="s">
        <v>403</v>
      </c>
      <c r="AR432" s="179"/>
      <c r="AS432" s="180" t="s">
        <v>233</v>
      </c>
      <c r="AT432" s="203"/>
      <c r="AU432" s="179" t="s">
        <v>403</v>
      </c>
      <c r="AV432" s="179"/>
      <c r="AW432" s="180" t="s">
        <v>179</v>
      </c>
      <c r="AX432" s="181"/>
      <c r="AY432">
        <f>$AY$431</f>
        <v>1</v>
      </c>
    </row>
    <row r="433" spans="1:51" ht="23.25" customHeight="1" x14ac:dyDescent="0.15">
      <c r="A433" s="994"/>
      <c r="B433" s="254"/>
      <c r="C433" s="253"/>
      <c r="D433" s="254"/>
      <c r="E433" s="197"/>
      <c r="F433" s="198"/>
      <c r="G433" s="233" t="s">
        <v>403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403</v>
      </c>
      <c r="AC433" s="176"/>
      <c r="AD433" s="176"/>
      <c r="AE433" s="167" t="s">
        <v>403</v>
      </c>
      <c r="AF433" s="168"/>
      <c r="AG433" s="168"/>
      <c r="AH433" s="168"/>
      <c r="AI433" s="167" t="s">
        <v>403</v>
      </c>
      <c r="AJ433" s="168"/>
      <c r="AK433" s="168"/>
      <c r="AL433" s="168"/>
      <c r="AM433" s="167" t="s">
        <v>709</v>
      </c>
      <c r="AN433" s="168"/>
      <c r="AO433" s="168"/>
      <c r="AP433" s="169"/>
      <c r="AQ433" s="167" t="s">
        <v>403</v>
      </c>
      <c r="AR433" s="168"/>
      <c r="AS433" s="168"/>
      <c r="AT433" s="169"/>
      <c r="AU433" s="168" t="s">
        <v>403</v>
      </c>
      <c r="AV433" s="168"/>
      <c r="AW433" s="168"/>
      <c r="AX433" s="209"/>
      <c r="AY433">
        <f t="shared" ref="AY433:AY435" si="63">$AY$431</f>
        <v>1</v>
      </c>
    </row>
    <row r="434" spans="1:51" ht="23.25" customHeight="1" x14ac:dyDescent="0.15">
      <c r="A434" s="99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403</v>
      </c>
      <c r="AC434" s="225"/>
      <c r="AD434" s="225"/>
      <c r="AE434" s="167" t="s">
        <v>403</v>
      </c>
      <c r="AF434" s="168"/>
      <c r="AG434" s="168"/>
      <c r="AH434" s="169"/>
      <c r="AI434" s="167" t="s">
        <v>403</v>
      </c>
      <c r="AJ434" s="168"/>
      <c r="AK434" s="168"/>
      <c r="AL434" s="168"/>
      <c r="AM434" s="167" t="s">
        <v>709</v>
      </c>
      <c r="AN434" s="168"/>
      <c r="AO434" s="168"/>
      <c r="AP434" s="169"/>
      <c r="AQ434" s="167" t="s">
        <v>403</v>
      </c>
      <c r="AR434" s="168"/>
      <c r="AS434" s="168"/>
      <c r="AT434" s="169"/>
      <c r="AU434" s="168" t="s">
        <v>403</v>
      </c>
      <c r="AV434" s="168"/>
      <c r="AW434" s="168"/>
      <c r="AX434" s="209"/>
      <c r="AY434">
        <f t="shared" si="63"/>
        <v>1</v>
      </c>
    </row>
    <row r="435" spans="1:51" ht="23.25" customHeight="1" x14ac:dyDescent="0.15">
      <c r="A435" s="99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403</v>
      </c>
      <c r="AF435" s="168"/>
      <c r="AG435" s="168"/>
      <c r="AH435" s="169"/>
      <c r="AI435" s="167" t="s">
        <v>403</v>
      </c>
      <c r="AJ435" s="168"/>
      <c r="AK435" s="168"/>
      <c r="AL435" s="168"/>
      <c r="AM435" s="167" t="s">
        <v>709</v>
      </c>
      <c r="AN435" s="168"/>
      <c r="AO435" s="168"/>
      <c r="AP435" s="169"/>
      <c r="AQ435" s="167" t="s">
        <v>403</v>
      </c>
      <c r="AR435" s="168"/>
      <c r="AS435" s="168"/>
      <c r="AT435" s="169"/>
      <c r="AU435" s="168"/>
      <c r="AV435" s="168"/>
      <c r="AW435" s="168"/>
      <c r="AX435" s="209"/>
      <c r="AY435">
        <f t="shared" si="63"/>
        <v>1</v>
      </c>
    </row>
    <row r="436" spans="1:51" ht="18.75" hidden="1" customHeight="1" x14ac:dyDescent="0.15">
      <c r="A436" s="994"/>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540</v>
      </c>
      <c r="AJ436" s="215"/>
      <c r="AK436" s="215"/>
      <c r="AL436" s="216"/>
      <c r="AM436" s="215" t="s">
        <v>541</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4"/>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540</v>
      </c>
      <c r="AJ441" s="215"/>
      <c r="AK441" s="215"/>
      <c r="AL441" s="216"/>
      <c r="AM441" s="215" t="s">
        <v>541</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4"/>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540</v>
      </c>
      <c r="AJ446" s="215"/>
      <c r="AK446" s="215"/>
      <c r="AL446" s="216"/>
      <c r="AM446" s="215" t="s">
        <v>541</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4"/>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540</v>
      </c>
      <c r="AJ451" s="215"/>
      <c r="AK451" s="215"/>
      <c r="AL451" s="216"/>
      <c r="AM451" s="215" t="s">
        <v>541</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4"/>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540</v>
      </c>
      <c r="AJ456" s="215"/>
      <c r="AK456" s="215"/>
      <c r="AL456" s="216"/>
      <c r="AM456" s="215" t="s">
        <v>541</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403</v>
      </c>
      <c r="AF457" s="179"/>
      <c r="AG457" s="180" t="s">
        <v>233</v>
      </c>
      <c r="AH457" s="203"/>
      <c r="AI457" s="217"/>
      <c r="AJ457" s="217"/>
      <c r="AK457" s="217"/>
      <c r="AL457" s="218"/>
      <c r="AM457" s="217"/>
      <c r="AN457" s="217"/>
      <c r="AO457" s="217"/>
      <c r="AP457" s="218"/>
      <c r="AQ457" s="232" t="s">
        <v>403</v>
      </c>
      <c r="AR457" s="179"/>
      <c r="AS457" s="180" t="s">
        <v>233</v>
      </c>
      <c r="AT457" s="203"/>
      <c r="AU457" s="179" t="s">
        <v>403</v>
      </c>
      <c r="AV457" s="179"/>
      <c r="AW457" s="180" t="s">
        <v>179</v>
      </c>
      <c r="AX457" s="181"/>
      <c r="AY457">
        <f>$AY$456</f>
        <v>1</v>
      </c>
    </row>
    <row r="458" spans="1:51" ht="23.25" customHeight="1" x14ac:dyDescent="0.15">
      <c r="A458" s="994"/>
      <c r="B458" s="254"/>
      <c r="C458" s="253"/>
      <c r="D458" s="254"/>
      <c r="E458" s="197"/>
      <c r="F458" s="198"/>
      <c r="G458" s="233" t="s">
        <v>403</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403</v>
      </c>
      <c r="AC458" s="176"/>
      <c r="AD458" s="176"/>
      <c r="AE458" s="167" t="s">
        <v>403</v>
      </c>
      <c r="AF458" s="168"/>
      <c r="AG458" s="168"/>
      <c r="AH458" s="168"/>
      <c r="AI458" s="167" t="s">
        <v>403</v>
      </c>
      <c r="AJ458" s="168"/>
      <c r="AK458" s="168"/>
      <c r="AL458" s="168"/>
      <c r="AM458" s="167" t="s">
        <v>709</v>
      </c>
      <c r="AN458" s="168"/>
      <c r="AO458" s="168"/>
      <c r="AP458" s="169"/>
      <c r="AQ458" s="167" t="s">
        <v>403</v>
      </c>
      <c r="AR458" s="168"/>
      <c r="AS458" s="168"/>
      <c r="AT458" s="169"/>
      <c r="AU458" s="168" t="s">
        <v>403</v>
      </c>
      <c r="AV458" s="168"/>
      <c r="AW458" s="168"/>
      <c r="AX458" s="209"/>
      <c r="AY458">
        <f t="shared" ref="AY458:AY460" si="68">$AY$456</f>
        <v>1</v>
      </c>
    </row>
    <row r="459" spans="1:51" ht="23.25" customHeight="1" x14ac:dyDescent="0.15">
      <c r="A459" s="99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403</v>
      </c>
      <c r="AC459" s="225"/>
      <c r="AD459" s="225"/>
      <c r="AE459" s="167" t="s">
        <v>403</v>
      </c>
      <c r="AF459" s="168"/>
      <c r="AG459" s="168"/>
      <c r="AH459" s="169"/>
      <c r="AI459" s="167" t="s">
        <v>403</v>
      </c>
      <c r="AJ459" s="168"/>
      <c r="AK459" s="168"/>
      <c r="AL459" s="168"/>
      <c r="AM459" s="167" t="s">
        <v>709</v>
      </c>
      <c r="AN459" s="168"/>
      <c r="AO459" s="168"/>
      <c r="AP459" s="169"/>
      <c r="AQ459" s="167" t="s">
        <v>403</v>
      </c>
      <c r="AR459" s="168"/>
      <c r="AS459" s="168"/>
      <c r="AT459" s="169"/>
      <c r="AU459" s="168" t="s">
        <v>403</v>
      </c>
      <c r="AV459" s="168"/>
      <c r="AW459" s="168"/>
      <c r="AX459" s="209"/>
      <c r="AY459">
        <f t="shared" si="68"/>
        <v>1</v>
      </c>
    </row>
    <row r="460" spans="1:51" ht="23.25" customHeight="1" x14ac:dyDescent="0.15">
      <c r="A460" s="99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403</v>
      </c>
      <c r="AF460" s="168"/>
      <c r="AG460" s="168"/>
      <c r="AH460" s="169"/>
      <c r="AI460" s="167" t="s">
        <v>403</v>
      </c>
      <c r="AJ460" s="168"/>
      <c r="AK460" s="168"/>
      <c r="AL460" s="168"/>
      <c r="AM460" s="167" t="s">
        <v>709</v>
      </c>
      <c r="AN460" s="168"/>
      <c r="AO460" s="168"/>
      <c r="AP460" s="169"/>
      <c r="AQ460" s="167" t="s">
        <v>403</v>
      </c>
      <c r="AR460" s="168"/>
      <c r="AS460" s="168"/>
      <c r="AT460" s="169"/>
      <c r="AU460" s="168"/>
      <c r="AV460" s="168"/>
      <c r="AW460" s="168"/>
      <c r="AX460" s="209"/>
      <c r="AY460">
        <f t="shared" si="68"/>
        <v>1</v>
      </c>
    </row>
    <row r="461" spans="1:51" ht="18.75" hidden="1" customHeight="1" x14ac:dyDescent="0.15">
      <c r="A461" s="994"/>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540</v>
      </c>
      <c r="AJ461" s="215"/>
      <c r="AK461" s="215"/>
      <c r="AL461" s="216"/>
      <c r="AM461" s="215" t="s">
        <v>541</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4"/>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540</v>
      </c>
      <c r="AJ466" s="215"/>
      <c r="AK466" s="215"/>
      <c r="AL466" s="216"/>
      <c r="AM466" s="215" t="s">
        <v>541</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4"/>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540</v>
      </c>
      <c r="AJ471" s="215"/>
      <c r="AK471" s="215"/>
      <c r="AL471" s="216"/>
      <c r="AM471" s="215" t="s">
        <v>541</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4"/>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540</v>
      </c>
      <c r="AJ476" s="215"/>
      <c r="AK476" s="215"/>
      <c r="AL476" s="216"/>
      <c r="AM476" s="215" t="s">
        <v>541</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4"/>
      <c r="B481" s="254"/>
      <c r="C481" s="253"/>
      <c r="D481" s="254"/>
      <c r="E481" s="188" t="s">
        <v>404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4"/>
      <c r="B482" s="254"/>
      <c r="C482" s="253"/>
      <c r="D482" s="254"/>
      <c r="E482" s="191" t="s">
        <v>403</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4"/>
      <c r="B484" s="254"/>
      <c r="C484" s="253"/>
      <c r="D484" s="254"/>
      <c r="E484" s="240" t="s">
        <v>399</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4"/>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540</v>
      </c>
      <c r="AJ485" s="215"/>
      <c r="AK485" s="215"/>
      <c r="AL485" s="216"/>
      <c r="AM485" s="215" t="s">
        <v>541</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4"/>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540</v>
      </c>
      <c r="AJ490" s="215"/>
      <c r="AK490" s="215"/>
      <c r="AL490" s="216"/>
      <c r="AM490" s="215" t="s">
        <v>541</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4"/>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540</v>
      </c>
      <c r="AJ495" s="215"/>
      <c r="AK495" s="215"/>
      <c r="AL495" s="216"/>
      <c r="AM495" s="215" t="s">
        <v>541</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4"/>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540</v>
      </c>
      <c r="AJ500" s="215"/>
      <c r="AK500" s="215"/>
      <c r="AL500" s="216"/>
      <c r="AM500" s="215" t="s">
        <v>541</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4"/>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540</v>
      </c>
      <c r="AJ505" s="215"/>
      <c r="AK505" s="215"/>
      <c r="AL505" s="216"/>
      <c r="AM505" s="215" t="s">
        <v>541</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4"/>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540</v>
      </c>
      <c r="AJ510" s="215"/>
      <c r="AK510" s="215"/>
      <c r="AL510" s="216"/>
      <c r="AM510" s="215" t="s">
        <v>541</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4"/>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540</v>
      </c>
      <c r="AJ515" s="215"/>
      <c r="AK515" s="215"/>
      <c r="AL515" s="216"/>
      <c r="AM515" s="215" t="s">
        <v>541</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4"/>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540</v>
      </c>
      <c r="AJ520" s="215"/>
      <c r="AK520" s="215"/>
      <c r="AL520" s="216"/>
      <c r="AM520" s="215" t="s">
        <v>541</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4"/>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540</v>
      </c>
      <c r="AJ525" s="215"/>
      <c r="AK525" s="215"/>
      <c r="AL525" s="216"/>
      <c r="AM525" s="215" t="s">
        <v>541</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4"/>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540</v>
      </c>
      <c r="AJ530" s="215"/>
      <c r="AK530" s="215"/>
      <c r="AL530" s="216"/>
      <c r="AM530" s="215" t="s">
        <v>541</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4"/>
      <c r="B535" s="254"/>
      <c r="C535" s="253"/>
      <c r="D535" s="254"/>
      <c r="E535" s="188" t="s">
        <v>405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4"/>
      <c r="B538" s="254"/>
      <c r="C538" s="253"/>
      <c r="D538" s="254"/>
      <c r="E538" s="240" t="s">
        <v>400</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4"/>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540</v>
      </c>
      <c r="AJ539" s="215"/>
      <c r="AK539" s="215"/>
      <c r="AL539" s="216"/>
      <c r="AM539" s="215" t="s">
        <v>541</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4"/>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540</v>
      </c>
      <c r="AJ544" s="215"/>
      <c r="AK544" s="215"/>
      <c r="AL544" s="216"/>
      <c r="AM544" s="215" t="s">
        <v>541</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4"/>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540</v>
      </c>
      <c r="AJ549" s="215"/>
      <c r="AK549" s="215"/>
      <c r="AL549" s="216"/>
      <c r="AM549" s="215" t="s">
        <v>541</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4"/>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540</v>
      </c>
      <c r="AJ554" s="215"/>
      <c r="AK554" s="215"/>
      <c r="AL554" s="216"/>
      <c r="AM554" s="215" t="s">
        <v>541</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4"/>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540</v>
      </c>
      <c r="AJ559" s="215"/>
      <c r="AK559" s="215"/>
      <c r="AL559" s="216"/>
      <c r="AM559" s="215" t="s">
        <v>541</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4"/>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540</v>
      </c>
      <c r="AJ564" s="215"/>
      <c r="AK564" s="215"/>
      <c r="AL564" s="216"/>
      <c r="AM564" s="215" t="s">
        <v>541</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4"/>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540</v>
      </c>
      <c r="AJ569" s="215"/>
      <c r="AK569" s="215"/>
      <c r="AL569" s="216"/>
      <c r="AM569" s="215" t="s">
        <v>541</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4"/>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540</v>
      </c>
      <c r="AJ574" s="215"/>
      <c r="AK574" s="215"/>
      <c r="AL574" s="216"/>
      <c r="AM574" s="215" t="s">
        <v>541</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4"/>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540</v>
      </c>
      <c r="AJ579" s="215"/>
      <c r="AK579" s="215"/>
      <c r="AL579" s="216"/>
      <c r="AM579" s="215" t="s">
        <v>541</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4"/>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540</v>
      </c>
      <c r="AJ584" s="215"/>
      <c r="AK584" s="215"/>
      <c r="AL584" s="216"/>
      <c r="AM584" s="215" t="s">
        <v>541</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4"/>
      <c r="B589" s="254"/>
      <c r="C589" s="253"/>
      <c r="D589" s="254"/>
      <c r="E589" s="188" t="s">
        <v>405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4"/>
      <c r="B592" s="254"/>
      <c r="C592" s="253"/>
      <c r="D592" s="254"/>
      <c r="E592" s="240" t="s">
        <v>399</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4"/>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540</v>
      </c>
      <c r="AJ593" s="215"/>
      <c r="AK593" s="215"/>
      <c r="AL593" s="216"/>
      <c r="AM593" s="215" t="s">
        <v>541</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4"/>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540</v>
      </c>
      <c r="AJ598" s="215"/>
      <c r="AK598" s="215"/>
      <c r="AL598" s="216"/>
      <c r="AM598" s="215" t="s">
        <v>541</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4"/>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540</v>
      </c>
      <c r="AJ603" s="215"/>
      <c r="AK603" s="215"/>
      <c r="AL603" s="216"/>
      <c r="AM603" s="215" t="s">
        <v>541</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4"/>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540</v>
      </c>
      <c r="AJ608" s="215"/>
      <c r="AK608" s="215"/>
      <c r="AL608" s="216"/>
      <c r="AM608" s="215" t="s">
        <v>541</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4"/>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540</v>
      </c>
      <c r="AJ613" s="215"/>
      <c r="AK613" s="215"/>
      <c r="AL613" s="216"/>
      <c r="AM613" s="215" t="s">
        <v>541</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4"/>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540</v>
      </c>
      <c r="AJ618" s="215"/>
      <c r="AK618" s="215"/>
      <c r="AL618" s="216"/>
      <c r="AM618" s="215" t="s">
        <v>541</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4"/>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540</v>
      </c>
      <c r="AJ623" s="215"/>
      <c r="AK623" s="215"/>
      <c r="AL623" s="216"/>
      <c r="AM623" s="215" t="s">
        <v>541</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4"/>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540</v>
      </c>
      <c r="AJ628" s="215"/>
      <c r="AK628" s="215"/>
      <c r="AL628" s="216"/>
      <c r="AM628" s="215" t="s">
        <v>541</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4"/>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540</v>
      </c>
      <c r="AJ633" s="215"/>
      <c r="AK633" s="215"/>
      <c r="AL633" s="216"/>
      <c r="AM633" s="215" t="s">
        <v>541</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4"/>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540</v>
      </c>
      <c r="AJ638" s="215"/>
      <c r="AK638" s="215"/>
      <c r="AL638" s="216"/>
      <c r="AM638" s="215" t="s">
        <v>541</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4"/>
      <c r="B643" s="254"/>
      <c r="C643" s="253"/>
      <c r="D643" s="254"/>
      <c r="E643" s="188" t="s">
        <v>405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4"/>
      <c r="B646" s="254"/>
      <c r="C646" s="253"/>
      <c r="D646" s="254"/>
      <c r="E646" s="240" t="s">
        <v>400</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4"/>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540</v>
      </c>
      <c r="AJ647" s="215"/>
      <c r="AK647" s="215"/>
      <c r="AL647" s="216"/>
      <c r="AM647" s="215" t="s">
        <v>541</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4"/>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540</v>
      </c>
      <c r="AJ652" s="215"/>
      <c r="AK652" s="215"/>
      <c r="AL652" s="216"/>
      <c r="AM652" s="215" t="s">
        <v>541</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4"/>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540</v>
      </c>
      <c r="AJ657" s="215"/>
      <c r="AK657" s="215"/>
      <c r="AL657" s="216"/>
      <c r="AM657" s="215" t="s">
        <v>541</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4"/>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540</v>
      </c>
      <c r="AJ662" s="215"/>
      <c r="AK662" s="215"/>
      <c r="AL662" s="216"/>
      <c r="AM662" s="215" t="s">
        <v>541</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4"/>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540</v>
      </c>
      <c r="AJ667" s="215"/>
      <c r="AK667" s="215"/>
      <c r="AL667" s="216"/>
      <c r="AM667" s="215" t="s">
        <v>541</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4"/>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540</v>
      </c>
      <c r="AJ672" s="215"/>
      <c r="AK672" s="215"/>
      <c r="AL672" s="216"/>
      <c r="AM672" s="215" t="s">
        <v>541</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4"/>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540</v>
      </c>
      <c r="AJ677" s="215"/>
      <c r="AK677" s="215"/>
      <c r="AL677" s="216"/>
      <c r="AM677" s="215" t="s">
        <v>541</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4"/>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540</v>
      </c>
      <c r="AJ682" s="215"/>
      <c r="AK682" s="215"/>
      <c r="AL682" s="216"/>
      <c r="AM682" s="215" t="s">
        <v>541</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4"/>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540</v>
      </c>
      <c r="AJ687" s="215"/>
      <c r="AK687" s="215"/>
      <c r="AL687" s="216"/>
      <c r="AM687" s="215" t="s">
        <v>541</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4"/>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540</v>
      </c>
      <c r="AJ692" s="215"/>
      <c r="AK692" s="215"/>
      <c r="AL692" s="216"/>
      <c r="AM692" s="215" t="s">
        <v>541</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4"/>
      <c r="B697" s="254"/>
      <c r="C697" s="253"/>
      <c r="D697" s="254"/>
      <c r="E697" s="188" t="s">
        <v>405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127.5" customHeight="1" x14ac:dyDescent="0.15">
      <c r="A702" s="526" t="s">
        <v>140</v>
      </c>
      <c r="B702" s="52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758</v>
      </c>
      <c r="AE702" s="895"/>
      <c r="AF702" s="896"/>
      <c r="AG702" s="884" t="s">
        <v>766</v>
      </c>
      <c r="AH702" s="885"/>
      <c r="AI702" s="885"/>
      <c r="AJ702" s="885"/>
      <c r="AK702" s="885"/>
      <c r="AL702" s="885"/>
      <c r="AM702" s="885"/>
      <c r="AN702" s="885"/>
      <c r="AO702" s="885"/>
      <c r="AP702" s="885"/>
      <c r="AQ702" s="885"/>
      <c r="AR702" s="885"/>
      <c r="AS702" s="885"/>
      <c r="AT702" s="885"/>
      <c r="AU702" s="885"/>
      <c r="AV702" s="885"/>
      <c r="AW702" s="885"/>
      <c r="AX702" s="886"/>
    </row>
    <row r="703" spans="1:51" ht="73.5" customHeight="1" x14ac:dyDescent="0.15">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85" t="s">
        <v>758</v>
      </c>
      <c r="AE703" s="186"/>
      <c r="AF703" s="187"/>
      <c r="AG703" s="593" t="s">
        <v>767</v>
      </c>
      <c r="AH703" s="594"/>
      <c r="AI703" s="594"/>
      <c r="AJ703" s="594"/>
      <c r="AK703" s="594"/>
      <c r="AL703" s="594"/>
      <c r="AM703" s="594"/>
      <c r="AN703" s="594"/>
      <c r="AO703" s="594"/>
      <c r="AP703" s="594"/>
      <c r="AQ703" s="594"/>
      <c r="AR703" s="594"/>
      <c r="AS703" s="594"/>
      <c r="AT703" s="594"/>
      <c r="AU703" s="594"/>
      <c r="AV703" s="594"/>
      <c r="AW703" s="594"/>
      <c r="AX703" s="595"/>
    </row>
    <row r="704" spans="1:51" ht="61.5" customHeight="1" x14ac:dyDescent="0.15">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758</v>
      </c>
      <c r="AE704" s="587"/>
      <c r="AF704" s="588"/>
      <c r="AG704" s="425" t="s">
        <v>768</v>
      </c>
      <c r="AH704" s="236"/>
      <c r="AI704" s="236"/>
      <c r="AJ704" s="236"/>
      <c r="AK704" s="236"/>
      <c r="AL704" s="236"/>
      <c r="AM704" s="236"/>
      <c r="AN704" s="236"/>
      <c r="AO704" s="236"/>
      <c r="AP704" s="236"/>
      <c r="AQ704" s="236"/>
      <c r="AR704" s="236"/>
      <c r="AS704" s="236"/>
      <c r="AT704" s="236"/>
      <c r="AU704" s="236"/>
      <c r="AV704" s="236"/>
      <c r="AW704" s="236"/>
      <c r="AX704" s="426"/>
    </row>
    <row r="705" spans="1:50" ht="54" customHeight="1" x14ac:dyDescent="0.15">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758</v>
      </c>
      <c r="AE705" s="734"/>
      <c r="AF705" s="734"/>
      <c r="AG705" s="191" t="s">
        <v>769</v>
      </c>
      <c r="AH705" s="192"/>
      <c r="AI705" s="192"/>
      <c r="AJ705" s="192"/>
      <c r="AK705" s="192"/>
      <c r="AL705" s="192"/>
      <c r="AM705" s="192"/>
      <c r="AN705" s="192"/>
      <c r="AO705" s="192"/>
      <c r="AP705" s="192"/>
      <c r="AQ705" s="192"/>
      <c r="AR705" s="192"/>
      <c r="AS705" s="192"/>
      <c r="AT705" s="192"/>
      <c r="AU705" s="192"/>
      <c r="AV705" s="192"/>
      <c r="AW705" s="192"/>
      <c r="AX705" s="193"/>
    </row>
    <row r="706" spans="1:50" ht="44.25" customHeight="1" x14ac:dyDescent="0.15">
      <c r="A706" s="659"/>
      <c r="B706" s="768"/>
      <c r="C706" s="613"/>
      <c r="D706" s="614"/>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770</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33" customHeight="1" x14ac:dyDescent="0.15">
      <c r="A707" s="659"/>
      <c r="B707" s="768"/>
      <c r="C707" s="615"/>
      <c r="D707" s="616"/>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770</v>
      </c>
      <c r="AE707" s="585"/>
      <c r="AF707" s="585"/>
      <c r="AG707" s="425"/>
      <c r="AH707" s="236"/>
      <c r="AI707" s="236"/>
      <c r="AJ707" s="236"/>
      <c r="AK707" s="236"/>
      <c r="AL707" s="236"/>
      <c r="AM707" s="236"/>
      <c r="AN707" s="236"/>
      <c r="AO707" s="236"/>
      <c r="AP707" s="236"/>
      <c r="AQ707" s="236"/>
      <c r="AR707" s="236"/>
      <c r="AS707" s="236"/>
      <c r="AT707" s="236"/>
      <c r="AU707" s="236"/>
      <c r="AV707" s="236"/>
      <c r="AW707" s="236"/>
      <c r="AX707" s="426"/>
    </row>
    <row r="708" spans="1:50" ht="4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758</v>
      </c>
      <c r="AE708" s="669"/>
      <c r="AF708" s="669"/>
      <c r="AG708" s="523" t="s">
        <v>772</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5" t="s">
        <v>758</v>
      </c>
      <c r="AE709" s="186"/>
      <c r="AF709" s="186"/>
      <c r="AG709" s="593" t="s">
        <v>773</v>
      </c>
      <c r="AH709" s="594"/>
      <c r="AI709" s="594"/>
      <c r="AJ709" s="594"/>
      <c r="AK709" s="594"/>
      <c r="AL709" s="594"/>
      <c r="AM709" s="594"/>
      <c r="AN709" s="594"/>
      <c r="AO709" s="594"/>
      <c r="AP709" s="594"/>
      <c r="AQ709" s="594"/>
      <c r="AR709" s="594"/>
      <c r="AS709" s="594"/>
      <c r="AT709" s="594"/>
      <c r="AU709" s="594"/>
      <c r="AV709" s="594"/>
      <c r="AW709" s="594"/>
      <c r="AX709" s="595"/>
    </row>
    <row r="710" spans="1:50" ht="4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5" t="s">
        <v>758</v>
      </c>
      <c r="AE710" s="186"/>
      <c r="AF710" s="186"/>
      <c r="AG710" s="593" t="s">
        <v>774</v>
      </c>
      <c r="AH710" s="594"/>
      <c r="AI710" s="594"/>
      <c r="AJ710" s="594"/>
      <c r="AK710" s="594"/>
      <c r="AL710" s="594"/>
      <c r="AM710" s="594"/>
      <c r="AN710" s="594"/>
      <c r="AO710" s="594"/>
      <c r="AP710" s="594"/>
      <c r="AQ710" s="594"/>
      <c r="AR710" s="594"/>
      <c r="AS710" s="594"/>
      <c r="AT710" s="594"/>
      <c r="AU710" s="594"/>
      <c r="AV710" s="594"/>
      <c r="AW710" s="594"/>
      <c r="AX710" s="595"/>
    </row>
    <row r="711" spans="1:50" ht="4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5" t="s">
        <v>758</v>
      </c>
      <c r="AE711" s="186"/>
      <c r="AF711" s="186"/>
      <c r="AG711" s="593" t="s">
        <v>775</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9"/>
      <c r="B712" s="660"/>
      <c r="C712" s="590" t="s">
        <v>343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6" t="s">
        <v>779</v>
      </c>
      <c r="AE712" s="657"/>
      <c r="AF712" s="657"/>
      <c r="AG712" s="593" t="s">
        <v>850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82" t="s">
        <v>344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771</v>
      </c>
      <c r="AE713" s="186"/>
      <c r="AF713" s="187"/>
      <c r="AG713" s="593" t="s">
        <v>716</v>
      </c>
      <c r="AH713" s="594"/>
      <c r="AI713" s="594"/>
      <c r="AJ713" s="594"/>
      <c r="AK713" s="594"/>
      <c r="AL713" s="594"/>
      <c r="AM713" s="594"/>
      <c r="AN713" s="594"/>
      <c r="AO713" s="594"/>
      <c r="AP713" s="594"/>
      <c r="AQ713" s="594"/>
      <c r="AR713" s="594"/>
      <c r="AS713" s="594"/>
      <c r="AT713" s="594"/>
      <c r="AU713" s="594"/>
      <c r="AV713" s="594"/>
      <c r="AW713" s="594"/>
      <c r="AX713" s="595"/>
    </row>
    <row r="714" spans="1:50" ht="33" customHeight="1" x14ac:dyDescent="0.15">
      <c r="A714" s="661"/>
      <c r="B714" s="662"/>
      <c r="C714" s="769" t="s">
        <v>322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758</v>
      </c>
      <c r="AE714" s="587"/>
      <c r="AF714" s="588"/>
      <c r="AG714" s="690" t="s">
        <v>776</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0" t="s">
        <v>40</v>
      </c>
      <c r="B715" s="658"/>
      <c r="C715" s="663" t="s">
        <v>323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779</v>
      </c>
      <c r="AE715" s="669"/>
      <c r="AF715" s="775"/>
      <c r="AG715" s="523" t="s">
        <v>780</v>
      </c>
      <c r="AH715" s="524"/>
      <c r="AI715" s="524"/>
      <c r="AJ715" s="524"/>
      <c r="AK715" s="524"/>
      <c r="AL715" s="524"/>
      <c r="AM715" s="524"/>
      <c r="AN715" s="524"/>
      <c r="AO715" s="524"/>
      <c r="AP715" s="524"/>
      <c r="AQ715" s="524"/>
      <c r="AR715" s="524"/>
      <c r="AS715" s="524"/>
      <c r="AT715" s="524"/>
      <c r="AU715" s="524"/>
      <c r="AV715" s="524"/>
      <c r="AW715" s="524"/>
      <c r="AX715" s="525"/>
    </row>
    <row r="716" spans="1:50" ht="66.75" customHeight="1" x14ac:dyDescent="0.15">
      <c r="A716" s="659"/>
      <c r="B716" s="660"/>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758</v>
      </c>
      <c r="AE716" s="757"/>
      <c r="AF716" s="757"/>
      <c r="AG716" s="593" t="s">
        <v>777</v>
      </c>
      <c r="AH716" s="594"/>
      <c r="AI716" s="594"/>
      <c r="AJ716" s="594"/>
      <c r="AK716" s="594"/>
      <c r="AL716" s="594"/>
      <c r="AM716" s="594"/>
      <c r="AN716" s="594"/>
      <c r="AO716" s="594"/>
      <c r="AP716" s="594"/>
      <c r="AQ716" s="594"/>
      <c r="AR716" s="594"/>
      <c r="AS716" s="594"/>
      <c r="AT716" s="594"/>
      <c r="AU716" s="594"/>
      <c r="AV716" s="594"/>
      <c r="AW716" s="594"/>
      <c r="AX716" s="595"/>
    </row>
    <row r="717" spans="1:50" ht="45" customHeight="1" x14ac:dyDescent="0.15">
      <c r="A717" s="659"/>
      <c r="B717" s="660"/>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5" t="s">
        <v>779</v>
      </c>
      <c r="AE717" s="186"/>
      <c r="AF717" s="186"/>
      <c r="AG717" s="593" t="s">
        <v>780</v>
      </c>
      <c r="AH717" s="594"/>
      <c r="AI717" s="594"/>
      <c r="AJ717" s="594"/>
      <c r="AK717" s="594"/>
      <c r="AL717" s="594"/>
      <c r="AM717" s="594"/>
      <c r="AN717" s="594"/>
      <c r="AO717" s="594"/>
      <c r="AP717" s="594"/>
      <c r="AQ717" s="594"/>
      <c r="AR717" s="594"/>
      <c r="AS717" s="594"/>
      <c r="AT717" s="594"/>
      <c r="AU717" s="594"/>
      <c r="AV717" s="594"/>
      <c r="AW717" s="594"/>
      <c r="AX717" s="595"/>
    </row>
    <row r="718" spans="1:50" ht="45"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5" t="s">
        <v>758</v>
      </c>
      <c r="AE718" s="186"/>
      <c r="AF718" s="186"/>
      <c r="AG718" s="194" t="s">
        <v>778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0" t="s">
        <v>58</v>
      </c>
      <c r="B719" s="651"/>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8" t="s">
        <v>771</v>
      </c>
      <c r="AE719" s="669"/>
      <c r="AF719" s="669"/>
      <c r="AG719" s="191" t="s">
        <v>781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2"/>
      <c r="B720" s="653"/>
      <c r="C720" s="934" t="s">
        <v>336</v>
      </c>
      <c r="D720" s="932"/>
      <c r="E720" s="932"/>
      <c r="F720" s="935"/>
      <c r="G720" s="931" t="s">
        <v>337</v>
      </c>
      <c r="H720" s="932"/>
      <c r="I720" s="932"/>
      <c r="J720" s="932"/>
      <c r="K720" s="932"/>
      <c r="L720" s="932"/>
      <c r="M720" s="932"/>
      <c r="N720" s="931" t="s">
        <v>340</v>
      </c>
      <c r="O720" s="932"/>
      <c r="P720" s="932"/>
      <c r="Q720" s="932"/>
      <c r="R720" s="932"/>
      <c r="S720" s="932"/>
      <c r="T720" s="932"/>
      <c r="U720" s="932"/>
      <c r="V720" s="932"/>
      <c r="W720" s="932"/>
      <c r="X720" s="932"/>
      <c r="Y720" s="932"/>
      <c r="Z720" s="932"/>
      <c r="AA720" s="932"/>
      <c r="AB720" s="932"/>
      <c r="AC720" s="932"/>
      <c r="AD720" s="932"/>
      <c r="AE720" s="932"/>
      <c r="AF720" s="933"/>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0" t="s">
        <v>48</v>
      </c>
      <c r="B726" s="621"/>
      <c r="C726" s="440" t="s">
        <v>53</v>
      </c>
      <c r="D726" s="582"/>
      <c r="E726" s="582"/>
      <c r="F726" s="583"/>
      <c r="G726" s="798" t="s">
        <v>782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6" t="s">
        <v>57</v>
      </c>
      <c r="D727" s="697"/>
      <c r="E727" s="697"/>
      <c r="F727" s="698"/>
      <c r="G727" s="796" t="s">
        <v>783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784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866</v>
      </c>
      <c r="B731" s="618"/>
      <c r="C731" s="618"/>
      <c r="D731" s="618"/>
      <c r="E731" s="619"/>
      <c r="F731" s="681" t="s">
        <v>864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867</v>
      </c>
      <c r="B733" s="618"/>
      <c r="C733" s="618"/>
      <c r="D733" s="618"/>
      <c r="E733" s="619"/>
      <c r="F733" s="764" t="s">
        <v>865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147.75" customHeight="1" thickBot="1" x14ac:dyDescent="0.2">
      <c r="A735" s="610" t="s">
        <v>753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2" t="s">
        <v>349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669</v>
      </c>
      <c r="B737" s="159"/>
      <c r="C737" s="159"/>
      <c r="D737" s="160"/>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21.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89.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6" t="s">
        <v>832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834</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3.75" customHeight="1" x14ac:dyDescent="0.15">
      <c r="A789" s="553"/>
      <c r="B789" s="761"/>
      <c r="C789" s="761"/>
      <c r="D789" s="761"/>
      <c r="E789" s="761"/>
      <c r="F789" s="762"/>
      <c r="G789" s="446" t="s">
        <v>833</v>
      </c>
      <c r="H789" s="447"/>
      <c r="I789" s="447"/>
      <c r="J789" s="447"/>
      <c r="K789" s="448"/>
      <c r="L789" s="449" t="s">
        <v>845</v>
      </c>
      <c r="M789" s="450"/>
      <c r="N789" s="450"/>
      <c r="O789" s="450"/>
      <c r="P789" s="450"/>
      <c r="Q789" s="450"/>
      <c r="R789" s="450"/>
      <c r="S789" s="450"/>
      <c r="T789" s="450"/>
      <c r="U789" s="450"/>
      <c r="V789" s="450"/>
      <c r="W789" s="450"/>
      <c r="X789" s="451"/>
      <c r="Y789" s="452">
        <v>16</v>
      </c>
      <c r="Z789" s="453"/>
      <c r="AA789" s="453"/>
      <c r="AB789" s="554"/>
      <c r="AC789" s="446" t="s">
        <v>835</v>
      </c>
      <c r="AD789" s="447"/>
      <c r="AE789" s="447"/>
      <c r="AF789" s="447"/>
      <c r="AG789" s="448"/>
      <c r="AH789" s="449" t="s">
        <v>837</v>
      </c>
      <c r="AI789" s="450"/>
      <c r="AJ789" s="450"/>
      <c r="AK789" s="450"/>
      <c r="AL789" s="450"/>
      <c r="AM789" s="450"/>
      <c r="AN789" s="450"/>
      <c r="AO789" s="450"/>
      <c r="AP789" s="450"/>
      <c r="AQ789" s="450"/>
      <c r="AR789" s="450"/>
      <c r="AS789" s="450"/>
      <c r="AT789" s="451"/>
      <c r="AU789" s="452">
        <v>803</v>
      </c>
      <c r="AV789" s="453"/>
      <c r="AW789" s="453"/>
      <c r="AX789" s="454"/>
    </row>
    <row r="790" spans="1:51" ht="31.5" customHeight="1" x14ac:dyDescent="0.15">
      <c r="A790" s="553"/>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833</v>
      </c>
      <c r="AD790" s="350"/>
      <c r="AE790" s="350"/>
      <c r="AF790" s="350"/>
      <c r="AG790" s="351"/>
      <c r="AH790" s="449" t="s">
        <v>836</v>
      </c>
      <c r="AI790" s="450"/>
      <c r="AJ790" s="450"/>
      <c r="AK790" s="450"/>
      <c r="AL790" s="450"/>
      <c r="AM790" s="450"/>
      <c r="AN790" s="450"/>
      <c r="AO790" s="450"/>
      <c r="AP790" s="450"/>
      <c r="AQ790" s="450"/>
      <c r="AR790" s="450"/>
      <c r="AS790" s="450"/>
      <c r="AT790" s="451"/>
      <c r="AU790" s="396">
        <v>72</v>
      </c>
      <c r="AV790" s="397"/>
      <c r="AW790" s="397"/>
      <c r="AX790" s="398"/>
    </row>
    <row r="791" spans="1:51" ht="24.75" hidden="1" customHeight="1" x14ac:dyDescent="0.15">
      <c r="A791" s="553"/>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16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875</v>
      </c>
      <c r="AV799" s="413"/>
      <c r="AW799" s="413"/>
      <c r="AX799" s="415"/>
    </row>
    <row r="800" spans="1:51" ht="24.75" customHeight="1" x14ac:dyDescent="0.15">
      <c r="A800" s="553"/>
      <c r="B800" s="761"/>
      <c r="C800" s="761"/>
      <c r="D800" s="761"/>
      <c r="E800" s="761"/>
      <c r="F800" s="762"/>
      <c r="G800" s="436" t="s">
        <v>785</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843</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1"/>
      <c r="C802" s="761"/>
      <c r="D802" s="761"/>
      <c r="E802" s="761"/>
      <c r="F802" s="762"/>
      <c r="G802" s="446" t="s">
        <v>838</v>
      </c>
      <c r="H802" s="447"/>
      <c r="I802" s="447"/>
      <c r="J802" s="447"/>
      <c r="K802" s="448"/>
      <c r="L802" s="449" t="s">
        <v>841</v>
      </c>
      <c r="M802" s="450"/>
      <c r="N802" s="450"/>
      <c r="O802" s="450"/>
      <c r="P802" s="450"/>
      <c r="Q802" s="450"/>
      <c r="R802" s="450"/>
      <c r="S802" s="450"/>
      <c r="T802" s="450"/>
      <c r="U802" s="450"/>
      <c r="V802" s="450"/>
      <c r="W802" s="450"/>
      <c r="X802" s="451"/>
      <c r="Y802" s="452">
        <v>1287</v>
      </c>
      <c r="Z802" s="453"/>
      <c r="AA802" s="453"/>
      <c r="AB802" s="554"/>
      <c r="AC802" s="446" t="s">
        <v>839</v>
      </c>
      <c r="AD802" s="447"/>
      <c r="AE802" s="447"/>
      <c r="AF802" s="447"/>
      <c r="AG802" s="448"/>
      <c r="AH802" s="449" t="s">
        <v>844</v>
      </c>
      <c r="AI802" s="450"/>
      <c r="AJ802" s="450"/>
      <c r="AK802" s="450"/>
      <c r="AL802" s="450"/>
      <c r="AM802" s="450"/>
      <c r="AN802" s="450"/>
      <c r="AO802" s="450"/>
      <c r="AP802" s="450"/>
      <c r="AQ802" s="450"/>
      <c r="AR802" s="450"/>
      <c r="AS802" s="450"/>
      <c r="AT802" s="451"/>
      <c r="AU802" s="452">
        <v>2</v>
      </c>
      <c r="AV802" s="453"/>
      <c r="AW802" s="453"/>
      <c r="AX802" s="454"/>
      <c r="AY802">
        <f t="shared" ref="AY802:AY812" si="115">$AY$800</f>
        <v>2</v>
      </c>
    </row>
    <row r="803" spans="1:51" ht="30.75" customHeight="1" x14ac:dyDescent="0.15">
      <c r="A803" s="553"/>
      <c r="B803" s="761"/>
      <c r="C803" s="761"/>
      <c r="D803" s="761"/>
      <c r="E803" s="761"/>
      <c r="F803" s="762"/>
      <c r="G803" s="349" t="s">
        <v>839</v>
      </c>
      <c r="H803" s="350"/>
      <c r="I803" s="350"/>
      <c r="J803" s="350"/>
      <c r="K803" s="351"/>
      <c r="L803" s="399" t="s">
        <v>836</v>
      </c>
      <c r="M803" s="400"/>
      <c r="N803" s="400"/>
      <c r="O803" s="400"/>
      <c r="P803" s="400"/>
      <c r="Q803" s="400"/>
      <c r="R803" s="400"/>
      <c r="S803" s="400"/>
      <c r="T803" s="400"/>
      <c r="U803" s="400"/>
      <c r="V803" s="400"/>
      <c r="W803" s="400"/>
      <c r="X803" s="401"/>
      <c r="Y803" s="396">
        <v>8</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3"/>
      <c r="B804" s="761"/>
      <c r="C804" s="761"/>
      <c r="D804" s="761"/>
      <c r="E804" s="761"/>
      <c r="F804" s="762"/>
      <c r="G804" s="349" t="s">
        <v>840</v>
      </c>
      <c r="H804" s="350"/>
      <c r="I804" s="350"/>
      <c r="J804" s="350"/>
      <c r="K804" s="351"/>
      <c r="L804" s="399" t="s">
        <v>842</v>
      </c>
      <c r="M804" s="400"/>
      <c r="N804" s="400"/>
      <c r="O804" s="400"/>
      <c r="P804" s="400"/>
      <c r="Q804" s="400"/>
      <c r="R804" s="400"/>
      <c r="S804" s="400"/>
      <c r="T804" s="400"/>
      <c r="U804" s="400"/>
      <c r="V804" s="400"/>
      <c r="W804" s="400"/>
      <c r="X804" s="401"/>
      <c r="Y804" s="396">
        <v>7</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3"/>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3"/>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1302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v>
      </c>
      <c r="AV812" s="413"/>
      <c r="AW812" s="413"/>
      <c r="AX812" s="415"/>
      <c r="AY812">
        <f t="shared" si="115"/>
        <v>2</v>
      </c>
    </row>
    <row r="813" spans="1:51" ht="24.75" customHeight="1" x14ac:dyDescent="0.15">
      <c r="A813" s="553"/>
      <c r="B813" s="761"/>
      <c r="C813" s="761"/>
      <c r="D813" s="761"/>
      <c r="E813" s="761"/>
      <c r="F813" s="762"/>
      <c r="G813" s="436" t="s">
        <v>786</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318</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1</v>
      </c>
    </row>
    <row r="814" spans="1:51" ht="24.75" customHeight="1" x14ac:dyDescent="0.15">
      <c r="A814" s="553"/>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1</v>
      </c>
    </row>
    <row r="815" spans="1:51" ht="30.75" customHeight="1" x14ac:dyDescent="0.15">
      <c r="A815" s="553"/>
      <c r="B815" s="761"/>
      <c r="C815" s="761"/>
      <c r="D815" s="761"/>
      <c r="E815" s="761"/>
      <c r="F815" s="762"/>
      <c r="G815" s="446" t="s">
        <v>848</v>
      </c>
      <c r="H815" s="447"/>
      <c r="I815" s="447"/>
      <c r="J815" s="447"/>
      <c r="K815" s="448"/>
      <c r="L815" s="399" t="s">
        <v>836</v>
      </c>
      <c r="M815" s="400"/>
      <c r="N815" s="400"/>
      <c r="O815" s="400"/>
      <c r="P815" s="400"/>
      <c r="Q815" s="400"/>
      <c r="R815" s="400"/>
      <c r="S815" s="400"/>
      <c r="T815" s="400"/>
      <c r="U815" s="400"/>
      <c r="V815" s="400"/>
      <c r="W815" s="400"/>
      <c r="X815" s="401"/>
      <c r="Y815" s="452">
        <v>94</v>
      </c>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1</v>
      </c>
    </row>
    <row r="816" spans="1:51" ht="24.75" customHeight="1" x14ac:dyDescent="0.15">
      <c r="A816" s="553"/>
      <c r="B816" s="761"/>
      <c r="C816" s="761"/>
      <c r="D816" s="761"/>
      <c r="E816" s="761"/>
      <c r="F816" s="762"/>
      <c r="G816" s="349" t="s">
        <v>863</v>
      </c>
      <c r="H816" s="578"/>
      <c r="I816" s="578"/>
      <c r="J816" s="578"/>
      <c r="K816" s="579"/>
      <c r="L816" s="399" t="s">
        <v>849</v>
      </c>
      <c r="M816" s="580"/>
      <c r="N816" s="580"/>
      <c r="O816" s="580"/>
      <c r="P816" s="580"/>
      <c r="Q816" s="580"/>
      <c r="R816" s="580"/>
      <c r="S816" s="580"/>
      <c r="T816" s="580"/>
      <c r="U816" s="580"/>
      <c r="V816" s="580"/>
      <c r="W816" s="580"/>
      <c r="X816" s="581"/>
      <c r="Y816" s="396">
        <v>0.4</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customHeight="1" x14ac:dyDescent="0.15">
      <c r="A817" s="553"/>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customHeight="1" x14ac:dyDescent="0.15">
      <c r="A818" s="553"/>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15">
      <c r="A819" s="553"/>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15">
      <c r="A820" s="553"/>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hidden="1" customHeight="1" x14ac:dyDescent="0.15">
      <c r="A821" s="553"/>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hidden="1" customHeight="1" x14ac:dyDescent="0.15">
      <c r="A822" s="553"/>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hidden="1" customHeight="1" x14ac:dyDescent="0.15">
      <c r="A823" s="553"/>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hidden="1" customHeight="1" x14ac:dyDescent="0.15">
      <c r="A824" s="553"/>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15">
      <c r="A825" s="553"/>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94.4</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15">
      <c r="A826" s="553"/>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5" t="s">
        <v>341</v>
      </c>
      <c r="AM839" s="956"/>
      <c r="AN839" s="956"/>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8" t="s">
        <v>335</v>
      </c>
      <c r="AD844" s="278"/>
      <c r="AE844" s="278"/>
      <c r="AF844" s="278"/>
      <c r="AG844" s="278"/>
      <c r="AH844" s="346" t="s">
        <v>364</v>
      </c>
      <c r="AI844" s="348"/>
      <c r="AJ844" s="348"/>
      <c r="AK844" s="348"/>
      <c r="AL844" s="348" t="s">
        <v>21</v>
      </c>
      <c r="AM844" s="348"/>
      <c r="AN844" s="348"/>
      <c r="AO844" s="423"/>
      <c r="AP844" s="424" t="s">
        <v>298</v>
      </c>
      <c r="AQ844" s="424"/>
      <c r="AR844" s="424"/>
      <c r="AS844" s="424"/>
      <c r="AT844" s="424"/>
      <c r="AU844" s="424"/>
      <c r="AV844" s="424"/>
      <c r="AW844" s="424"/>
      <c r="AX844" s="424"/>
    </row>
    <row r="845" spans="1:51" ht="41.25" customHeight="1" x14ac:dyDescent="0.15">
      <c r="A845" s="402">
        <v>1</v>
      </c>
      <c r="B845" s="402">
        <v>1</v>
      </c>
      <c r="C845" s="421" t="s">
        <v>825</v>
      </c>
      <c r="D845" s="416"/>
      <c r="E845" s="416"/>
      <c r="F845" s="416"/>
      <c r="G845" s="416"/>
      <c r="H845" s="416"/>
      <c r="I845" s="416"/>
      <c r="J845" s="417">
        <v>3010401011971</v>
      </c>
      <c r="K845" s="418"/>
      <c r="L845" s="418"/>
      <c r="M845" s="418"/>
      <c r="N845" s="418"/>
      <c r="O845" s="418"/>
      <c r="P845" s="422" t="s">
        <v>830</v>
      </c>
      <c r="Q845" s="318"/>
      <c r="R845" s="318"/>
      <c r="S845" s="318"/>
      <c r="T845" s="318"/>
      <c r="U845" s="318"/>
      <c r="V845" s="318"/>
      <c r="W845" s="318"/>
      <c r="X845" s="318"/>
      <c r="Y845" s="319">
        <v>16</v>
      </c>
      <c r="Z845" s="320"/>
      <c r="AA845" s="320"/>
      <c r="AB845" s="321"/>
      <c r="AC845" s="323" t="s">
        <v>373</v>
      </c>
      <c r="AD845" s="324"/>
      <c r="AE845" s="324"/>
      <c r="AF845" s="324"/>
      <c r="AG845" s="324"/>
      <c r="AH845" s="419">
        <v>1</v>
      </c>
      <c r="AI845" s="420"/>
      <c r="AJ845" s="420"/>
      <c r="AK845" s="420"/>
      <c r="AL845" s="327">
        <v>100</v>
      </c>
      <c r="AM845" s="328"/>
      <c r="AN845" s="328"/>
      <c r="AO845" s="329"/>
      <c r="AP845" s="322" t="s">
        <v>852</v>
      </c>
      <c r="AQ845" s="322"/>
      <c r="AR845" s="322"/>
      <c r="AS845" s="322"/>
      <c r="AT845" s="322"/>
      <c r="AU845" s="322"/>
      <c r="AV845" s="322"/>
      <c r="AW845" s="322"/>
      <c r="AX845" s="322"/>
    </row>
    <row r="846" spans="1:51" ht="45" customHeight="1" x14ac:dyDescent="0.15">
      <c r="A846" s="402">
        <v>2</v>
      </c>
      <c r="B846" s="402">
        <v>1</v>
      </c>
      <c r="C846" s="421" t="s">
        <v>826</v>
      </c>
      <c r="D846" s="416"/>
      <c r="E846" s="416"/>
      <c r="F846" s="416"/>
      <c r="G846" s="416"/>
      <c r="H846" s="416"/>
      <c r="I846" s="416"/>
      <c r="J846" s="417">
        <v>5012405004066</v>
      </c>
      <c r="K846" s="418"/>
      <c r="L846" s="418"/>
      <c r="M846" s="418"/>
      <c r="N846" s="418"/>
      <c r="O846" s="418"/>
      <c r="P846" s="422" t="s">
        <v>830</v>
      </c>
      <c r="Q846" s="318"/>
      <c r="R846" s="318"/>
      <c r="S846" s="318"/>
      <c r="T846" s="318"/>
      <c r="U846" s="318"/>
      <c r="V846" s="318"/>
      <c r="W846" s="318"/>
      <c r="X846" s="318"/>
      <c r="Y846" s="319">
        <v>7</v>
      </c>
      <c r="Z846" s="320"/>
      <c r="AA846" s="320"/>
      <c r="AB846" s="321"/>
      <c r="AC846" s="323" t="s">
        <v>373</v>
      </c>
      <c r="AD846" s="324"/>
      <c r="AE846" s="324"/>
      <c r="AF846" s="324"/>
      <c r="AG846" s="324"/>
      <c r="AH846" s="419">
        <v>1</v>
      </c>
      <c r="AI846" s="420"/>
      <c r="AJ846" s="420"/>
      <c r="AK846" s="420"/>
      <c r="AL846" s="327">
        <v>100</v>
      </c>
      <c r="AM846" s="328"/>
      <c r="AN846" s="328"/>
      <c r="AO846" s="329"/>
      <c r="AP846" s="322" t="s">
        <v>852</v>
      </c>
      <c r="AQ846" s="322"/>
      <c r="AR846" s="322"/>
      <c r="AS846" s="322"/>
      <c r="AT846" s="322"/>
      <c r="AU846" s="322"/>
      <c r="AV846" s="322"/>
      <c r="AW846" s="322"/>
      <c r="AX846" s="322"/>
      <c r="AY846">
        <f>COUNTA($C$846)</f>
        <v>1</v>
      </c>
    </row>
    <row r="847" spans="1:51" ht="45" customHeight="1" x14ac:dyDescent="0.15">
      <c r="A847" s="402">
        <v>3</v>
      </c>
      <c r="B847" s="402">
        <v>1</v>
      </c>
      <c r="C847" s="421" t="s">
        <v>827</v>
      </c>
      <c r="D847" s="416"/>
      <c r="E847" s="416"/>
      <c r="F847" s="416"/>
      <c r="G847" s="416"/>
      <c r="H847" s="416"/>
      <c r="I847" s="416"/>
      <c r="J847" s="417">
        <v>1000020412058</v>
      </c>
      <c r="K847" s="418"/>
      <c r="L847" s="418"/>
      <c r="M847" s="418"/>
      <c r="N847" s="418"/>
      <c r="O847" s="418"/>
      <c r="P847" s="422" t="s">
        <v>830</v>
      </c>
      <c r="Q847" s="318"/>
      <c r="R847" s="318"/>
      <c r="S847" s="318"/>
      <c r="T847" s="318"/>
      <c r="U847" s="318"/>
      <c r="V847" s="318"/>
      <c r="W847" s="318"/>
      <c r="X847" s="318"/>
      <c r="Y847" s="319">
        <v>0.7</v>
      </c>
      <c r="Z847" s="320"/>
      <c r="AA847" s="320"/>
      <c r="AB847" s="321"/>
      <c r="AC847" s="323" t="s">
        <v>373</v>
      </c>
      <c r="AD847" s="324"/>
      <c r="AE847" s="324"/>
      <c r="AF847" s="324"/>
      <c r="AG847" s="324"/>
      <c r="AH847" s="325">
        <v>7</v>
      </c>
      <c r="AI847" s="326"/>
      <c r="AJ847" s="326"/>
      <c r="AK847" s="326"/>
      <c r="AL847" s="327">
        <v>100</v>
      </c>
      <c r="AM847" s="328"/>
      <c r="AN847" s="328"/>
      <c r="AO847" s="329"/>
      <c r="AP847" s="322" t="s">
        <v>852</v>
      </c>
      <c r="AQ847" s="322"/>
      <c r="AR847" s="322"/>
      <c r="AS847" s="322"/>
      <c r="AT847" s="322"/>
      <c r="AU847" s="322"/>
      <c r="AV847" s="322"/>
      <c r="AW847" s="322"/>
      <c r="AX847" s="322"/>
      <c r="AY847">
        <f>COUNTA($C$847)</f>
        <v>1</v>
      </c>
    </row>
    <row r="848" spans="1:51" ht="45" customHeight="1" x14ac:dyDescent="0.15">
      <c r="A848" s="402">
        <v>4</v>
      </c>
      <c r="B848" s="402">
        <v>1</v>
      </c>
      <c r="C848" s="421" t="s">
        <v>828</v>
      </c>
      <c r="D848" s="416"/>
      <c r="E848" s="416"/>
      <c r="F848" s="416"/>
      <c r="G848" s="416"/>
      <c r="H848" s="416"/>
      <c r="I848" s="416"/>
      <c r="J848" s="417">
        <v>2000020322041</v>
      </c>
      <c r="K848" s="418"/>
      <c r="L848" s="418"/>
      <c r="M848" s="418"/>
      <c r="N848" s="418"/>
      <c r="O848" s="418"/>
      <c r="P848" s="422" t="s">
        <v>830</v>
      </c>
      <c r="Q848" s="318"/>
      <c r="R848" s="318"/>
      <c r="S848" s="318"/>
      <c r="T848" s="318"/>
      <c r="U848" s="318"/>
      <c r="V848" s="318"/>
      <c r="W848" s="318"/>
      <c r="X848" s="318"/>
      <c r="Y848" s="319">
        <v>0.3</v>
      </c>
      <c r="Z848" s="320"/>
      <c r="AA848" s="320"/>
      <c r="AB848" s="321"/>
      <c r="AC848" s="323" t="s">
        <v>373</v>
      </c>
      <c r="AD848" s="324"/>
      <c r="AE848" s="324"/>
      <c r="AF848" s="324"/>
      <c r="AG848" s="324"/>
      <c r="AH848" s="325">
        <v>7</v>
      </c>
      <c r="AI848" s="326"/>
      <c r="AJ848" s="326"/>
      <c r="AK848" s="326"/>
      <c r="AL848" s="327">
        <v>100</v>
      </c>
      <c r="AM848" s="328"/>
      <c r="AN848" s="328"/>
      <c r="AO848" s="329"/>
      <c r="AP848" s="322" t="s">
        <v>852</v>
      </c>
      <c r="AQ848" s="322"/>
      <c r="AR848" s="322"/>
      <c r="AS848" s="322"/>
      <c r="AT848" s="322"/>
      <c r="AU848" s="322"/>
      <c r="AV848" s="322"/>
      <c r="AW848" s="322"/>
      <c r="AX848" s="322"/>
      <c r="AY848">
        <f>COUNTA($C$848)</f>
        <v>1</v>
      </c>
    </row>
    <row r="849" spans="1:51" ht="45" customHeight="1" x14ac:dyDescent="0.15">
      <c r="A849" s="402">
        <v>5</v>
      </c>
      <c r="B849" s="402">
        <v>1</v>
      </c>
      <c r="C849" s="421" t="s">
        <v>829</v>
      </c>
      <c r="D849" s="416"/>
      <c r="E849" s="416"/>
      <c r="F849" s="416"/>
      <c r="G849" s="416"/>
      <c r="H849" s="416"/>
      <c r="I849" s="416"/>
      <c r="J849" s="417">
        <v>4000020452076</v>
      </c>
      <c r="K849" s="418"/>
      <c r="L849" s="418"/>
      <c r="M849" s="418"/>
      <c r="N849" s="418"/>
      <c r="O849" s="418"/>
      <c r="P849" s="422" t="s">
        <v>830</v>
      </c>
      <c r="Q849" s="318"/>
      <c r="R849" s="318"/>
      <c r="S849" s="318"/>
      <c r="T849" s="318"/>
      <c r="U849" s="318"/>
      <c r="V849" s="318"/>
      <c r="W849" s="318"/>
      <c r="X849" s="318"/>
      <c r="Y849" s="319">
        <v>0.3</v>
      </c>
      <c r="Z849" s="320"/>
      <c r="AA849" s="320"/>
      <c r="AB849" s="321"/>
      <c r="AC849" s="323" t="s">
        <v>373</v>
      </c>
      <c r="AD849" s="324"/>
      <c r="AE849" s="324"/>
      <c r="AF849" s="324"/>
      <c r="AG849" s="324"/>
      <c r="AH849" s="325">
        <v>7</v>
      </c>
      <c r="AI849" s="326"/>
      <c r="AJ849" s="326"/>
      <c r="AK849" s="326"/>
      <c r="AL849" s="327">
        <v>100</v>
      </c>
      <c r="AM849" s="328"/>
      <c r="AN849" s="328"/>
      <c r="AO849" s="329"/>
      <c r="AP849" s="322" t="s">
        <v>852</v>
      </c>
      <c r="AQ849" s="322"/>
      <c r="AR849" s="322"/>
      <c r="AS849" s="322"/>
      <c r="AT849" s="322"/>
      <c r="AU849" s="322"/>
      <c r="AV849" s="322"/>
      <c r="AW849" s="322"/>
      <c r="AX849" s="322"/>
      <c r="AY849">
        <f>COUNTA($C$849)</f>
        <v>1</v>
      </c>
    </row>
    <row r="850" spans="1:51" ht="45" customHeight="1" x14ac:dyDescent="0.15">
      <c r="A850" s="402">
        <v>6</v>
      </c>
      <c r="B850" s="402">
        <v>1</v>
      </c>
      <c r="C850" s="421" t="s">
        <v>831</v>
      </c>
      <c r="D850" s="416"/>
      <c r="E850" s="416"/>
      <c r="F850" s="416"/>
      <c r="G850" s="416"/>
      <c r="H850" s="416"/>
      <c r="I850" s="416"/>
      <c r="J850" s="417">
        <v>1000020273228</v>
      </c>
      <c r="K850" s="418"/>
      <c r="L850" s="418"/>
      <c r="M850" s="418"/>
      <c r="N850" s="418"/>
      <c r="O850" s="418"/>
      <c r="P850" s="422" t="s">
        <v>830</v>
      </c>
      <c r="Q850" s="318"/>
      <c r="R850" s="318"/>
      <c r="S850" s="318"/>
      <c r="T850" s="318"/>
      <c r="U850" s="318"/>
      <c r="V850" s="318"/>
      <c r="W850" s="318"/>
      <c r="X850" s="318"/>
      <c r="Y850" s="319">
        <v>0.2</v>
      </c>
      <c r="Z850" s="320"/>
      <c r="AA850" s="320"/>
      <c r="AB850" s="321"/>
      <c r="AC850" s="323" t="s">
        <v>373</v>
      </c>
      <c r="AD850" s="324"/>
      <c r="AE850" s="324"/>
      <c r="AF850" s="324"/>
      <c r="AG850" s="324"/>
      <c r="AH850" s="325">
        <v>7</v>
      </c>
      <c r="AI850" s="326"/>
      <c r="AJ850" s="326"/>
      <c r="AK850" s="326"/>
      <c r="AL850" s="327">
        <v>100</v>
      </c>
      <c r="AM850" s="328"/>
      <c r="AN850" s="328"/>
      <c r="AO850" s="329"/>
      <c r="AP850" s="322" t="s">
        <v>852</v>
      </c>
      <c r="AQ850" s="322"/>
      <c r="AR850" s="322"/>
      <c r="AS850" s="322"/>
      <c r="AT850" s="322"/>
      <c r="AU850" s="322"/>
      <c r="AV850" s="322"/>
      <c r="AW850" s="322"/>
      <c r="AX850" s="322"/>
      <c r="AY850">
        <f>COUNTA($C$850)</f>
        <v>1</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8" t="s">
        <v>335</v>
      </c>
      <c r="AD877" s="278"/>
      <c r="AE877" s="278"/>
      <c r="AF877" s="278"/>
      <c r="AG877" s="278"/>
      <c r="AH877" s="346" t="s">
        <v>364</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8.1" customHeight="1" x14ac:dyDescent="0.15">
      <c r="A878" s="402">
        <v>1</v>
      </c>
      <c r="B878" s="402">
        <v>1</v>
      </c>
      <c r="C878" s="421" t="s">
        <v>799</v>
      </c>
      <c r="D878" s="416"/>
      <c r="E878" s="416"/>
      <c r="F878" s="416"/>
      <c r="G878" s="416"/>
      <c r="H878" s="416"/>
      <c r="I878" s="416"/>
      <c r="J878" s="417">
        <v>6000020271004</v>
      </c>
      <c r="K878" s="418"/>
      <c r="L878" s="418"/>
      <c r="M878" s="418"/>
      <c r="N878" s="418"/>
      <c r="O878" s="418"/>
      <c r="P878" s="422" t="s">
        <v>797</v>
      </c>
      <c r="Q878" s="318"/>
      <c r="R878" s="318"/>
      <c r="S878" s="318"/>
      <c r="T878" s="318"/>
      <c r="U878" s="318"/>
      <c r="V878" s="318"/>
      <c r="W878" s="318"/>
      <c r="X878" s="318"/>
      <c r="Y878" s="319">
        <v>875</v>
      </c>
      <c r="Z878" s="320"/>
      <c r="AA878" s="320"/>
      <c r="AB878" s="321"/>
      <c r="AC878" s="323" t="s">
        <v>788</v>
      </c>
      <c r="AD878" s="324"/>
      <c r="AE878" s="324"/>
      <c r="AF878" s="324"/>
      <c r="AG878" s="324"/>
      <c r="AH878" s="419" t="s">
        <v>798</v>
      </c>
      <c r="AI878" s="420"/>
      <c r="AJ878" s="420"/>
      <c r="AK878" s="420"/>
      <c r="AL878" s="327" t="s">
        <v>798</v>
      </c>
      <c r="AM878" s="328"/>
      <c r="AN878" s="328"/>
      <c r="AO878" s="329"/>
      <c r="AP878" s="322" t="s">
        <v>852</v>
      </c>
      <c r="AQ878" s="322"/>
      <c r="AR878" s="322"/>
      <c r="AS878" s="322"/>
      <c r="AT878" s="322"/>
      <c r="AU878" s="322"/>
      <c r="AV878" s="322"/>
      <c r="AW878" s="322"/>
      <c r="AX878" s="322"/>
      <c r="AY878">
        <f t="shared" si="118"/>
        <v>1</v>
      </c>
    </row>
    <row r="879" spans="1:51" ht="38.1" customHeight="1" x14ac:dyDescent="0.15">
      <c r="A879" s="402">
        <v>2</v>
      </c>
      <c r="B879" s="402">
        <v>1</v>
      </c>
      <c r="C879" s="421" t="s">
        <v>801</v>
      </c>
      <c r="D879" s="416"/>
      <c r="E879" s="416"/>
      <c r="F879" s="416"/>
      <c r="G879" s="416"/>
      <c r="H879" s="416"/>
      <c r="I879" s="416"/>
      <c r="J879" s="417">
        <v>3000020141003</v>
      </c>
      <c r="K879" s="418"/>
      <c r="L879" s="418"/>
      <c r="M879" s="418"/>
      <c r="N879" s="418"/>
      <c r="O879" s="418"/>
      <c r="P879" s="422" t="s">
        <v>797</v>
      </c>
      <c r="Q879" s="318"/>
      <c r="R879" s="318"/>
      <c r="S879" s="318"/>
      <c r="T879" s="318"/>
      <c r="U879" s="318"/>
      <c r="V879" s="318"/>
      <c r="W879" s="318"/>
      <c r="X879" s="318"/>
      <c r="Y879" s="319">
        <v>558</v>
      </c>
      <c r="Z879" s="320"/>
      <c r="AA879" s="320"/>
      <c r="AB879" s="321"/>
      <c r="AC879" s="323" t="s">
        <v>788</v>
      </c>
      <c r="AD879" s="324"/>
      <c r="AE879" s="324"/>
      <c r="AF879" s="324"/>
      <c r="AG879" s="324"/>
      <c r="AH879" s="419" t="s">
        <v>798</v>
      </c>
      <c r="AI879" s="420"/>
      <c r="AJ879" s="420"/>
      <c r="AK879" s="420"/>
      <c r="AL879" s="327" t="s">
        <v>798</v>
      </c>
      <c r="AM879" s="328"/>
      <c r="AN879" s="328"/>
      <c r="AO879" s="329"/>
      <c r="AP879" s="322" t="s">
        <v>852</v>
      </c>
      <c r="AQ879" s="322"/>
      <c r="AR879" s="322"/>
      <c r="AS879" s="322"/>
      <c r="AT879" s="322"/>
      <c r="AU879" s="322"/>
      <c r="AV879" s="322"/>
      <c r="AW879" s="322"/>
      <c r="AX879" s="322"/>
      <c r="AY879">
        <f>COUNTA($C$879)</f>
        <v>1</v>
      </c>
    </row>
    <row r="880" spans="1:51" ht="38.1" customHeight="1" x14ac:dyDescent="0.15">
      <c r="A880" s="402">
        <v>3</v>
      </c>
      <c r="B880" s="402">
        <v>1</v>
      </c>
      <c r="C880" s="421" t="s">
        <v>800</v>
      </c>
      <c r="D880" s="416"/>
      <c r="E880" s="416"/>
      <c r="F880" s="416"/>
      <c r="G880" s="416"/>
      <c r="H880" s="416"/>
      <c r="I880" s="416"/>
      <c r="J880" s="417">
        <v>3000020231002</v>
      </c>
      <c r="K880" s="418"/>
      <c r="L880" s="418"/>
      <c r="M880" s="418"/>
      <c r="N880" s="418"/>
      <c r="O880" s="418"/>
      <c r="P880" s="422" t="s">
        <v>797</v>
      </c>
      <c r="Q880" s="318"/>
      <c r="R880" s="318"/>
      <c r="S880" s="318"/>
      <c r="T880" s="318"/>
      <c r="U880" s="318"/>
      <c r="V880" s="318"/>
      <c r="W880" s="318"/>
      <c r="X880" s="318"/>
      <c r="Y880" s="319">
        <v>511</v>
      </c>
      <c r="Z880" s="320"/>
      <c r="AA880" s="320"/>
      <c r="AB880" s="321"/>
      <c r="AC880" s="323" t="s">
        <v>788</v>
      </c>
      <c r="AD880" s="324"/>
      <c r="AE880" s="324"/>
      <c r="AF880" s="324"/>
      <c r="AG880" s="324"/>
      <c r="AH880" s="419" t="s">
        <v>798</v>
      </c>
      <c r="AI880" s="420"/>
      <c r="AJ880" s="420"/>
      <c r="AK880" s="420"/>
      <c r="AL880" s="327" t="s">
        <v>798</v>
      </c>
      <c r="AM880" s="328"/>
      <c r="AN880" s="328"/>
      <c r="AO880" s="329"/>
      <c r="AP880" s="322" t="s">
        <v>852</v>
      </c>
      <c r="AQ880" s="322"/>
      <c r="AR880" s="322"/>
      <c r="AS880" s="322"/>
      <c r="AT880" s="322"/>
      <c r="AU880" s="322"/>
      <c r="AV880" s="322"/>
      <c r="AW880" s="322"/>
      <c r="AX880" s="322"/>
      <c r="AY880">
        <f>COUNTA($C$880)</f>
        <v>1</v>
      </c>
    </row>
    <row r="881" spans="1:51" ht="38.1" customHeight="1" x14ac:dyDescent="0.15">
      <c r="A881" s="402">
        <v>4</v>
      </c>
      <c r="B881" s="402">
        <v>1</v>
      </c>
      <c r="C881" s="421" t="s">
        <v>802</v>
      </c>
      <c r="D881" s="416"/>
      <c r="E881" s="416"/>
      <c r="F881" s="416"/>
      <c r="G881" s="416"/>
      <c r="H881" s="416"/>
      <c r="I881" s="416"/>
      <c r="J881" s="417">
        <v>9000020011002</v>
      </c>
      <c r="K881" s="418"/>
      <c r="L881" s="418"/>
      <c r="M881" s="418"/>
      <c r="N881" s="418"/>
      <c r="O881" s="418"/>
      <c r="P881" s="422" t="s">
        <v>797</v>
      </c>
      <c r="Q881" s="318"/>
      <c r="R881" s="318"/>
      <c r="S881" s="318"/>
      <c r="T881" s="318"/>
      <c r="U881" s="318"/>
      <c r="V881" s="318"/>
      <c r="W881" s="318"/>
      <c r="X881" s="318"/>
      <c r="Y881" s="319">
        <v>206</v>
      </c>
      <c r="Z881" s="320"/>
      <c r="AA881" s="320"/>
      <c r="AB881" s="321"/>
      <c r="AC881" s="323" t="s">
        <v>788</v>
      </c>
      <c r="AD881" s="324"/>
      <c r="AE881" s="324"/>
      <c r="AF881" s="324"/>
      <c r="AG881" s="324"/>
      <c r="AH881" s="419" t="s">
        <v>798</v>
      </c>
      <c r="AI881" s="420"/>
      <c r="AJ881" s="420"/>
      <c r="AK881" s="420"/>
      <c r="AL881" s="327" t="s">
        <v>798</v>
      </c>
      <c r="AM881" s="328"/>
      <c r="AN881" s="328"/>
      <c r="AO881" s="329"/>
      <c r="AP881" s="322" t="s">
        <v>852</v>
      </c>
      <c r="AQ881" s="322"/>
      <c r="AR881" s="322"/>
      <c r="AS881" s="322"/>
      <c r="AT881" s="322"/>
      <c r="AU881" s="322"/>
      <c r="AV881" s="322"/>
      <c r="AW881" s="322"/>
      <c r="AX881" s="322"/>
      <c r="AY881">
        <f>COUNTA($C$881)</f>
        <v>1</v>
      </c>
    </row>
    <row r="882" spans="1:51" ht="38.1" customHeight="1" x14ac:dyDescent="0.15">
      <c r="A882" s="402">
        <v>5</v>
      </c>
      <c r="B882" s="402">
        <v>1</v>
      </c>
      <c r="C882" s="421" t="s">
        <v>803</v>
      </c>
      <c r="D882" s="416"/>
      <c r="E882" s="416"/>
      <c r="F882" s="416"/>
      <c r="G882" s="416"/>
      <c r="H882" s="416"/>
      <c r="I882" s="416"/>
      <c r="J882" s="417">
        <v>3000020401307</v>
      </c>
      <c r="K882" s="418"/>
      <c r="L882" s="418"/>
      <c r="M882" s="418"/>
      <c r="N882" s="418"/>
      <c r="O882" s="418"/>
      <c r="P882" s="422" t="s">
        <v>797</v>
      </c>
      <c r="Q882" s="318"/>
      <c r="R882" s="318"/>
      <c r="S882" s="318"/>
      <c r="T882" s="318"/>
      <c r="U882" s="318"/>
      <c r="V882" s="318"/>
      <c r="W882" s="318"/>
      <c r="X882" s="318"/>
      <c r="Y882" s="319">
        <v>141</v>
      </c>
      <c r="Z882" s="320"/>
      <c r="AA882" s="320"/>
      <c r="AB882" s="321"/>
      <c r="AC882" s="323" t="s">
        <v>788</v>
      </c>
      <c r="AD882" s="324"/>
      <c r="AE882" s="324"/>
      <c r="AF882" s="324"/>
      <c r="AG882" s="324"/>
      <c r="AH882" s="419" t="s">
        <v>798</v>
      </c>
      <c r="AI882" s="420"/>
      <c r="AJ882" s="420"/>
      <c r="AK882" s="420"/>
      <c r="AL882" s="327" t="s">
        <v>798</v>
      </c>
      <c r="AM882" s="328"/>
      <c r="AN882" s="328"/>
      <c r="AO882" s="329"/>
      <c r="AP882" s="322" t="s">
        <v>852</v>
      </c>
      <c r="AQ882" s="322"/>
      <c r="AR882" s="322"/>
      <c r="AS882" s="322"/>
      <c r="AT882" s="322"/>
      <c r="AU882" s="322"/>
      <c r="AV882" s="322"/>
      <c r="AW882" s="322"/>
      <c r="AX882" s="322"/>
      <c r="AY882">
        <f>COUNTA($C$882)</f>
        <v>1</v>
      </c>
    </row>
    <row r="883" spans="1:51" ht="38.1" customHeight="1" x14ac:dyDescent="0.15">
      <c r="A883" s="402">
        <v>6</v>
      </c>
      <c r="B883" s="402">
        <v>1</v>
      </c>
      <c r="C883" s="421" t="s">
        <v>805</v>
      </c>
      <c r="D883" s="416"/>
      <c r="E883" s="416"/>
      <c r="F883" s="416"/>
      <c r="G883" s="416"/>
      <c r="H883" s="416"/>
      <c r="I883" s="416"/>
      <c r="J883" s="417">
        <v>3000020271403</v>
      </c>
      <c r="K883" s="418"/>
      <c r="L883" s="418"/>
      <c r="M883" s="418"/>
      <c r="N883" s="418"/>
      <c r="O883" s="418"/>
      <c r="P883" s="422" t="s">
        <v>797</v>
      </c>
      <c r="Q883" s="318"/>
      <c r="R883" s="318"/>
      <c r="S883" s="318"/>
      <c r="T883" s="318"/>
      <c r="U883" s="318"/>
      <c r="V883" s="318"/>
      <c r="W883" s="318"/>
      <c r="X883" s="318"/>
      <c r="Y883" s="319">
        <v>91</v>
      </c>
      <c r="Z883" s="320"/>
      <c r="AA883" s="320"/>
      <c r="AB883" s="321"/>
      <c r="AC883" s="323" t="s">
        <v>788</v>
      </c>
      <c r="AD883" s="324"/>
      <c r="AE883" s="324"/>
      <c r="AF883" s="324"/>
      <c r="AG883" s="324"/>
      <c r="AH883" s="419" t="s">
        <v>798</v>
      </c>
      <c r="AI883" s="420"/>
      <c r="AJ883" s="420"/>
      <c r="AK883" s="420"/>
      <c r="AL883" s="327" t="s">
        <v>798</v>
      </c>
      <c r="AM883" s="328"/>
      <c r="AN883" s="328"/>
      <c r="AO883" s="329"/>
      <c r="AP883" s="322" t="s">
        <v>852</v>
      </c>
      <c r="AQ883" s="322"/>
      <c r="AR883" s="322"/>
      <c r="AS883" s="322"/>
      <c r="AT883" s="322"/>
      <c r="AU883" s="322"/>
      <c r="AV883" s="322"/>
      <c r="AW883" s="322"/>
      <c r="AX883" s="322"/>
      <c r="AY883">
        <f>COUNTA($C$883)</f>
        <v>1</v>
      </c>
    </row>
    <row r="884" spans="1:51" ht="38.1" customHeight="1" x14ac:dyDescent="0.15">
      <c r="A884" s="402">
        <v>7</v>
      </c>
      <c r="B884" s="402">
        <v>1</v>
      </c>
      <c r="C884" s="421" t="s">
        <v>804</v>
      </c>
      <c r="D884" s="416"/>
      <c r="E884" s="416"/>
      <c r="F884" s="416"/>
      <c r="G884" s="416"/>
      <c r="H884" s="416"/>
      <c r="I884" s="416"/>
      <c r="J884" s="417">
        <v>2000020111007</v>
      </c>
      <c r="K884" s="418"/>
      <c r="L884" s="418"/>
      <c r="M884" s="418"/>
      <c r="N884" s="418"/>
      <c r="O884" s="418"/>
      <c r="P884" s="422" t="s">
        <v>797</v>
      </c>
      <c r="Q884" s="318"/>
      <c r="R884" s="318"/>
      <c r="S884" s="318"/>
      <c r="T884" s="318"/>
      <c r="U884" s="318"/>
      <c r="V884" s="318"/>
      <c r="W884" s="318"/>
      <c r="X884" s="318"/>
      <c r="Y884" s="319">
        <v>87</v>
      </c>
      <c r="Z884" s="320"/>
      <c r="AA884" s="320"/>
      <c r="AB884" s="321"/>
      <c r="AC884" s="323" t="s">
        <v>788</v>
      </c>
      <c r="AD884" s="324"/>
      <c r="AE884" s="324"/>
      <c r="AF884" s="324"/>
      <c r="AG884" s="324"/>
      <c r="AH884" s="419" t="s">
        <v>798</v>
      </c>
      <c r="AI884" s="420"/>
      <c r="AJ884" s="420"/>
      <c r="AK884" s="420"/>
      <c r="AL884" s="327" t="s">
        <v>798</v>
      </c>
      <c r="AM884" s="328"/>
      <c r="AN884" s="328"/>
      <c r="AO884" s="329"/>
      <c r="AP884" s="322" t="s">
        <v>852</v>
      </c>
      <c r="AQ884" s="322"/>
      <c r="AR884" s="322"/>
      <c r="AS884" s="322"/>
      <c r="AT884" s="322"/>
      <c r="AU884" s="322"/>
      <c r="AV884" s="322"/>
      <c r="AW884" s="322"/>
      <c r="AX884" s="322"/>
      <c r="AY884">
        <f>COUNTA($C$884)</f>
        <v>1</v>
      </c>
    </row>
    <row r="885" spans="1:51" ht="38.1" customHeight="1" x14ac:dyDescent="0.15">
      <c r="A885" s="402">
        <v>8</v>
      </c>
      <c r="B885" s="402">
        <v>1</v>
      </c>
      <c r="C885" s="421" t="s">
        <v>806</v>
      </c>
      <c r="D885" s="416"/>
      <c r="E885" s="416"/>
      <c r="F885" s="416"/>
      <c r="G885" s="416"/>
      <c r="H885" s="416"/>
      <c r="I885" s="416"/>
      <c r="J885" s="417">
        <v>6000020122041</v>
      </c>
      <c r="K885" s="418"/>
      <c r="L885" s="418"/>
      <c r="M885" s="418"/>
      <c r="N885" s="418"/>
      <c r="O885" s="418"/>
      <c r="P885" s="422" t="s">
        <v>797</v>
      </c>
      <c r="Q885" s="318"/>
      <c r="R885" s="318"/>
      <c r="S885" s="318"/>
      <c r="T885" s="318"/>
      <c r="U885" s="318"/>
      <c r="V885" s="318"/>
      <c r="W885" s="318"/>
      <c r="X885" s="318"/>
      <c r="Y885" s="319">
        <v>74</v>
      </c>
      <c r="Z885" s="320"/>
      <c r="AA885" s="320"/>
      <c r="AB885" s="321"/>
      <c r="AC885" s="323" t="s">
        <v>788</v>
      </c>
      <c r="AD885" s="324"/>
      <c r="AE885" s="324"/>
      <c r="AF885" s="324"/>
      <c r="AG885" s="324"/>
      <c r="AH885" s="419" t="s">
        <v>798</v>
      </c>
      <c r="AI885" s="420"/>
      <c r="AJ885" s="420"/>
      <c r="AK885" s="420"/>
      <c r="AL885" s="327" t="s">
        <v>798</v>
      </c>
      <c r="AM885" s="328"/>
      <c r="AN885" s="328"/>
      <c r="AO885" s="329"/>
      <c r="AP885" s="322" t="s">
        <v>852</v>
      </c>
      <c r="AQ885" s="322"/>
      <c r="AR885" s="322"/>
      <c r="AS885" s="322"/>
      <c r="AT885" s="322"/>
      <c r="AU885" s="322"/>
      <c r="AV885" s="322"/>
      <c r="AW885" s="322"/>
      <c r="AX885" s="322"/>
      <c r="AY885">
        <f>COUNTA($C$885)</f>
        <v>1</v>
      </c>
    </row>
    <row r="886" spans="1:51" ht="38.1" customHeight="1" x14ac:dyDescent="0.15">
      <c r="A886" s="402">
        <v>9</v>
      </c>
      <c r="B886" s="402">
        <v>1</v>
      </c>
      <c r="C886" s="421" t="s">
        <v>857</v>
      </c>
      <c r="D886" s="416"/>
      <c r="E886" s="416"/>
      <c r="F886" s="416"/>
      <c r="G886" s="416"/>
      <c r="H886" s="416"/>
      <c r="I886" s="416"/>
      <c r="J886" s="417">
        <v>2000020261009</v>
      </c>
      <c r="K886" s="418"/>
      <c r="L886" s="418"/>
      <c r="M886" s="418"/>
      <c r="N886" s="418"/>
      <c r="O886" s="418"/>
      <c r="P886" s="422" t="s">
        <v>797</v>
      </c>
      <c r="Q886" s="318"/>
      <c r="R886" s="318"/>
      <c r="S886" s="318"/>
      <c r="T886" s="318"/>
      <c r="U886" s="318"/>
      <c r="V886" s="318"/>
      <c r="W886" s="318"/>
      <c r="X886" s="318"/>
      <c r="Y886" s="319">
        <v>60</v>
      </c>
      <c r="Z886" s="320"/>
      <c r="AA886" s="320"/>
      <c r="AB886" s="321"/>
      <c r="AC886" s="323" t="s">
        <v>788</v>
      </c>
      <c r="AD886" s="324"/>
      <c r="AE886" s="324"/>
      <c r="AF886" s="324"/>
      <c r="AG886" s="324"/>
      <c r="AH886" s="419" t="s">
        <v>798</v>
      </c>
      <c r="AI886" s="420"/>
      <c r="AJ886" s="420"/>
      <c r="AK886" s="420"/>
      <c r="AL886" s="327" t="s">
        <v>798</v>
      </c>
      <c r="AM886" s="328"/>
      <c r="AN886" s="328"/>
      <c r="AO886" s="329"/>
      <c r="AP886" s="322" t="s">
        <v>852</v>
      </c>
      <c r="AQ886" s="322"/>
      <c r="AR886" s="322"/>
      <c r="AS886" s="322"/>
      <c r="AT886" s="322"/>
      <c r="AU886" s="322"/>
      <c r="AV886" s="322"/>
      <c r="AW886" s="322"/>
      <c r="AX886" s="322"/>
      <c r="AY886">
        <f>COUNTA($C$886)</f>
        <v>1</v>
      </c>
    </row>
    <row r="887" spans="1:51" ht="38.1" customHeight="1" x14ac:dyDescent="0.15">
      <c r="A887" s="402">
        <v>10</v>
      </c>
      <c r="B887" s="402">
        <v>1</v>
      </c>
      <c r="C887" s="421" t="s">
        <v>807</v>
      </c>
      <c r="D887" s="416"/>
      <c r="E887" s="416"/>
      <c r="F887" s="416"/>
      <c r="G887" s="416"/>
      <c r="H887" s="416"/>
      <c r="I887" s="416"/>
      <c r="J887" s="417">
        <v>1000020282022</v>
      </c>
      <c r="K887" s="418"/>
      <c r="L887" s="418"/>
      <c r="M887" s="418"/>
      <c r="N887" s="418"/>
      <c r="O887" s="418"/>
      <c r="P887" s="422" t="s">
        <v>797</v>
      </c>
      <c r="Q887" s="318"/>
      <c r="R887" s="318"/>
      <c r="S887" s="318"/>
      <c r="T887" s="318"/>
      <c r="U887" s="318"/>
      <c r="V887" s="318"/>
      <c r="W887" s="318"/>
      <c r="X887" s="318"/>
      <c r="Y887" s="319">
        <v>55</v>
      </c>
      <c r="Z887" s="320"/>
      <c r="AA887" s="320"/>
      <c r="AB887" s="321"/>
      <c r="AC887" s="323" t="s">
        <v>788</v>
      </c>
      <c r="AD887" s="324"/>
      <c r="AE887" s="324"/>
      <c r="AF887" s="324"/>
      <c r="AG887" s="324"/>
      <c r="AH887" s="419" t="s">
        <v>798</v>
      </c>
      <c r="AI887" s="420"/>
      <c r="AJ887" s="420"/>
      <c r="AK887" s="420"/>
      <c r="AL887" s="327" t="s">
        <v>798</v>
      </c>
      <c r="AM887" s="328"/>
      <c r="AN887" s="328"/>
      <c r="AO887" s="329"/>
      <c r="AP887" s="322" t="s">
        <v>852</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8" t="s">
        <v>335</v>
      </c>
      <c r="AD910" s="278"/>
      <c r="AE910" s="278"/>
      <c r="AF910" s="278"/>
      <c r="AG910" s="278"/>
      <c r="AH910" s="346" t="s">
        <v>364</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8.1" customHeight="1" x14ac:dyDescent="0.15">
      <c r="A911" s="402">
        <v>1</v>
      </c>
      <c r="B911" s="402">
        <v>1</v>
      </c>
      <c r="C911" s="421" t="s">
        <v>789</v>
      </c>
      <c r="D911" s="416"/>
      <c r="E911" s="416"/>
      <c r="F911" s="416"/>
      <c r="G911" s="416"/>
      <c r="H911" s="416"/>
      <c r="I911" s="416"/>
      <c r="J911" s="417">
        <v>8000020130001</v>
      </c>
      <c r="K911" s="418"/>
      <c r="L911" s="418"/>
      <c r="M911" s="418"/>
      <c r="N911" s="418"/>
      <c r="O911" s="418"/>
      <c r="P911" s="422" t="s">
        <v>797</v>
      </c>
      <c r="Q911" s="318"/>
      <c r="R911" s="318"/>
      <c r="S911" s="318"/>
      <c r="T911" s="318"/>
      <c r="U911" s="318"/>
      <c r="V911" s="318"/>
      <c r="W911" s="318"/>
      <c r="X911" s="318"/>
      <c r="Y911" s="319">
        <v>1302</v>
      </c>
      <c r="Z911" s="320"/>
      <c r="AA911" s="320"/>
      <c r="AB911" s="321"/>
      <c r="AC911" s="323" t="s">
        <v>788</v>
      </c>
      <c r="AD911" s="324"/>
      <c r="AE911" s="324"/>
      <c r="AF911" s="324"/>
      <c r="AG911" s="324"/>
      <c r="AH911" s="419" t="s">
        <v>798</v>
      </c>
      <c r="AI911" s="420"/>
      <c r="AJ911" s="420"/>
      <c r="AK911" s="420"/>
      <c r="AL911" s="327" t="s">
        <v>798</v>
      </c>
      <c r="AM911" s="328"/>
      <c r="AN911" s="328"/>
      <c r="AO911" s="329"/>
      <c r="AP911" s="322" t="s">
        <v>852</v>
      </c>
      <c r="AQ911" s="322"/>
      <c r="AR911" s="322"/>
      <c r="AS911" s="322"/>
      <c r="AT911" s="322"/>
      <c r="AU911" s="322"/>
      <c r="AV911" s="322"/>
      <c r="AW911" s="322"/>
      <c r="AX911" s="322"/>
      <c r="AY911">
        <f t="shared" si="119"/>
        <v>1</v>
      </c>
    </row>
    <row r="912" spans="1:51" ht="38.1" customHeight="1" x14ac:dyDescent="0.15">
      <c r="A912" s="402">
        <v>2</v>
      </c>
      <c r="B912" s="402">
        <v>1</v>
      </c>
      <c r="C912" s="421" t="s">
        <v>791</v>
      </c>
      <c r="D912" s="416"/>
      <c r="E912" s="416"/>
      <c r="F912" s="416"/>
      <c r="G912" s="416"/>
      <c r="H912" s="416"/>
      <c r="I912" s="416"/>
      <c r="J912" s="417">
        <v>5000020390003</v>
      </c>
      <c r="K912" s="418"/>
      <c r="L912" s="418"/>
      <c r="M912" s="418"/>
      <c r="N912" s="418"/>
      <c r="O912" s="418"/>
      <c r="P912" s="422" t="s">
        <v>797</v>
      </c>
      <c r="Q912" s="318"/>
      <c r="R912" s="318"/>
      <c r="S912" s="318"/>
      <c r="T912" s="318"/>
      <c r="U912" s="318"/>
      <c r="V912" s="318"/>
      <c r="W912" s="318"/>
      <c r="X912" s="318"/>
      <c r="Y912" s="319">
        <v>177</v>
      </c>
      <c r="Z912" s="320"/>
      <c r="AA912" s="320"/>
      <c r="AB912" s="321"/>
      <c r="AC912" s="323" t="s">
        <v>788</v>
      </c>
      <c r="AD912" s="324"/>
      <c r="AE912" s="324"/>
      <c r="AF912" s="324"/>
      <c r="AG912" s="324"/>
      <c r="AH912" s="419" t="s">
        <v>798</v>
      </c>
      <c r="AI912" s="420"/>
      <c r="AJ912" s="420"/>
      <c r="AK912" s="420"/>
      <c r="AL912" s="327" t="s">
        <v>798</v>
      </c>
      <c r="AM912" s="328"/>
      <c r="AN912" s="328"/>
      <c r="AO912" s="329"/>
      <c r="AP912" s="322" t="s">
        <v>852</v>
      </c>
      <c r="AQ912" s="322"/>
      <c r="AR912" s="322"/>
      <c r="AS912" s="322"/>
      <c r="AT912" s="322"/>
      <c r="AU912" s="322"/>
      <c r="AV912" s="322"/>
      <c r="AW912" s="322"/>
      <c r="AX912" s="322"/>
      <c r="AY912">
        <f>COUNTA($C$912)</f>
        <v>1</v>
      </c>
    </row>
    <row r="913" spans="1:51" ht="38.1" customHeight="1" x14ac:dyDescent="0.15">
      <c r="A913" s="402">
        <v>3</v>
      </c>
      <c r="B913" s="402">
        <v>1</v>
      </c>
      <c r="C913" s="421" t="s">
        <v>790</v>
      </c>
      <c r="D913" s="416"/>
      <c r="E913" s="416"/>
      <c r="F913" s="416"/>
      <c r="G913" s="416"/>
      <c r="H913" s="416"/>
      <c r="I913" s="416"/>
      <c r="J913" s="417">
        <v>1000020230006</v>
      </c>
      <c r="K913" s="418"/>
      <c r="L913" s="418"/>
      <c r="M913" s="418"/>
      <c r="N913" s="418"/>
      <c r="O913" s="418"/>
      <c r="P913" s="422" t="s">
        <v>797</v>
      </c>
      <c r="Q913" s="318"/>
      <c r="R913" s="318"/>
      <c r="S913" s="318"/>
      <c r="T913" s="318"/>
      <c r="U913" s="318"/>
      <c r="V913" s="318"/>
      <c r="W913" s="318"/>
      <c r="X913" s="318"/>
      <c r="Y913" s="319">
        <v>172</v>
      </c>
      <c r="Z913" s="320"/>
      <c r="AA913" s="320"/>
      <c r="AB913" s="321"/>
      <c r="AC913" s="323" t="s">
        <v>788</v>
      </c>
      <c r="AD913" s="324"/>
      <c r="AE913" s="324"/>
      <c r="AF913" s="324"/>
      <c r="AG913" s="324"/>
      <c r="AH913" s="419" t="s">
        <v>798</v>
      </c>
      <c r="AI913" s="420"/>
      <c r="AJ913" s="420"/>
      <c r="AK913" s="420"/>
      <c r="AL913" s="327" t="s">
        <v>798</v>
      </c>
      <c r="AM913" s="328"/>
      <c r="AN913" s="328"/>
      <c r="AO913" s="329"/>
      <c r="AP913" s="322" t="s">
        <v>852</v>
      </c>
      <c r="AQ913" s="322"/>
      <c r="AR913" s="322"/>
      <c r="AS913" s="322"/>
      <c r="AT913" s="322"/>
      <c r="AU913" s="322"/>
      <c r="AV913" s="322"/>
      <c r="AW913" s="322"/>
      <c r="AX913" s="322"/>
      <c r="AY913">
        <f>COUNTA($C$913)</f>
        <v>1</v>
      </c>
    </row>
    <row r="914" spans="1:51" ht="38.1" customHeight="1" x14ac:dyDescent="0.15">
      <c r="A914" s="402">
        <v>4</v>
      </c>
      <c r="B914" s="402">
        <v>1</v>
      </c>
      <c r="C914" s="421" t="s">
        <v>792</v>
      </c>
      <c r="D914" s="416"/>
      <c r="E914" s="416"/>
      <c r="F914" s="416"/>
      <c r="G914" s="416"/>
      <c r="H914" s="416"/>
      <c r="I914" s="416"/>
      <c r="J914" s="417">
        <v>1000020110001</v>
      </c>
      <c r="K914" s="418"/>
      <c r="L914" s="418"/>
      <c r="M914" s="418"/>
      <c r="N914" s="418"/>
      <c r="O914" s="418"/>
      <c r="P914" s="422" t="s">
        <v>797</v>
      </c>
      <c r="Q914" s="318"/>
      <c r="R914" s="318"/>
      <c r="S914" s="318"/>
      <c r="T914" s="318"/>
      <c r="U914" s="318"/>
      <c r="V914" s="318"/>
      <c r="W914" s="318"/>
      <c r="X914" s="318"/>
      <c r="Y914" s="319">
        <v>115</v>
      </c>
      <c r="Z914" s="320"/>
      <c r="AA914" s="320"/>
      <c r="AB914" s="321"/>
      <c r="AC914" s="323" t="s">
        <v>788</v>
      </c>
      <c r="AD914" s="324"/>
      <c r="AE914" s="324"/>
      <c r="AF914" s="324"/>
      <c r="AG914" s="324"/>
      <c r="AH914" s="419" t="s">
        <v>798</v>
      </c>
      <c r="AI914" s="420"/>
      <c r="AJ914" s="420"/>
      <c r="AK914" s="420"/>
      <c r="AL914" s="327" t="s">
        <v>798</v>
      </c>
      <c r="AM914" s="328"/>
      <c r="AN914" s="328"/>
      <c r="AO914" s="329"/>
      <c r="AP914" s="322" t="s">
        <v>852</v>
      </c>
      <c r="AQ914" s="322"/>
      <c r="AR914" s="322"/>
      <c r="AS914" s="322"/>
      <c r="AT914" s="322"/>
      <c r="AU914" s="322"/>
      <c r="AV914" s="322"/>
      <c r="AW914" s="322"/>
      <c r="AX914" s="322"/>
      <c r="AY914">
        <f>COUNTA($C$914)</f>
        <v>1</v>
      </c>
    </row>
    <row r="915" spans="1:51" ht="38.1" customHeight="1" x14ac:dyDescent="0.15">
      <c r="A915" s="402">
        <v>5</v>
      </c>
      <c r="B915" s="402">
        <v>1</v>
      </c>
      <c r="C915" s="421" t="s">
        <v>793</v>
      </c>
      <c r="D915" s="416"/>
      <c r="E915" s="416"/>
      <c r="F915" s="416"/>
      <c r="G915" s="416"/>
      <c r="H915" s="416"/>
      <c r="I915" s="416"/>
      <c r="J915" s="417">
        <v>4000020120006</v>
      </c>
      <c r="K915" s="418"/>
      <c r="L915" s="418"/>
      <c r="M915" s="418"/>
      <c r="N915" s="418"/>
      <c r="O915" s="418"/>
      <c r="P915" s="422" t="s">
        <v>797</v>
      </c>
      <c r="Q915" s="318"/>
      <c r="R915" s="318"/>
      <c r="S915" s="318"/>
      <c r="T915" s="318"/>
      <c r="U915" s="318"/>
      <c r="V915" s="318"/>
      <c r="W915" s="318"/>
      <c r="X915" s="318"/>
      <c r="Y915" s="319">
        <v>88</v>
      </c>
      <c r="Z915" s="320"/>
      <c r="AA915" s="320"/>
      <c r="AB915" s="321"/>
      <c r="AC915" s="323" t="s">
        <v>788</v>
      </c>
      <c r="AD915" s="324"/>
      <c r="AE915" s="324"/>
      <c r="AF915" s="324"/>
      <c r="AG915" s="324"/>
      <c r="AH915" s="419" t="s">
        <v>798</v>
      </c>
      <c r="AI915" s="420"/>
      <c r="AJ915" s="420"/>
      <c r="AK915" s="420"/>
      <c r="AL915" s="327" t="s">
        <v>798</v>
      </c>
      <c r="AM915" s="328"/>
      <c r="AN915" s="328"/>
      <c r="AO915" s="329"/>
      <c r="AP915" s="322" t="s">
        <v>852</v>
      </c>
      <c r="AQ915" s="322"/>
      <c r="AR915" s="322"/>
      <c r="AS915" s="322"/>
      <c r="AT915" s="322"/>
      <c r="AU915" s="322"/>
      <c r="AV915" s="322"/>
      <c r="AW915" s="322"/>
      <c r="AX915" s="322"/>
      <c r="AY915">
        <f>COUNTA($C$915)</f>
        <v>1</v>
      </c>
    </row>
    <row r="916" spans="1:51" ht="38.1" customHeight="1" x14ac:dyDescent="0.15">
      <c r="A916" s="402">
        <v>6</v>
      </c>
      <c r="B916" s="402">
        <v>1</v>
      </c>
      <c r="C916" s="421" t="s">
        <v>858</v>
      </c>
      <c r="D916" s="416"/>
      <c r="E916" s="416"/>
      <c r="F916" s="416"/>
      <c r="G916" s="416"/>
      <c r="H916" s="416"/>
      <c r="I916" s="416"/>
      <c r="J916" s="417">
        <v>1000020140007</v>
      </c>
      <c r="K916" s="418"/>
      <c r="L916" s="418"/>
      <c r="M916" s="418"/>
      <c r="N916" s="418"/>
      <c r="O916" s="418"/>
      <c r="P916" s="422" t="s">
        <v>797</v>
      </c>
      <c r="Q916" s="318"/>
      <c r="R916" s="318"/>
      <c r="S916" s="318"/>
      <c r="T916" s="318"/>
      <c r="U916" s="318"/>
      <c r="V916" s="318"/>
      <c r="W916" s="318"/>
      <c r="X916" s="318"/>
      <c r="Y916" s="319">
        <v>67</v>
      </c>
      <c r="Z916" s="320"/>
      <c r="AA916" s="320"/>
      <c r="AB916" s="321"/>
      <c r="AC916" s="323" t="s">
        <v>788</v>
      </c>
      <c r="AD916" s="324"/>
      <c r="AE916" s="324"/>
      <c r="AF916" s="324"/>
      <c r="AG916" s="324"/>
      <c r="AH916" s="419" t="s">
        <v>798</v>
      </c>
      <c r="AI916" s="420"/>
      <c r="AJ916" s="420"/>
      <c r="AK916" s="420"/>
      <c r="AL916" s="327" t="s">
        <v>798</v>
      </c>
      <c r="AM916" s="328"/>
      <c r="AN916" s="328"/>
      <c r="AO916" s="329"/>
      <c r="AP916" s="322" t="s">
        <v>852</v>
      </c>
      <c r="AQ916" s="322"/>
      <c r="AR916" s="322"/>
      <c r="AS916" s="322"/>
      <c r="AT916" s="322"/>
      <c r="AU916" s="322"/>
      <c r="AV916" s="322"/>
      <c r="AW916" s="322"/>
      <c r="AX916" s="322"/>
      <c r="AY916">
        <f>COUNTA($C$916)</f>
        <v>1</v>
      </c>
    </row>
    <row r="917" spans="1:51" ht="38.1" customHeight="1" x14ac:dyDescent="0.15">
      <c r="A917" s="402">
        <v>7</v>
      </c>
      <c r="B917" s="402">
        <v>1</v>
      </c>
      <c r="C917" s="421" t="s">
        <v>794</v>
      </c>
      <c r="D917" s="416"/>
      <c r="E917" s="416"/>
      <c r="F917" s="416"/>
      <c r="G917" s="416"/>
      <c r="H917" s="416"/>
      <c r="I917" s="416"/>
      <c r="J917" s="417">
        <v>7000020010006</v>
      </c>
      <c r="K917" s="418"/>
      <c r="L917" s="418"/>
      <c r="M917" s="418"/>
      <c r="N917" s="418"/>
      <c r="O917" s="418"/>
      <c r="P917" s="422" t="s">
        <v>797</v>
      </c>
      <c r="Q917" s="318"/>
      <c r="R917" s="318"/>
      <c r="S917" s="318"/>
      <c r="T917" s="318"/>
      <c r="U917" s="318"/>
      <c r="V917" s="318"/>
      <c r="W917" s="318"/>
      <c r="X917" s="318"/>
      <c r="Y917" s="319">
        <v>59</v>
      </c>
      <c r="Z917" s="320"/>
      <c r="AA917" s="320"/>
      <c r="AB917" s="321"/>
      <c r="AC917" s="323" t="s">
        <v>788</v>
      </c>
      <c r="AD917" s="324"/>
      <c r="AE917" s="324"/>
      <c r="AF917" s="324"/>
      <c r="AG917" s="324"/>
      <c r="AH917" s="419" t="s">
        <v>798</v>
      </c>
      <c r="AI917" s="420"/>
      <c r="AJ917" s="420"/>
      <c r="AK917" s="420"/>
      <c r="AL917" s="327" t="s">
        <v>798</v>
      </c>
      <c r="AM917" s="328"/>
      <c r="AN917" s="328"/>
      <c r="AO917" s="329"/>
      <c r="AP917" s="322" t="s">
        <v>852</v>
      </c>
      <c r="AQ917" s="322"/>
      <c r="AR917" s="322"/>
      <c r="AS917" s="322"/>
      <c r="AT917" s="322"/>
      <c r="AU917" s="322"/>
      <c r="AV917" s="322"/>
      <c r="AW917" s="322"/>
      <c r="AX917" s="322"/>
      <c r="AY917">
        <f>COUNTA($C$917)</f>
        <v>1</v>
      </c>
    </row>
    <row r="918" spans="1:51" ht="38.1" customHeight="1" x14ac:dyDescent="0.15">
      <c r="A918" s="402">
        <v>8</v>
      </c>
      <c r="B918" s="402">
        <v>1</v>
      </c>
      <c r="C918" s="421" t="s">
        <v>795</v>
      </c>
      <c r="D918" s="416"/>
      <c r="E918" s="416"/>
      <c r="F918" s="416"/>
      <c r="G918" s="416"/>
      <c r="H918" s="416"/>
      <c r="I918" s="416"/>
      <c r="J918" s="417">
        <v>6000020400009</v>
      </c>
      <c r="K918" s="418"/>
      <c r="L918" s="418"/>
      <c r="M918" s="418"/>
      <c r="N918" s="418"/>
      <c r="O918" s="418"/>
      <c r="P918" s="422" t="s">
        <v>797</v>
      </c>
      <c r="Q918" s="318"/>
      <c r="R918" s="318"/>
      <c r="S918" s="318"/>
      <c r="T918" s="318"/>
      <c r="U918" s="318"/>
      <c r="V918" s="318"/>
      <c r="W918" s="318"/>
      <c r="X918" s="318"/>
      <c r="Y918" s="319">
        <v>56</v>
      </c>
      <c r="Z918" s="320"/>
      <c r="AA918" s="320"/>
      <c r="AB918" s="321"/>
      <c r="AC918" s="323" t="s">
        <v>788</v>
      </c>
      <c r="AD918" s="324"/>
      <c r="AE918" s="324"/>
      <c r="AF918" s="324"/>
      <c r="AG918" s="324"/>
      <c r="AH918" s="419" t="s">
        <v>798</v>
      </c>
      <c r="AI918" s="420"/>
      <c r="AJ918" s="420"/>
      <c r="AK918" s="420"/>
      <c r="AL918" s="327" t="s">
        <v>798</v>
      </c>
      <c r="AM918" s="328"/>
      <c r="AN918" s="328"/>
      <c r="AO918" s="329"/>
      <c r="AP918" s="322" t="s">
        <v>852</v>
      </c>
      <c r="AQ918" s="322"/>
      <c r="AR918" s="322"/>
      <c r="AS918" s="322"/>
      <c r="AT918" s="322"/>
      <c r="AU918" s="322"/>
      <c r="AV918" s="322"/>
      <c r="AW918" s="322"/>
      <c r="AX918" s="322"/>
      <c r="AY918">
        <f>COUNTA($C$918)</f>
        <v>1</v>
      </c>
    </row>
    <row r="919" spans="1:51" ht="38.1" customHeight="1" x14ac:dyDescent="0.15">
      <c r="A919" s="402">
        <v>9</v>
      </c>
      <c r="B919" s="402">
        <v>1</v>
      </c>
      <c r="C919" s="421" t="s">
        <v>796</v>
      </c>
      <c r="D919" s="416"/>
      <c r="E919" s="416"/>
      <c r="F919" s="416"/>
      <c r="G919" s="416"/>
      <c r="H919" s="416"/>
      <c r="I919" s="416"/>
      <c r="J919" s="417">
        <v>2000020080004</v>
      </c>
      <c r="K919" s="418"/>
      <c r="L919" s="418"/>
      <c r="M919" s="418"/>
      <c r="N919" s="418"/>
      <c r="O919" s="418"/>
      <c r="P919" s="422" t="s">
        <v>797</v>
      </c>
      <c r="Q919" s="318"/>
      <c r="R919" s="318"/>
      <c r="S919" s="318"/>
      <c r="T919" s="318"/>
      <c r="U919" s="318"/>
      <c r="V919" s="318"/>
      <c r="W919" s="318"/>
      <c r="X919" s="318"/>
      <c r="Y919" s="319">
        <v>47</v>
      </c>
      <c r="Z919" s="320"/>
      <c r="AA919" s="320"/>
      <c r="AB919" s="321"/>
      <c r="AC919" s="323" t="s">
        <v>788</v>
      </c>
      <c r="AD919" s="324"/>
      <c r="AE919" s="324"/>
      <c r="AF919" s="324"/>
      <c r="AG919" s="324"/>
      <c r="AH919" s="419" t="s">
        <v>798</v>
      </c>
      <c r="AI919" s="420"/>
      <c r="AJ919" s="420"/>
      <c r="AK919" s="420"/>
      <c r="AL919" s="327" t="s">
        <v>798</v>
      </c>
      <c r="AM919" s="328"/>
      <c r="AN919" s="328"/>
      <c r="AO919" s="329"/>
      <c r="AP919" s="322" t="s">
        <v>852</v>
      </c>
      <c r="AQ919" s="322"/>
      <c r="AR919" s="322"/>
      <c r="AS919" s="322"/>
      <c r="AT919" s="322"/>
      <c r="AU919" s="322"/>
      <c r="AV919" s="322"/>
      <c r="AW919" s="322"/>
      <c r="AX919" s="322"/>
      <c r="AY919">
        <f>COUNTA($C$919)</f>
        <v>1</v>
      </c>
    </row>
    <row r="920" spans="1:51" ht="38.1" customHeight="1" x14ac:dyDescent="0.15">
      <c r="A920" s="402">
        <v>10</v>
      </c>
      <c r="B920" s="402">
        <v>1</v>
      </c>
      <c r="C920" s="421" t="s">
        <v>859</v>
      </c>
      <c r="D920" s="416"/>
      <c r="E920" s="416"/>
      <c r="F920" s="416"/>
      <c r="G920" s="416"/>
      <c r="H920" s="416"/>
      <c r="I920" s="416"/>
      <c r="J920" s="417">
        <v>2000020350001</v>
      </c>
      <c r="K920" s="418"/>
      <c r="L920" s="418"/>
      <c r="M920" s="418"/>
      <c r="N920" s="418"/>
      <c r="O920" s="418"/>
      <c r="P920" s="422" t="s">
        <v>797</v>
      </c>
      <c r="Q920" s="318"/>
      <c r="R920" s="318"/>
      <c r="S920" s="318"/>
      <c r="T920" s="318"/>
      <c r="U920" s="318"/>
      <c r="V920" s="318"/>
      <c r="W920" s="318"/>
      <c r="X920" s="318"/>
      <c r="Y920" s="319">
        <v>46</v>
      </c>
      <c r="Z920" s="320"/>
      <c r="AA920" s="320"/>
      <c r="AB920" s="321"/>
      <c r="AC920" s="323" t="s">
        <v>788</v>
      </c>
      <c r="AD920" s="324"/>
      <c r="AE920" s="324"/>
      <c r="AF920" s="324"/>
      <c r="AG920" s="324"/>
      <c r="AH920" s="419" t="s">
        <v>798</v>
      </c>
      <c r="AI920" s="420"/>
      <c r="AJ920" s="420"/>
      <c r="AK920" s="420"/>
      <c r="AL920" s="327" t="s">
        <v>798</v>
      </c>
      <c r="AM920" s="328"/>
      <c r="AN920" s="328"/>
      <c r="AO920" s="329"/>
      <c r="AP920" s="322" t="s">
        <v>852</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v>46</v>
      </c>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8" t="s">
        <v>335</v>
      </c>
      <c r="AD943" s="278"/>
      <c r="AE943" s="278"/>
      <c r="AF943" s="278"/>
      <c r="AG943" s="278"/>
      <c r="AH943" s="346" t="s">
        <v>364</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8.1" customHeight="1" x14ac:dyDescent="0.15">
      <c r="A944" s="402">
        <v>1</v>
      </c>
      <c r="B944" s="402">
        <v>1</v>
      </c>
      <c r="C944" s="421" t="s">
        <v>808</v>
      </c>
      <c r="D944" s="416"/>
      <c r="E944" s="416"/>
      <c r="F944" s="416"/>
      <c r="G944" s="416"/>
      <c r="H944" s="416"/>
      <c r="I944" s="416"/>
      <c r="J944" s="417">
        <v>2000020142051</v>
      </c>
      <c r="K944" s="418"/>
      <c r="L944" s="418"/>
      <c r="M944" s="418"/>
      <c r="N944" s="418"/>
      <c r="O944" s="418"/>
      <c r="P944" s="422" t="s">
        <v>797</v>
      </c>
      <c r="Q944" s="318"/>
      <c r="R944" s="318"/>
      <c r="S944" s="318"/>
      <c r="T944" s="318"/>
      <c r="U944" s="318"/>
      <c r="V944" s="318"/>
      <c r="W944" s="318"/>
      <c r="X944" s="318"/>
      <c r="Y944" s="319">
        <v>2</v>
      </c>
      <c r="Z944" s="320"/>
      <c r="AA944" s="320"/>
      <c r="AB944" s="321"/>
      <c r="AC944" s="323" t="s">
        <v>788</v>
      </c>
      <c r="AD944" s="324"/>
      <c r="AE944" s="324"/>
      <c r="AF944" s="324"/>
      <c r="AG944" s="324"/>
      <c r="AH944" s="419" t="s">
        <v>798</v>
      </c>
      <c r="AI944" s="420"/>
      <c r="AJ944" s="420"/>
      <c r="AK944" s="420"/>
      <c r="AL944" s="327" t="s">
        <v>798</v>
      </c>
      <c r="AM944" s="328"/>
      <c r="AN944" s="328"/>
      <c r="AO944" s="329"/>
      <c r="AP944" s="322" t="s">
        <v>852</v>
      </c>
      <c r="AQ944" s="322"/>
      <c r="AR944" s="322"/>
      <c r="AS944" s="322"/>
      <c r="AT944" s="322"/>
      <c r="AU944" s="322"/>
      <c r="AV944" s="322"/>
      <c r="AW944" s="322"/>
      <c r="AX944" s="322"/>
      <c r="AY944">
        <f t="shared" si="120"/>
        <v>1</v>
      </c>
    </row>
    <row r="945" spans="1:51" ht="38.1" customHeight="1" x14ac:dyDescent="0.15">
      <c r="A945" s="402">
        <v>2</v>
      </c>
      <c r="B945" s="402">
        <v>1</v>
      </c>
      <c r="C945" s="421" t="s">
        <v>809</v>
      </c>
      <c r="D945" s="416"/>
      <c r="E945" s="416"/>
      <c r="F945" s="416"/>
      <c r="G945" s="416"/>
      <c r="H945" s="416"/>
      <c r="I945" s="416"/>
      <c r="J945" s="417">
        <v>1000020472093</v>
      </c>
      <c r="K945" s="418"/>
      <c r="L945" s="418"/>
      <c r="M945" s="418"/>
      <c r="N945" s="418"/>
      <c r="O945" s="418"/>
      <c r="P945" s="422" t="s">
        <v>797</v>
      </c>
      <c r="Q945" s="318"/>
      <c r="R945" s="318"/>
      <c r="S945" s="318"/>
      <c r="T945" s="318"/>
      <c r="U945" s="318"/>
      <c r="V945" s="318"/>
      <c r="W945" s="318"/>
      <c r="X945" s="318"/>
      <c r="Y945" s="319">
        <v>1</v>
      </c>
      <c r="Z945" s="320"/>
      <c r="AA945" s="320"/>
      <c r="AB945" s="321"/>
      <c r="AC945" s="323" t="s">
        <v>788</v>
      </c>
      <c r="AD945" s="324"/>
      <c r="AE945" s="324"/>
      <c r="AF945" s="324"/>
      <c r="AG945" s="324"/>
      <c r="AH945" s="419" t="s">
        <v>798</v>
      </c>
      <c r="AI945" s="420"/>
      <c r="AJ945" s="420"/>
      <c r="AK945" s="420"/>
      <c r="AL945" s="327" t="s">
        <v>798</v>
      </c>
      <c r="AM945" s="328"/>
      <c r="AN945" s="328"/>
      <c r="AO945" s="329"/>
      <c r="AP945" s="322" t="s">
        <v>852</v>
      </c>
      <c r="AQ945" s="322"/>
      <c r="AR945" s="322"/>
      <c r="AS945" s="322"/>
      <c r="AT945" s="322"/>
      <c r="AU945" s="322"/>
      <c r="AV945" s="322"/>
      <c r="AW945" s="322"/>
      <c r="AX945" s="322"/>
      <c r="AY945">
        <f>COUNTA($C$945)</f>
        <v>1</v>
      </c>
    </row>
    <row r="946" spans="1:51" ht="38.1" customHeight="1" x14ac:dyDescent="0.15">
      <c r="A946" s="402">
        <v>3</v>
      </c>
      <c r="B946" s="402">
        <v>1</v>
      </c>
      <c r="C946" s="421" t="s">
        <v>813</v>
      </c>
      <c r="D946" s="416"/>
      <c r="E946" s="416"/>
      <c r="F946" s="416"/>
      <c r="G946" s="416"/>
      <c r="H946" s="416"/>
      <c r="I946" s="416"/>
      <c r="J946" s="417">
        <v>7000020131041</v>
      </c>
      <c r="K946" s="418"/>
      <c r="L946" s="418"/>
      <c r="M946" s="418"/>
      <c r="N946" s="418"/>
      <c r="O946" s="418"/>
      <c r="P946" s="422" t="s">
        <v>797</v>
      </c>
      <c r="Q946" s="318"/>
      <c r="R946" s="318"/>
      <c r="S946" s="318"/>
      <c r="T946" s="318"/>
      <c r="U946" s="318"/>
      <c r="V946" s="318"/>
      <c r="W946" s="318"/>
      <c r="X946" s="318"/>
      <c r="Y946" s="319">
        <v>0.7</v>
      </c>
      <c r="Z946" s="320"/>
      <c r="AA946" s="320"/>
      <c r="AB946" s="321"/>
      <c r="AC946" s="323" t="s">
        <v>788</v>
      </c>
      <c r="AD946" s="324"/>
      <c r="AE946" s="324"/>
      <c r="AF946" s="324"/>
      <c r="AG946" s="324"/>
      <c r="AH946" s="419" t="s">
        <v>798</v>
      </c>
      <c r="AI946" s="420"/>
      <c r="AJ946" s="420"/>
      <c r="AK946" s="420"/>
      <c r="AL946" s="327" t="s">
        <v>798</v>
      </c>
      <c r="AM946" s="328"/>
      <c r="AN946" s="328"/>
      <c r="AO946" s="329"/>
      <c r="AP946" s="322" t="s">
        <v>852</v>
      </c>
      <c r="AQ946" s="322"/>
      <c r="AR946" s="322"/>
      <c r="AS946" s="322"/>
      <c r="AT946" s="322"/>
      <c r="AU946" s="322"/>
      <c r="AV946" s="322"/>
      <c r="AW946" s="322"/>
      <c r="AX946" s="322"/>
      <c r="AY946">
        <f>COUNTA($C$946)</f>
        <v>1</v>
      </c>
    </row>
    <row r="947" spans="1:51" ht="38.1" customHeight="1" x14ac:dyDescent="0.15">
      <c r="A947" s="402">
        <v>4</v>
      </c>
      <c r="B947" s="402">
        <v>1</v>
      </c>
      <c r="C947" s="421" t="s">
        <v>811</v>
      </c>
      <c r="D947" s="416"/>
      <c r="E947" s="416"/>
      <c r="F947" s="416"/>
      <c r="G947" s="416"/>
      <c r="H947" s="416"/>
      <c r="I947" s="416"/>
      <c r="J947" s="417">
        <v>9000020152242</v>
      </c>
      <c r="K947" s="418"/>
      <c r="L947" s="418"/>
      <c r="M947" s="418"/>
      <c r="N947" s="418"/>
      <c r="O947" s="418"/>
      <c r="P947" s="422" t="s">
        <v>797</v>
      </c>
      <c r="Q947" s="318"/>
      <c r="R947" s="318"/>
      <c r="S947" s="318"/>
      <c r="T947" s="318"/>
      <c r="U947" s="318"/>
      <c r="V947" s="318"/>
      <c r="W947" s="318"/>
      <c r="X947" s="318"/>
      <c r="Y947" s="319">
        <v>0.6</v>
      </c>
      <c r="Z947" s="320"/>
      <c r="AA947" s="320"/>
      <c r="AB947" s="321"/>
      <c r="AC947" s="323" t="s">
        <v>788</v>
      </c>
      <c r="AD947" s="324"/>
      <c r="AE947" s="324"/>
      <c r="AF947" s="324"/>
      <c r="AG947" s="324"/>
      <c r="AH947" s="419" t="s">
        <v>798</v>
      </c>
      <c r="AI947" s="420"/>
      <c r="AJ947" s="420"/>
      <c r="AK947" s="420"/>
      <c r="AL947" s="327" t="s">
        <v>798</v>
      </c>
      <c r="AM947" s="328"/>
      <c r="AN947" s="328"/>
      <c r="AO947" s="329"/>
      <c r="AP947" s="322" t="s">
        <v>852</v>
      </c>
      <c r="AQ947" s="322"/>
      <c r="AR947" s="322"/>
      <c r="AS947" s="322"/>
      <c r="AT947" s="322"/>
      <c r="AU947" s="322"/>
      <c r="AV947" s="322"/>
      <c r="AW947" s="322"/>
      <c r="AX947" s="322"/>
      <c r="AY947">
        <f>COUNTA($C$947)</f>
        <v>1</v>
      </c>
    </row>
    <row r="948" spans="1:51" ht="38.1" customHeight="1" x14ac:dyDescent="0.15">
      <c r="A948" s="402">
        <v>5</v>
      </c>
      <c r="B948" s="402">
        <v>1</v>
      </c>
      <c r="C948" s="421" t="s">
        <v>810</v>
      </c>
      <c r="D948" s="416"/>
      <c r="E948" s="416"/>
      <c r="F948" s="416"/>
      <c r="G948" s="416"/>
      <c r="H948" s="416"/>
      <c r="I948" s="416"/>
      <c r="J948" s="417">
        <v>2000020282120</v>
      </c>
      <c r="K948" s="418"/>
      <c r="L948" s="418"/>
      <c r="M948" s="418"/>
      <c r="N948" s="418"/>
      <c r="O948" s="418"/>
      <c r="P948" s="422" t="s">
        <v>797</v>
      </c>
      <c r="Q948" s="318"/>
      <c r="R948" s="318"/>
      <c r="S948" s="318"/>
      <c r="T948" s="318"/>
      <c r="U948" s="318"/>
      <c r="V948" s="318"/>
      <c r="W948" s="318"/>
      <c r="X948" s="318"/>
      <c r="Y948" s="319">
        <v>0.6</v>
      </c>
      <c r="Z948" s="320"/>
      <c r="AA948" s="320"/>
      <c r="AB948" s="321"/>
      <c r="AC948" s="323" t="s">
        <v>788</v>
      </c>
      <c r="AD948" s="324"/>
      <c r="AE948" s="324"/>
      <c r="AF948" s="324"/>
      <c r="AG948" s="324"/>
      <c r="AH948" s="419" t="s">
        <v>798</v>
      </c>
      <c r="AI948" s="420"/>
      <c r="AJ948" s="420"/>
      <c r="AK948" s="420"/>
      <c r="AL948" s="327" t="s">
        <v>798</v>
      </c>
      <c r="AM948" s="328"/>
      <c r="AN948" s="328"/>
      <c r="AO948" s="329"/>
      <c r="AP948" s="322" t="s">
        <v>852</v>
      </c>
      <c r="AQ948" s="322"/>
      <c r="AR948" s="322"/>
      <c r="AS948" s="322"/>
      <c r="AT948" s="322"/>
      <c r="AU948" s="322"/>
      <c r="AV948" s="322"/>
      <c r="AW948" s="322"/>
      <c r="AX948" s="322"/>
      <c r="AY948">
        <f>COUNTA($C$948)</f>
        <v>1</v>
      </c>
    </row>
    <row r="949" spans="1:51" ht="38.1" customHeight="1" x14ac:dyDescent="0.15">
      <c r="A949" s="402">
        <v>6</v>
      </c>
      <c r="B949" s="402">
        <v>1</v>
      </c>
      <c r="C949" s="421" t="s">
        <v>812</v>
      </c>
      <c r="D949" s="416"/>
      <c r="E949" s="416"/>
      <c r="F949" s="416"/>
      <c r="G949" s="416"/>
      <c r="H949" s="416"/>
      <c r="I949" s="416"/>
      <c r="J949" s="417">
        <v>6000020232360</v>
      </c>
      <c r="K949" s="418"/>
      <c r="L949" s="418"/>
      <c r="M949" s="418"/>
      <c r="N949" s="418"/>
      <c r="O949" s="418"/>
      <c r="P949" s="422" t="s">
        <v>797</v>
      </c>
      <c r="Q949" s="318"/>
      <c r="R949" s="318"/>
      <c r="S949" s="318"/>
      <c r="T949" s="318"/>
      <c r="U949" s="318"/>
      <c r="V949" s="318"/>
      <c r="W949" s="318"/>
      <c r="X949" s="318"/>
      <c r="Y949" s="319">
        <v>0.5</v>
      </c>
      <c r="Z949" s="320"/>
      <c r="AA949" s="320"/>
      <c r="AB949" s="321"/>
      <c r="AC949" s="323" t="s">
        <v>788</v>
      </c>
      <c r="AD949" s="324"/>
      <c r="AE949" s="324"/>
      <c r="AF949" s="324"/>
      <c r="AG949" s="324"/>
      <c r="AH949" s="419" t="s">
        <v>798</v>
      </c>
      <c r="AI949" s="420"/>
      <c r="AJ949" s="420"/>
      <c r="AK949" s="420"/>
      <c r="AL949" s="327" t="s">
        <v>798</v>
      </c>
      <c r="AM949" s="328"/>
      <c r="AN949" s="328"/>
      <c r="AO949" s="329"/>
      <c r="AP949" s="322" t="s">
        <v>852</v>
      </c>
      <c r="AQ949" s="322"/>
      <c r="AR949" s="322"/>
      <c r="AS949" s="322"/>
      <c r="AT949" s="322"/>
      <c r="AU949" s="322"/>
      <c r="AV949" s="322"/>
      <c r="AW949" s="322"/>
      <c r="AX949" s="322"/>
      <c r="AY949">
        <f>COUNTA($C$949)</f>
        <v>1</v>
      </c>
    </row>
    <row r="950" spans="1:51" ht="38.1" customHeight="1" x14ac:dyDescent="0.15">
      <c r="A950" s="402">
        <v>7</v>
      </c>
      <c r="B950" s="402">
        <v>1</v>
      </c>
      <c r="C950" s="421" t="s">
        <v>814</v>
      </c>
      <c r="D950" s="416"/>
      <c r="E950" s="416"/>
      <c r="F950" s="416"/>
      <c r="G950" s="416"/>
      <c r="H950" s="416"/>
      <c r="I950" s="416"/>
      <c r="J950" s="417">
        <v>8000020402044</v>
      </c>
      <c r="K950" s="418"/>
      <c r="L950" s="418"/>
      <c r="M950" s="418"/>
      <c r="N950" s="418"/>
      <c r="O950" s="418"/>
      <c r="P950" s="422" t="s">
        <v>797</v>
      </c>
      <c r="Q950" s="318"/>
      <c r="R950" s="318"/>
      <c r="S950" s="318"/>
      <c r="T950" s="318"/>
      <c r="U950" s="318"/>
      <c r="V950" s="318"/>
      <c r="W950" s="318"/>
      <c r="X950" s="318"/>
      <c r="Y950" s="319">
        <v>0.4</v>
      </c>
      <c r="Z950" s="320"/>
      <c r="AA950" s="320"/>
      <c r="AB950" s="321"/>
      <c r="AC950" s="323" t="s">
        <v>788</v>
      </c>
      <c r="AD950" s="324"/>
      <c r="AE950" s="324"/>
      <c r="AF950" s="324"/>
      <c r="AG950" s="324"/>
      <c r="AH950" s="419" t="s">
        <v>798</v>
      </c>
      <c r="AI950" s="420"/>
      <c r="AJ950" s="420"/>
      <c r="AK950" s="420"/>
      <c r="AL950" s="327" t="s">
        <v>798</v>
      </c>
      <c r="AM950" s="328"/>
      <c r="AN950" s="328"/>
      <c r="AO950" s="329"/>
      <c r="AP950" s="322" t="s">
        <v>852</v>
      </c>
      <c r="AQ950" s="322"/>
      <c r="AR950" s="322"/>
      <c r="AS950" s="322"/>
      <c r="AT950" s="322"/>
      <c r="AU950" s="322"/>
      <c r="AV950" s="322"/>
      <c r="AW950" s="322"/>
      <c r="AX950" s="322"/>
      <c r="AY950">
        <f>COUNTA($C$950)</f>
        <v>1</v>
      </c>
    </row>
    <row r="951" spans="1:51" ht="38.1" customHeight="1" x14ac:dyDescent="0.15">
      <c r="A951" s="402">
        <v>8</v>
      </c>
      <c r="B951" s="402">
        <v>1</v>
      </c>
      <c r="C951" s="421" t="s">
        <v>815</v>
      </c>
      <c r="D951" s="416"/>
      <c r="E951" s="416"/>
      <c r="F951" s="416"/>
      <c r="G951" s="416"/>
      <c r="H951" s="416"/>
      <c r="I951" s="416"/>
      <c r="J951" s="417">
        <v>9000020222160</v>
      </c>
      <c r="K951" s="418"/>
      <c r="L951" s="418"/>
      <c r="M951" s="418"/>
      <c r="N951" s="418"/>
      <c r="O951" s="418"/>
      <c r="P951" s="422" t="s">
        <v>797</v>
      </c>
      <c r="Q951" s="318"/>
      <c r="R951" s="318"/>
      <c r="S951" s="318"/>
      <c r="T951" s="318"/>
      <c r="U951" s="318"/>
      <c r="V951" s="318"/>
      <c r="W951" s="318"/>
      <c r="X951" s="318"/>
      <c r="Y951" s="319">
        <v>0.4</v>
      </c>
      <c r="Z951" s="320"/>
      <c r="AA951" s="320"/>
      <c r="AB951" s="321"/>
      <c r="AC951" s="323" t="s">
        <v>788</v>
      </c>
      <c r="AD951" s="324"/>
      <c r="AE951" s="324"/>
      <c r="AF951" s="324"/>
      <c r="AG951" s="324"/>
      <c r="AH951" s="419" t="s">
        <v>798</v>
      </c>
      <c r="AI951" s="420"/>
      <c r="AJ951" s="420"/>
      <c r="AK951" s="420"/>
      <c r="AL951" s="327" t="s">
        <v>798</v>
      </c>
      <c r="AM951" s="328"/>
      <c r="AN951" s="328"/>
      <c r="AO951" s="329"/>
      <c r="AP951" s="322" t="s">
        <v>852</v>
      </c>
      <c r="AQ951" s="322"/>
      <c r="AR951" s="322"/>
      <c r="AS951" s="322"/>
      <c r="AT951" s="322"/>
      <c r="AU951" s="322"/>
      <c r="AV951" s="322"/>
      <c r="AW951" s="322"/>
      <c r="AX951" s="322"/>
      <c r="AY951">
        <f>COUNTA($C$951)</f>
        <v>1</v>
      </c>
    </row>
    <row r="952" spans="1:51" ht="38.1" customHeight="1" x14ac:dyDescent="0.15">
      <c r="A952" s="402">
        <v>9</v>
      </c>
      <c r="B952" s="402">
        <v>1</v>
      </c>
      <c r="C952" s="421" t="s">
        <v>816</v>
      </c>
      <c r="D952" s="416"/>
      <c r="E952" s="416"/>
      <c r="F952" s="416"/>
      <c r="G952" s="416"/>
      <c r="H952" s="416"/>
      <c r="I952" s="416"/>
      <c r="J952" s="417">
        <v>3000020085464</v>
      </c>
      <c r="K952" s="418"/>
      <c r="L952" s="418"/>
      <c r="M952" s="418"/>
      <c r="N952" s="418"/>
      <c r="O952" s="418"/>
      <c r="P952" s="422" t="s">
        <v>797</v>
      </c>
      <c r="Q952" s="318"/>
      <c r="R952" s="318"/>
      <c r="S952" s="318"/>
      <c r="T952" s="318"/>
      <c r="U952" s="318"/>
      <c r="V952" s="318"/>
      <c r="W952" s="318"/>
      <c r="X952" s="318"/>
      <c r="Y952" s="319">
        <v>0.3</v>
      </c>
      <c r="Z952" s="320"/>
      <c r="AA952" s="320"/>
      <c r="AB952" s="321"/>
      <c r="AC952" s="323" t="s">
        <v>788</v>
      </c>
      <c r="AD952" s="324"/>
      <c r="AE952" s="324"/>
      <c r="AF952" s="324"/>
      <c r="AG952" s="324"/>
      <c r="AH952" s="419" t="s">
        <v>798</v>
      </c>
      <c r="AI952" s="420"/>
      <c r="AJ952" s="420"/>
      <c r="AK952" s="420"/>
      <c r="AL952" s="327" t="s">
        <v>798</v>
      </c>
      <c r="AM952" s="328"/>
      <c r="AN952" s="328"/>
      <c r="AO952" s="329"/>
      <c r="AP952" s="322" t="s">
        <v>852</v>
      </c>
      <c r="AQ952" s="322"/>
      <c r="AR952" s="322"/>
      <c r="AS952" s="322"/>
      <c r="AT952" s="322"/>
      <c r="AU952" s="322"/>
      <c r="AV952" s="322"/>
      <c r="AW952" s="322"/>
      <c r="AX952" s="322"/>
      <c r="AY952">
        <f>COUNTA($C$952)</f>
        <v>1</v>
      </c>
    </row>
    <row r="953" spans="1:51" ht="38.1" customHeight="1" x14ac:dyDescent="0.15">
      <c r="A953" s="402">
        <v>10</v>
      </c>
      <c r="B953" s="402">
        <v>1</v>
      </c>
      <c r="C953" s="421" t="s">
        <v>817</v>
      </c>
      <c r="D953" s="416"/>
      <c r="E953" s="416"/>
      <c r="F953" s="416"/>
      <c r="G953" s="416"/>
      <c r="H953" s="416"/>
      <c r="I953" s="416"/>
      <c r="J953" s="417">
        <v>5000020232122</v>
      </c>
      <c r="K953" s="418"/>
      <c r="L953" s="418"/>
      <c r="M953" s="418"/>
      <c r="N953" s="418"/>
      <c r="O953" s="418"/>
      <c r="P953" s="422" t="s">
        <v>797</v>
      </c>
      <c r="Q953" s="318"/>
      <c r="R953" s="318"/>
      <c r="S953" s="318"/>
      <c r="T953" s="318"/>
      <c r="U953" s="318"/>
      <c r="V953" s="318"/>
      <c r="W953" s="318"/>
      <c r="X953" s="318"/>
      <c r="Y953" s="319">
        <v>0.2</v>
      </c>
      <c r="Z953" s="320"/>
      <c r="AA953" s="320"/>
      <c r="AB953" s="321"/>
      <c r="AC953" s="323" t="s">
        <v>788</v>
      </c>
      <c r="AD953" s="324"/>
      <c r="AE953" s="324"/>
      <c r="AF953" s="324"/>
      <c r="AG953" s="324"/>
      <c r="AH953" s="419" t="s">
        <v>798</v>
      </c>
      <c r="AI953" s="420"/>
      <c r="AJ953" s="420"/>
      <c r="AK953" s="420"/>
      <c r="AL953" s="327" t="s">
        <v>798</v>
      </c>
      <c r="AM953" s="328"/>
      <c r="AN953" s="328"/>
      <c r="AO953" s="329"/>
      <c r="AP953" s="322" t="s">
        <v>852</v>
      </c>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8" t="s">
        <v>335</v>
      </c>
      <c r="AD976" s="278"/>
      <c r="AE976" s="278"/>
      <c r="AF976" s="278"/>
      <c r="AG976" s="278"/>
      <c r="AH976" s="346" t="s">
        <v>364</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1</v>
      </c>
    </row>
    <row r="977" spans="1:51" ht="38.1" customHeight="1" x14ac:dyDescent="0.15">
      <c r="A977" s="402">
        <v>1</v>
      </c>
      <c r="B977" s="402">
        <v>1</v>
      </c>
      <c r="C977" s="421" t="s">
        <v>818</v>
      </c>
      <c r="D977" s="416"/>
      <c r="E977" s="416"/>
      <c r="F977" s="416"/>
      <c r="G977" s="416"/>
      <c r="H977" s="416"/>
      <c r="I977" s="416"/>
      <c r="J977" s="417">
        <v>1000020131121</v>
      </c>
      <c r="K977" s="418"/>
      <c r="L977" s="418"/>
      <c r="M977" s="418"/>
      <c r="N977" s="418"/>
      <c r="O977" s="418"/>
      <c r="P977" s="422" t="s">
        <v>787</v>
      </c>
      <c r="Q977" s="318"/>
      <c r="R977" s="318"/>
      <c r="S977" s="318"/>
      <c r="T977" s="318"/>
      <c r="U977" s="318"/>
      <c r="V977" s="318"/>
      <c r="W977" s="318"/>
      <c r="X977" s="318"/>
      <c r="Y977" s="319">
        <v>94</v>
      </c>
      <c r="Z977" s="320"/>
      <c r="AA977" s="320"/>
      <c r="AB977" s="321"/>
      <c r="AC977" s="323" t="s">
        <v>788</v>
      </c>
      <c r="AD977" s="324"/>
      <c r="AE977" s="324"/>
      <c r="AF977" s="324"/>
      <c r="AG977" s="324"/>
      <c r="AH977" s="419" t="s">
        <v>403</v>
      </c>
      <c r="AI977" s="420"/>
      <c r="AJ977" s="420"/>
      <c r="AK977" s="420"/>
      <c r="AL977" s="327" t="s">
        <v>403</v>
      </c>
      <c r="AM977" s="328"/>
      <c r="AN977" s="328"/>
      <c r="AO977" s="329"/>
      <c r="AP977" s="322" t="s">
        <v>852</v>
      </c>
      <c r="AQ977" s="322"/>
      <c r="AR977" s="322"/>
      <c r="AS977" s="322"/>
      <c r="AT977" s="322"/>
      <c r="AU977" s="322"/>
      <c r="AV977" s="322"/>
      <c r="AW977" s="322"/>
      <c r="AX977" s="322"/>
      <c r="AY977">
        <f t="shared" si="121"/>
        <v>1</v>
      </c>
    </row>
    <row r="978" spans="1:51" ht="38.1" customHeight="1" x14ac:dyDescent="0.15">
      <c r="A978" s="402">
        <v>2</v>
      </c>
      <c r="B978" s="402">
        <v>1</v>
      </c>
      <c r="C978" s="421" t="s">
        <v>820</v>
      </c>
      <c r="D978" s="416"/>
      <c r="E978" s="416"/>
      <c r="F978" s="416"/>
      <c r="G978" s="416"/>
      <c r="H978" s="416"/>
      <c r="I978" s="416"/>
      <c r="J978" s="417">
        <v>6000020131083</v>
      </c>
      <c r="K978" s="418"/>
      <c r="L978" s="418"/>
      <c r="M978" s="418"/>
      <c r="N978" s="418"/>
      <c r="O978" s="418"/>
      <c r="P978" s="422" t="s">
        <v>787</v>
      </c>
      <c r="Q978" s="318"/>
      <c r="R978" s="318"/>
      <c r="S978" s="318"/>
      <c r="T978" s="318"/>
      <c r="U978" s="318"/>
      <c r="V978" s="318"/>
      <c r="W978" s="318"/>
      <c r="X978" s="318"/>
      <c r="Y978" s="319">
        <v>89</v>
      </c>
      <c r="Z978" s="320"/>
      <c r="AA978" s="320"/>
      <c r="AB978" s="321"/>
      <c r="AC978" s="323" t="s">
        <v>788</v>
      </c>
      <c r="AD978" s="324"/>
      <c r="AE978" s="324"/>
      <c r="AF978" s="324"/>
      <c r="AG978" s="324"/>
      <c r="AH978" s="419" t="s">
        <v>403</v>
      </c>
      <c r="AI978" s="420"/>
      <c r="AJ978" s="420"/>
      <c r="AK978" s="420"/>
      <c r="AL978" s="327" t="s">
        <v>403</v>
      </c>
      <c r="AM978" s="328"/>
      <c r="AN978" s="328"/>
      <c r="AO978" s="329"/>
      <c r="AP978" s="322" t="s">
        <v>852</v>
      </c>
      <c r="AQ978" s="322"/>
      <c r="AR978" s="322"/>
      <c r="AS978" s="322"/>
      <c r="AT978" s="322"/>
      <c r="AU978" s="322"/>
      <c r="AV978" s="322"/>
      <c r="AW978" s="322"/>
      <c r="AX978" s="322"/>
      <c r="AY978">
        <f>COUNTA($C$978)</f>
        <v>1</v>
      </c>
    </row>
    <row r="979" spans="1:51" ht="38.1" customHeight="1" x14ac:dyDescent="0.15">
      <c r="A979" s="402">
        <v>3</v>
      </c>
      <c r="B979" s="402">
        <v>1</v>
      </c>
      <c r="C979" s="421" t="s">
        <v>822</v>
      </c>
      <c r="D979" s="416"/>
      <c r="E979" s="416"/>
      <c r="F979" s="416"/>
      <c r="G979" s="416"/>
      <c r="H979" s="416"/>
      <c r="I979" s="416"/>
      <c r="J979" s="417">
        <v>3000020131202</v>
      </c>
      <c r="K979" s="418"/>
      <c r="L979" s="418"/>
      <c r="M979" s="418"/>
      <c r="N979" s="418"/>
      <c r="O979" s="418"/>
      <c r="P979" s="422" t="s">
        <v>787</v>
      </c>
      <c r="Q979" s="318"/>
      <c r="R979" s="318"/>
      <c r="S979" s="318"/>
      <c r="T979" s="318"/>
      <c r="U979" s="318"/>
      <c r="V979" s="318"/>
      <c r="W979" s="318"/>
      <c r="X979" s="318"/>
      <c r="Y979" s="319">
        <v>75</v>
      </c>
      <c r="Z979" s="320"/>
      <c r="AA979" s="320"/>
      <c r="AB979" s="321"/>
      <c r="AC979" s="323" t="s">
        <v>788</v>
      </c>
      <c r="AD979" s="324"/>
      <c r="AE979" s="324"/>
      <c r="AF979" s="324"/>
      <c r="AG979" s="324"/>
      <c r="AH979" s="419" t="s">
        <v>403</v>
      </c>
      <c r="AI979" s="420"/>
      <c r="AJ979" s="420"/>
      <c r="AK979" s="420"/>
      <c r="AL979" s="327" t="s">
        <v>403</v>
      </c>
      <c r="AM979" s="328"/>
      <c r="AN979" s="328"/>
      <c r="AO979" s="329"/>
      <c r="AP979" s="322" t="s">
        <v>852</v>
      </c>
      <c r="AQ979" s="322"/>
      <c r="AR979" s="322"/>
      <c r="AS979" s="322"/>
      <c r="AT979" s="322"/>
      <c r="AU979" s="322"/>
      <c r="AV979" s="322"/>
      <c r="AW979" s="322"/>
      <c r="AX979" s="322"/>
      <c r="AY979">
        <f>COUNTA($C$979)</f>
        <v>1</v>
      </c>
    </row>
    <row r="980" spans="1:51" ht="38.1" customHeight="1" x14ac:dyDescent="0.15">
      <c r="A980" s="402">
        <v>4</v>
      </c>
      <c r="B980" s="402">
        <v>1</v>
      </c>
      <c r="C980" s="421" t="s">
        <v>819</v>
      </c>
      <c r="D980" s="416"/>
      <c r="E980" s="416"/>
      <c r="F980" s="416"/>
      <c r="G980" s="416"/>
      <c r="H980" s="416"/>
      <c r="I980" s="416"/>
      <c r="J980" s="417">
        <v>1000020131237</v>
      </c>
      <c r="K980" s="418"/>
      <c r="L980" s="418"/>
      <c r="M980" s="418"/>
      <c r="N980" s="418"/>
      <c r="O980" s="418"/>
      <c r="P980" s="422" t="s">
        <v>787</v>
      </c>
      <c r="Q980" s="318"/>
      <c r="R980" s="318"/>
      <c r="S980" s="318"/>
      <c r="T980" s="318"/>
      <c r="U980" s="318"/>
      <c r="V980" s="318"/>
      <c r="W980" s="318"/>
      <c r="X980" s="318"/>
      <c r="Y980" s="319">
        <v>75</v>
      </c>
      <c r="Z980" s="320"/>
      <c r="AA980" s="320"/>
      <c r="AB980" s="321"/>
      <c r="AC980" s="323" t="s">
        <v>788</v>
      </c>
      <c r="AD980" s="324"/>
      <c r="AE980" s="324"/>
      <c r="AF980" s="324"/>
      <c r="AG980" s="324"/>
      <c r="AH980" s="419" t="s">
        <v>403</v>
      </c>
      <c r="AI980" s="420"/>
      <c r="AJ980" s="420"/>
      <c r="AK980" s="420"/>
      <c r="AL980" s="327" t="s">
        <v>403</v>
      </c>
      <c r="AM980" s="328"/>
      <c r="AN980" s="328"/>
      <c r="AO980" s="329"/>
      <c r="AP980" s="322" t="s">
        <v>852</v>
      </c>
      <c r="AQ980" s="322"/>
      <c r="AR980" s="322"/>
      <c r="AS980" s="322"/>
      <c r="AT980" s="322"/>
      <c r="AU980" s="322"/>
      <c r="AV980" s="322"/>
      <c r="AW980" s="322"/>
      <c r="AX980" s="322"/>
      <c r="AY980">
        <f>COUNTA($C$980)</f>
        <v>1</v>
      </c>
    </row>
    <row r="981" spans="1:51" ht="38.1" customHeight="1" x14ac:dyDescent="0.15">
      <c r="A981" s="402">
        <v>5</v>
      </c>
      <c r="B981" s="402">
        <v>1</v>
      </c>
      <c r="C981" s="421" t="s">
        <v>861</v>
      </c>
      <c r="D981" s="416"/>
      <c r="E981" s="416"/>
      <c r="F981" s="416"/>
      <c r="G981" s="416"/>
      <c r="H981" s="416"/>
      <c r="I981" s="416"/>
      <c r="J981" s="417">
        <v>1000020131113</v>
      </c>
      <c r="K981" s="418"/>
      <c r="L981" s="418"/>
      <c r="M981" s="418"/>
      <c r="N981" s="418"/>
      <c r="O981" s="418"/>
      <c r="P981" s="422" t="s">
        <v>787</v>
      </c>
      <c r="Q981" s="318"/>
      <c r="R981" s="318"/>
      <c r="S981" s="318"/>
      <c r="T981" s="318"/>
      <c r="U981" s="318"/>
      <c r="V981" s="318"/>
      <c r="W981" s="318"/>
      <c r="X981" s="318"/>
      <c r="Y981" s="319">
        <v>67</v>
      </c>
      <c r="Z981" s="320"/>
      <c r="AA981" s="320"/>
      <c r="AB981" s="321"/>
      <c r="AC981" s="323" t="s">
        <v>788</v>
      </c>
      <c r="AD981" s="324"/>
      <c r="AE981" s="324"/>
      <c r="AF981" s="324"/>
      <c r="AG981" s="324"/>
      <c r="AH981" s="419" t="s">
        <v>403</v>
      </c>
      <c r="AI981" s="420"/>
      <c r="AJ981" s="420"/>
      <c r="AK981" s="420"/>
      <c r="AL981" s="327" t="s">
        <v>403</v>
      </c>
      <c r="AM981" s="328"/>
      <c r="AN981" s="328"/>
      <c r="AO981" s="329"/>
      <c r="AP981" s="322" t="s">
        <v>852</v>
      </c>
      <c r="AQ981" s="322"/>
      <c r="AR981" s="322"/>
      <c r="AS981" s="322"/>
      <c r="AT981" s="322"/>
      <c r="AU981" s="322"/>
      <c r="AV981" s="322"/>
      <c r="AW981" s="322"/>
      <c r="AX981" s="322"/>
      <c r="AY981">
        <f>COUNTA($C$981)</f>
        <v>1</v>
      </c>
    </row>
    <row r="982" spans="1:51" ht="38.1" customHeight="1" x14ac:dyDescent="0.15">
      <c r="A982" s="402">
        <v>6</v>
      </c>
      <c r="B982" s="402">
        <v>1</v>
      </c>
      <c r="C982" s="421" t="s">
        <v>823</v>
      </c>
      <c r="D982" s="416"/>
      <c r="E982" s="416"/>
      <c r="F982" s="416"/>
      <c r="G982" s="416"/>
      <c r="H982" s="416"/>
      <c r="I982" s="416"/>
      <c r="J982" s="417">
        <v>8000020131172</v>
      </c>
      <c r="K982" s="418"/>
      <c r="L982" s="418"/>
      <c r="M982" s="418"/>
      <c r="N982" s="418"/>
      <c r="O982" s="418"/>
      <c r="P982" s="422" t="s">
        <v>787</v>
      </c>
      <c r="Q982" s="318"/>
      <c r="R982" s="318"/>
      <c r="S982" s="318"/>
      <c r="T982" s="318"/>
      <c r="U982" s="318"/>
      <c r="V982" s="318"/>
      <c r="W982" s="318"/>
      <c r="X982" s="318"/>
      <c r="Y982" s="319">
        <v>63</v>
      </c>
      <c r="Z982" s="320"/>
      <c r="AA982" s="320"/>
      <c r="AB982" s="321"/>
      <c r="AC982" s="323" t="s">
        <v>788</v>
      </c>
      <c r="AD982" s="324"/>
      <c r="AE982" s="324"/>
      <c r="AF982" s="324"/>
      <c r="AG982" s="324"/>
      <c r="AH982" s="419" t="s">
        <v>403</v>
      </c>
      <c r="AI982" s="420"/>
      <c r="AJ982" s="420"/>
      <c r="AK982" s="420"/>
      <c r="AL982" s="327" t="s">
        <v>403</v>
      </c>
      <c r="AM982" s="328"/>
      <c r="AN982" s="328"/>
      <c r="AO982" s="329"/>
      <c r="AP982" s="322" t="s">
        <v>852</v>
      </c>
      <c r="AQ982" s="322"/>
      <c r="AR982" s="322"/>
      <c r="AS982" s="322"/>
      <c r="AT982" s="322"/>
      <c r="AU982" s="322"/>
      <c r="AV982" s="322"/>
      <c r="AW982" s="322"/>
      <c r="AX982" s="322"/>
      <c r="AY982">
        <f>COUNTA($C$982)</f>
        <v>1</v>
      </c>
    </row>
    <row r="983" spans="1:51" ht="38.1" customHeight="1" x14ac:dyDescent="0.15">
      <c r="A983" s="402">
        <v>7</v>
      </c>
      <c r="B983" s="402">
        <v>1</v>
      </c>
      <c r="C983" s="421" t="s">
        <v>821</v>
      </c>
      <c r="D983" s="416"/>
      <c r="E983" s="416"/>
      <c r="F983" s="416"/>
      <c r="G983" s="416"/>
      <c r="H983" s="416"/>
      <c r="I983" s="416"/>
      <c r="J983" s="417">
        <v>6000020131091</v>
      </c>
      <c r="K983" s="418"/>
      <c r="L983" s="418"/>
      <c r="M983" s="418"/>
      <c r="N983" s="418"/>
      <c r="O983" s="418"/>
      <c r="P983" s="422" t="s">
        <v>787</v>
      </c>
      <c r="Q983" s="318"/>
      <c r="R983" s="318"/>
      <c r="S983" s="318"/>
      <c r="T983" s="318"/>
      <c r="U983" s="318"/>
      <c r="V983" s="318"/>
      <c r="W983" s="318"/>
      <c r="X983" s="318"/>
      <c r="Y983" s="319">
        <v>61</v>
      </c>
      <c r="Z983" s="320"/>
      <c r="AA983" s="320"/>
      <c r="AB983" s="321"/>
      <c r="AC983" s="323" t="s">
        <v>788</v>
      </c>
      <c r="AD983" s="324"/>
      <c r="AE983" s="324"/>
      <c r="AF983" s="324"/>
      <c r="AG983" s="324"/>
      <c r="AH983" s="419" t="s">
        <v>403</v>
      </c>
      <c r="AI983" s="420"/>
      <c r="AJ983" s="420"/>
      <c r="AK983" s="420"/>
      <c r="AL983" s="327" t="s">
        <v>403</v>
      </c>
      <c r="AM983" s="328"/>
      <c r="AN983" s="328"/>
      <c r="AO983" s="329"/>
      <c r="AP983" s="322" t="s">
        <v>852</v>
      </c>
      <c r="AQ983" s="322"/>
      <c r="AR983" s="322"/>
      <c r="AS983" s="322"/>
      <c r="AT983" s="322"/>
      <c r="AU983" s="322"/>
      <c r="AV983" s="322"/>
      <c r="AW983" s="322"/>
      <c r="AX983" s="322"/>
      <c r="AY983">
        <f>COUNTA($C$983)</f>
        <v>1</v>
      </c>
    </row>
    <row r="984" spans="1:51" ht="38.1" customHeight="1" x14ac:dyDescent="0.15">
      <c r="A984" s="402">
        <v>8</v>
      </c>
      <c r="B984" s="402">
        <v>1</v>
      </c>
      <c r="C984" s="421" t="s">
        <v>824</v>
      </c>
      <c r="D984" s="416"/>
      <c r="E984" s="416"/>
      <c r="F984" s="416"/>
      <c r="G984" s="416"/>
      <c r="H984" s="416"/>
      <c r="I984" s="416"/>
      <c r="J984" s="417">
        <v>2000020131211</v>
      </c>
      <c r="K984" s="418"/>
      <c r="L984" s="418"/>
      <c r="M984" s="418"/>
      <c r="N984" s="418"/>
      <c r="O984" s="418"/>
      <c r="P984" s="422" t="s">
        <v>787</v>
      </c>
      <c r="Q984" s="318"/>
      <c r="R984" s="318"/>
      <c r="S984" s="318"/>
      <c r="T984" s="318"/>
      <c r="U984" s="318"/>
      <c r="V984" s="318"/>
      <c r="W984" s="318"/>
      <c r="X984" s="318"/>
      <c r="Y984" s="319">
        <v>58</v>
      </c>
      <c r="Z984" s="320"/>
      <c r="AA984" s="320"/>
      <c r="AB984" s="321"/>
      <c r="AC984" s="323" t="s">
        <v>788</v>
      </c>
      <c r="AD984" s="324"/>
      <c r="AE984" s="324"/>
      <c r="AF984" s="324"/>
      <c r="AG984" s="324"/>
      <c r="AH984" s="419" t="s">
        <v>403</v>
      </c>
      <c r="AI984" s="420"/>
      <c r="AJ984" s="420"/>
      <c r="AK984" s="420"/>
      <c r="AL984" s="327" t="s">
        <v>403</v>
      </c>
      <c r="AM984" s="328"/>
      <c r="AN984" s="328"/>
      <c r="AO984" s="329"/>
      <c r="AP984" s="322" t="s">
        <v>852</v>
      </c>
      <c r="AQ984" s="322"/>
      <c r="AR984" s="322"/>
      <c r="AS984" s="322"/>
      <c r="AT984" s="322"/>
      <c r="AU984" s="322"/>
      <c r="AV984" s="322"/>
      <c r="AW984" s="322"/>
      <c r="AX984" s="322"/>
      <c r="AY984">
        <f>COUNTA($C$984)</f>
        <v>1</v>
      </c>
    </row>
    <row r="985" spans="1:51" ht="38.1" customHeight="1" x14ac:dyDescent="0.15">
      <c r="A985" s="402">
        <v>9</v>
      </c>
      <c r="B985" s="402">
        <v>1</v>
      </c>
      <c r="C985" s="421" t="s">
        <v>862</v>
      </c>
      <c r="D985" s="416"/>
      <c r="E985" s="416"/>
      <c r="F985" s="416"/>
      <c r="G985" s="416"/>
      <c r="H985" s="416"/>
      <c r="I985" s="416"/>
      <c r="J985" s="417">
        <v>6000020132098</v>
      </c>
      <c r="K985" s="418"/>
      <c r="L985" s="418"/>
      <c r="M985" s="418"/>
      <c r="N985" s="418"/>
      <c r="O985" s="418"/>
      <c r="P985" s="422" t="s">
        <v>787</v>
      </c>
      <c r="Q985" s="318"/>
      <c r="R985" s="318"/>
      <c r="S985" s="318"/>
      <c r="T985" s="318"/>
      <c r="U985" s="318"/>
      <c r="V985" s="318"/>
      <c r="W985" s="318"/>
      <c r="X985" s="318"/>
      <c r="Y985" s="319">
        <v>51</v>
      </c>
      <c r="Z985" s="320"/>
      <c r="AA985" s="320"/>
      <c r="AB985" s="321"/>
      <c r="AC985" s="323" t="s">
        <v>788</v>
      </c>
      <c r="AD985" s="324"/>
      <c r="AE985" s="324"/>
      <c r="AF985" s="324"/>
      <c r="AG985" s="324"/>
      <c r="AH985" s="419" t="s">
        <v>403</v>
      </c>
      <c r="AI985" s="420"/>
      <c r="AJ985" s="420"/>
      <c r="AK985" s="420"/>
      <c r="AL985" s="327" t="s">
        <v>403</v>
      </c>
      <c r="AM985" s="328"/>
      <c r="AN985" s="328"/>
      <c r="AO985" s="329"/>
      <c r="AP985" s="322" t="s">
        <v>852</v>
      </c>
      <c r="AQ985" s="322"/>
      <c r="AR985" s="322"/>
      <c r="AS985" s="322"/>
      <c r="AT985" s="322"/>
      <c r="AU985" s="322"/>
      <c r="AV985" s="322"/>
      <c r="AW985" s="322"/>
      <c r="AX985" s="322"/>
      <c r="AY985">
        <f>COUNTA($C$985)</f>
        <v>1</v>
      </c>
    </row>
    <row r="986" spans="1:51" ht="38.1" customHeight="1" x14ac:dyDescent="0.15">
      <c r="A986" s="402">
        <v>10</v>
      </c>
      <c r="B986" s="402">
        <v>1</v>
      </c>
      <c r="C986" s="421" t="s">
        <v>860</v>
      </c>
      <c r="D986" s="416"/>
      <c r="E986" s="416"/>
      <c r="F986" s="416"/>
      <c r="G986" s="416"/>
      <c r="H986" s="416"/>
      <c r="I986" s="416"/>
      <c r="J986" s="417">
        <v>6000020131199</v>
      </c>
      <c r="K986" s="418"/>
      <c r="L986" s="418"/>
      <c r="M986" s="418"/>
      <c r="N986" s="418"/>
      <c r="O986" s="418"/>
      <c r="P986" s="422" t="s">
        <v>787</v>
      </c>
      <c r="Q986" s="318"/>
      <c r="R986" s="318"/>
      <c r="S986" s="318"/>
      <c r="T986" s="318"/>
      <c r="U986" s="318"/>
      <c r="V986" s="318"/>
      <c r="W986" s="318"/>
      <c r="X986" s="318"/>
      <c r="Y986" s="319">
        <v>49</v>
      </c>
      <c r="Z986" s="320"/>
      <c r="AA986" s="320"/>
      <c r="AB986" s="321"/>
      <c r="AC986" s="323" t="s">
        <v>788</v>
      </c>
      <c r="AD986" s="324"/>
      <c r="AE986" s="324"/>
      <c r="AF986" s="324"/>
      <c r="AG986" s="324"/>
      <c r="AH986" s="419" t="s">
        <v>403</v>
      </c>
      <c r="AI986" s="420"/>
      <c r="AJ986" s="420"/>
      <c r="AK986" s="420"/>
      <c r="AL986" s="327" t="s">
        <v>403</v>
      </c>
      <c r="AM986" s="328"/>
      <c r="AN986" s="328"/>
      <c r="AO986" s="329"/>
      <c r="AP986" s="322" t="s">
        <v>852</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8" t="s">
        <v>335</v>
      </c>
      <c r="AD1009" s="278"/>
      <c r="AE1009" s="278"/>
      <c r="AF1009" s="278"/>
      <c r="AG1009" s="278"/>
      <c r="AH1009" s="346" t="s">
        <v>364</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8" t="s">
        <v>335</v>
      </c>
      <c r="AD1042" s="278"/>
      <c r="AE1042" s="278"/>
      <c r="AF1042" s="278"/>
      <c r="AG1042" s="278"/>
      <c r="AH1042" s="346" t="s">
        <v>364</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8" t="s">
        <v>335</v>
      </c>
      <c r="AD1075" s="278"/>
      <c r="AE1075" s="278"/>
      <c r="AF1075" s="278"/>
      <c r="AG1075" s="278"/>
      <c r="AH1075" s="346" t="s">
        <v>364</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326</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7" t="s">
        <v>341</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0"/>
      <c r="E1109" s="278" t="s">
        <v>262</v>
      </c>
      <c r="F1109" s="890"/>
      <c r="G1109" s="890"/>
      <c r="H1109" s="890"/>
      <c r="I1109" s="890"/>
      <c r="J1109" s="278" t="s">
        <v>297</v>
      </c>
      <c r="K1109" s="278"/>
      <c r="L1109" s="278"/>
      <c r="M1109" s="278"/>
      <c r="N1109" s="278"/>
      <c r="O1109" s="278"/>
      <c r="P1109" s="346" t="s">
        <v>27</v>
      </c>
      <c r="Q1109" s="346"/>
      <c r="R1109" s="346"/>
      <c r="S1109" s="346"/>
      <c r="T1109" s="346"/>
      <c r="U1109" s="346"/>
      <c r="V1109" s="346"/>
      <c r="W1109" s="346"/>
      <c r="X1109" s="346"/>
      <c r="Y1109" s="278" t="s">
        <v>299</v>
      </c>
      <c r="Z1109" s="890"/>
      <c r="AA1109" s="890"/>
      <c r="AB1109" s="890"/>
      <c r="AC1109" s="278" t="s">
        <v>245</v>
      </c>
      <c r="AD1109" s="278"/>
      <c r="AE1109" s="278"/>
      <c r="AF1109" s="278"/>
      <c r="AG1109" s="278"/>
      <c r="AH1109" s="346" t="s">
        <v>258</v>
      </c>
      <c r="AI1109" s="347"/>
      <c r="AJ1109" s="347"/>
      <c r="AK1109" s="347"/>
      <c r="AL1109" s="347" t="s">
        <v>21</v>
      </c>
      <c r="AM1109" s="347"/>
      <c r="AN1109" s="347"/>
      <c r="AO1109" s="893"/>
      <c r="AP1109" s="424" t="s">
        <v>327</v>
      </c>
      <c r="AQ1109" s="424"/>
      <c r="AR1109" s="424"/>
      <c r="AS1109" s="424"/>
      <c r="AT1109" s="424"/>
      <c r="AU1109" s="424"/>
      <c r="AV1109" s="424"/>
      <c r="AW1109" s="424"/>
      <c r="AX1109" s="424"/>
    </row>
    <row r="1110" spans="1:51" ht="30" customHeight="1" x14ac:dyDescent="0.15">
      <c r="A1110" s="402">
        <v>1</v>
      </c>
      <c r="B1110" s="402">
        <v>1</v>
      </c>
      <c r="C1110" s="892"/>
      <c r="D1110" s="892"/>
      <c r="E1110" s="263" t="s">
        <v>709</v>
      </c>
      <c r="F1110" s="891"/>
      <c r="G1110" s="891"/>
      <c r="H1110" s="891"/>
      <c r="I1110" s="891"/>
      <c r="J1110" s="417" t="s">
        <v>709</v>
      </c>
      <c r="K1110" s="418"/>
      <c r="L1110" s="418"/>
      <c r="M1110" s="418"/>
      <c r="N1110" s="418"/>
      <c r="O1110" s="418"/>
      <c r="P1110" s="422" t="s">
        <v>709</v>
      </c>
      <c r="Q1110" s="318"/>
      <c r="R1110" s="318"/>
      <c r="S1110" s="318"/>
      <c r="T1110" s="318"/>
      <c r="U1110" s="318"/>
      <c r="V1110" s="318"/>
      <c r="W1110" s="318"/>
      <c r="X1110" s="318"/>
      <c r="Y1110" s="319" t="s">
        <v>709</v>
      </c>
      <c r="Z1110" s="320"/>
      <c r="AA1110" s="320"/>
      <c r="AB1110" s="321"/>
      <c r="AC1110" s="323"/>
      <c r="AD1110" s="324"/>
      <c r="AE1110" s="324"/>
      <c r="AF1110" s="324"/>
      <c r="AG1110" s="324"/>
      <c r="AH1110" s="325" t="s">
        <v>709</v>
      </c>
      <c r="AI1110" s="326"/>
      <c r="AJ1110" s="326"/>
      <c r="AK1110" s="326"/>
      <c r="AL1110" s="327" t="s">
        <v>709</v>
      </c>
      <c r="AM1110" s="328"/>
      <c r="AN1110" s="328"/>
      <c r="AO1110" s="329"/>
      <c r="AP1110" s="322" t="s">
        <v>709</v>
      </c>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90">
    <cfRule type="expression" dxfId="2795" priority="13903">
      <formula>IF(RIGHT(TEXT(Y790,"0.#"),1)=".",FALSE,TRUE)</formula>
    </cfRule>
    <cfRule type="expression" dxfId="2794" priority="13904">
      <formula>IF(RIGHT(TEXT(Y790,"0.#"),1)=".",TRUE,FALSE)</formula>
    </cfRule>
  </conditionalFormatting>
  <conditionalFormatting sqref="Y799">
    <cfRule type="expression" dxfId="2793" priority="13899">
      <formula>IF(RIGHT(TEXT(Y799,"0.#"),1)=".",FALSE,TRUE)</formula>
    </cfRule>
    <cfRule type="expression" dxfId="2792" priority="13900">
      <formula>IF(RIGHT(TEXT(Y799,"0.#"),1)=".",TRUE,FALSE)</formula>
    </cfRule>
  </conditionalFormatting>
  <conditionalFormatting sqref="Y830:Y837 Y828 Y817:Y824 Y815 Y804:Y811 Y802">
    <cfRule type="expression" dxfId="2791" priority="13681">
      <formula>IF(RIGHT(TEXT(Y802,"0.#"),1)=".",FALSE,TRUE)</formula>
    </cfRule>
    <cfRule type="expression" dxfId="2790" priority="13682">
      <formula>IF(RIGHT(TEXT(Y802,"0.#"),1)=".",TRUE,FALSE)</formula>
    </cfRule>
  </conditionalFormatting>
  <conditionalFormatting sqref="P13:AX13 P15:AJ17 AR15:AX15">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91:Y798 Y789">
    <cfRule type="expression" dxfId="2783" priority="13705">
      <formula>IF(RIGHT(TEXT(Y789,"0.#"),1)=".",FALSE,TRUE)</formula>
    </cfRule>
    <cfRule type="expression" dxfId="2782" priority="13706">
      <formula>IF(RIGHT(TEXT(Y789,"0.#"),1)=".",TRUE,FALSE)</formula>
    </cfRule>
  </conditionalFormatting>
  <conditionalFormatting sqref="AU790">
    <cfRule type="expression" dxfId="2781" priority="13703">
      <formula>IF(RIGHT(TEXT(AU790,"0.#"),1)=".",FALSE,TRUE)</formula>
    </cfRule>
    <cfRule type="expression" dxfId="2780" priority="13704">
      <formula>IF(RIGHT(TEXT(AU790,"0.#"),1)=".",TRUE,FALSE)</formula>
    </cfRule>
  </conditionalFormatting>
  <conditionalFormatting sqref="AU799">
    <cfRule type="expression" dxfId="2779" priority="13701">
      <formula>IF(RIGHT(TEXT(AU799,"0.#"),1)=".",FALSE,TRUE)</formula>
    </cfRule>
    <cfRule type="expression" dxfId="2778" priority="13702">
      <formula>IF(RIGHT(TEXT(AU799,"0.#"),1)=".",TRUE,FALSE)</formula>
    </cfRule>
  </conditionalFormatting>
  <conditionalFormatting sqref="AU791:AU798 AU789">
    <cfRule type="expression" dxfId="2777" priority="13699">
      <formula>IF(RIGHT(TEXT(AU789,"0.#"),1)=".",FALSE,TRUE)</formula>
    </cfRule>
    <cfRule type="expression" dxfId="2776" priority="13700">
      <formula>IF(RIGHT(TEXT(AU789,"0.#"),1)=".",TRUE,FALSE)</formula>
    </cfRule>
  </conditionalFormatting>
  <conditionalFormatting sqref="Y829 Y816 Y803">
    <cfRule type="expression" dxfId="2775" priority="13685">
      <formula>IF(RIGHT(TEXT(Y803,"0.#"),1)=".",FALSE,TRUE)</formula>
    </cfRule>
    <cfRule type="expression" dxfId="2774" priority="13686">
      <formula>IF(RIGHT(TEXT(Y803,"0.#"),1)=".",TRUE,FALSE)</formula>
    </cfRule>
  </conditionalFormatting>
  <conditionalFormatting sqref="Y838 Y825 Y812">
    <cfRule type="expression" dxfId="2773" priority="13683">
      <formula>IF(RIGHT(TEXT(Y812,"0.#"),1)=".",FALSE,TRUE)</formula>
    </cfRule>
    <cfRule type="expression" dxfId="2772" priority="13684">
      <formula>IF(RIGHT(TEXT(Y812,"0.#"),1)=".",TRUE,FALSE)</formula>
    </cfRule>
  </conditionalFormatting>
  <conditionalFormatting sqref="AU829 AU816 AU803">
    <cfRule type="expression" dxfId="2771" priority="13679">
      <formula>IF(RIGHT(TEXT(AU803,"0.#"),1)=".",FALSE,TRUE)</formula>
    </cfRule>
    <cfRule type="expression" dxfId="2770" priority="13680">
      <formula>IF(RIGHT(TEXT(AU803,"0.#"),1)=".",TRUE,FALSE)</formula>
    </cfRule>
  </conditionalFormatting>
  <conditionalFormatting sqref="AU838 AU825 AU812">
    <cfRule type="expression" dxfId="2769" priority="13677">
      <formula>IF(RIGHT(TEXT(AU812,"0.#"),1)=".",FALSE,TRUE)</formula>
    </cfRule>
    <cfRule type="expression" dxfId="2768" priority="13678">
      <formula>IF(RIGHT(TEXT(AU812,"0.#"),1)=".",TRUE,FALSE)</formula>
    </cfRule>
  </conditionalFormatting>
  <conditionalFormatting sqref="AU830:AU837 AU828 AU817:AU824 AU815 AU804:AU811 AU802">
    <cfRule type="expression" dxfId="2767" priority="13675">
      <formula>IF(RIGHT(TEXT(AU802,"0.#"),1)=".",FALSE,TRUE)</formula>
    </cfRule>
    <cfRule type="expression" dxfId="2766" priority="13676">
      <formula>IF(RIGHT(TEXT(AU802,"0.#"),1)=".",TRUE,FALSE)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E117 AM117">
    <cfRule type="expression" dxfId="2589" priority="13177">
      <formula>IF(RIGHT(TEXT(AE117,"0.#"),1)=".",FALSE,TRUE)</formula>
    </cfRule>
    <cfRule type="expression" dxfId="2588" priority="13178">
      <formula>IF(RIGHT(TEXT(AE117,"0.#"),1)=".",TRUE,FALSE)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E433">
    <cfRule type="expression" dxfId="2531" priority="13053">
      <formula>IF(RIGHT(TEXT(AE433,"0.#"),1)=".",FALSE,TRUE)</formula>
    </cfRule>
    <cfRule type="expression" dxfId="2530" priority="13054">
      <formula>IF(RIGHT(TEXT(AE433,"0.#"),1)=".",TRUE,FALSE)</formula>
    </cfRule>
  </conditionalFormatting>
  <conditionalFormatting sqref="AM435">
    <cfRule type="expression" dxfId="2529" priority="13037">
      <formula>IF(RIGHT(TEXT(AM435,"0.#"),1)=".",FALSE,TRUE)</formula>
    </cfRule>
    <cfRule type="expression" dxfId="2528" priority="13038">
      <formula>IF(RIGHT(TEXT(AM435,"0.#"),1)=".",TRUE,FALSE)</formula>
    </cfRule>
  </conditionalFormatting>
  <conditionalFormatting sqref="AE434">
    <cfRule type="expression" dxfId="2527" priority="13051">
      <formula>IF(RIGHT(TEXT(AE434,"0.#"),1)=".",FALSE,TRUE)</formula>
    </cfRule>
    <cfRule type="expression" dxfId="2526" priority="13052">
      <formula>IF(RIGHT(TEXT(AE434,"0.#"),1)=".",TRUE,FALSE)</formula>
    </cfRule>
  </conditionalFormatting>
  <conditionalFormatting sqref="AE435">
    <cfRule type="expression" dxfId="2525" priority="13049">
      <formula>IF(RIGHT(TEXT(AE435,"0.#"),1)=".",FALSE,TRUE)</formula>
    </cfRule>
    <cfRule type="expression" dxfId="2524" priority="13050">
      <formula>IF(RIGHT(TEXT(AE435,"0.#"),1)=".",TRUE,FALSE)</formula>
    </cfRule>
  </conditionalFormatting>
  <conditionalFormatting sqref="AM433">
    <cfRule type="expression" dxfId="2523" priority="13041">
      <formula>IF(RIGHT(TEXT(AM433,"0.#"),1)=".",FALSE,TRUE)</formula>
    </cfRule>
    <cfRule type="expression" dxfId="2522" priority="13042">
      <formula>IF(RIGHT(TEXT(AM433,"0.#"),1)=".",TRUE,FALSE)</formula>
    </cfRule>
  </conditionalFormatting>
  <conditionalFormatting sqref="AM434">
    <cfRule type="expression" dxfId="2521" priority="13039">
      <formula>IF(RIGHT(TEXT(AM434,"0.#"),1)=".",FALSE,TRUE)</formula>
    </cfRule>
    <cfRule type="expression" dxfId="2520" priority="13040">
      <formula>IF(RIGHT(TEXT(AM434,"0.#"),1)=".",TRUE,FALSE)</formula>
    </cfRule>
  </conditionalFormatting>
  <conditionalFormatting sqref="AU433">
    <cfRule type="expression" dxfId="2519" priority="13029">
      <formula>IF(RIGHT(TEXT(AU433,"0.#"),1)=".",FALSE,TRUE)</formula>
    </cfRule>
    <cfRule type="expression" dxfId="2518" priority="13030">
      <formula>IF(RIGHT(TEXT(AU433,"0.#"),1)=".",TRUE,FALSE)</formula>
    </cfRule>
  </conditionalFormatting>
  <conditionalFormatting sqref="AU434">
    <cfRule type="expression" dxfId="2517" priority="13027">
      <formula>IF(RIGHT(TEXT(AU434,"0.#"),1)=".",FALSE,TRUE)</formula>
    </cfRule>
    <cfRule type="expression" dxfId="2516" priority="13028">
      <formula>IF(RIGHT(TEXT(AU434,"0.#"),1)=".",TRUE,FALSE)</formula>
    </cfRule>
  </conditionalFormatting>
  <conditionalFormatting sqref="AU435">
    <cfRule type="expression" dxfId="2515" priority="13025">
      <formula>IF(RIGHT(TEXT(AU435,"0.#"),1)=".",FALSE,TRUE)</formula>
    </cfRule>
    <cfRule type="expression" dxfId="2514" priority="13026">
      <formula>IF(RIGHT(TEXT(AU435,"0.#"),1)=".",TRUE,FALSE)</formula>
    </cfRule>
  </conditionalFormatting>
  <conditionalFormatting sqref="AI435">
    <cfRule type="expression" dxfId="2513" priority="12959">
      <formula>IF(RIGHT(TEXT(AI435,"0.#"),1)=".",FALSE,TRUE)</formula>
    </cfRule>
    <cfRule type="expression" dxfId="2512" priority="12960">
      <formula>IF(RIGHT(TEXT(AI435,"0.#"),1)=".",TRUE,FALSE)</formula>
    </cfRule>
  </conditionalFormatting>
  <conditionalFormatting sqref="AI433">
    <cfRule type="expression" dxfId="2511" priority="12963">
      <formula>IF(RIGHT(TEXT(AI433,"0.#"),1)=".",FALSE,TRUE)</formula>
    </cfRule>
    <cfRule type="expression" dxfId="2510" priority="12964">
      <formula>IF(RIGHT(TEXT(AI433,"0.#"),1)=".",TRUE,FALSE)</formula>
    </cfRule>
  </conditionalFormatting>
  <conditionalFormatting sqref="AI434">
    <cfRule type="expression" dxfId="2509" priority="12961">
      <formula>IF(RIGHT(TEXT(AI434,"0.#"),1)=".",FALSE,TRUE)</formula>
    </cfRule>
    <cfRule type="expression" dxfId="2508" priority="12962">
      <formula>IF(RIGHT(TEXT(AI434,"0.#"),1)=".",TRUE,FALSE)</formula>
    </cfRule>
  </conditionalFormatting>
  <conditionalFormatting sqref="AQ434">
    <cfRule type="expression" dxfId="2507" priority="12945">
      <formula>IF(RIGHT(TEXT(AQ434,"0.#"),1)=".",FALSE,TRUE)</formula>
    </cfRule>
    <cfRule type="expression" dxfId="2506" priority="12946">
      <formula>IF(RIGHT(TEXT(AQ434,"0.#"),1)=".",TRUE,FALSE)</formula>
    </cfRule>
  </conditionalFormatting>
  <conditionalFormatting sqref="AQ435">
    <cfRule type="expression" dxfId="2505" priority="12931">
      <formula>IF(RIGHT(TEXT(AQ435,"0.#"),1)=".",FALSE,TRUE)</formula>
    </cfRule>
    <cfRule type="expression" dxfId="2504" priority="12932">
      <formula>IF(RIGHT(TEXT(AQ435,"0.#"),1)=".",TRUE,FALSE)</formula>
    </cfRule>
  </conditionalFormatting>
  <conditionalFormatting sqref="AQ433">
    <cfRule type="expression" dxfId="2503" priority="12929">
      <formula>IF(RIGHT(TEXT(AQ433,"0.#"),1)=".",FALSE,TRUE)</formula>
    </cfRule>
    <cfRule type="expression" dxfId="2502" priority="12930">
      <formula>IF(RIGHT(TEXT(AQ433,"0.#"),1)=".",TRUE,FALSE)</formula>
    </cfRule>
  </conditionalFormatting>
  <conditionalFormatting sqref="AL847:AO874">
    <cfRule type="expression" dxfId="2501" priority="6653">
      <formula>IF(AND(AL847&gt;=0, RIGHT(TEXT(AL847,"0.#"),1)&lt;&gt;"."),TRUE,FALSE)</formula>
    </cfRule>
    <cfRule type="expression" dxfId="2500" priority="6654">
      <formula>IF(AND(AL847&gt;=0, RIGHT(TEXT(AL847,"0.#"),1)="."),TRUE,FALSE)</formula>
    </cfRule>
    <cfRule type="expression" dxfId="2499" priority="6655">
      <formula>IF(AND(AL847&lt;0, RIGHT(TEXT(AL847,"0.#"),1)&lt;&gt;"."),TRUE,FALSE)</formula>
    </cfRule>
    <cfRule type="expression" dxfId="2498" priority="6656">
      <formula>IF(AND(AL847&lt;0, RIGHT(TEXT(AL847,"0.#"),1)="."),TRUE,FALSE)</formula>
    </cfRule>
  </conditionalFormatting>
  <conditionalFormatting sqref="AQ53:AQ55">
    <cfRule type="expression" dxfId="2497" priority="4675">
      <formula>IF(RIGHT(TEXT(AQ53,"0.#"),1)=".",FALSE,TRUE)</formula>
    </cfRule>
    <cfRule type="expression" dxfId="2496" priority="4676">
      <formula>IF(RIGHT(TEXT(AQ53,"0.#"),1)=".",TRUE,FALSE)</formula>
    </cfRule>
  </conditionalFormatting>
  <conditionalFormatting sqref="AU53:AU55">
    <cfRule type="expression" dxfId="2495" priority="4673">
      <formula>IF(RIGHT(TEXT(AU53,"0.#"),1)=".",FALSE,TRUE)</formula>
    </cfRule>
    <cfRule type="expression" dxfId="2494" priority="4674">
      <formula>IF(RIGHT(TEXT(AU53,"0.#"),1)=".",TRUE,FALSE)</formula>
    </cfRule>
  </conditionalFormatting>
  <conditionalFormatting sqref="AQ60:AQ62">
    <cfRule type="expression" dxfId="2493" priority="4671">
      <formula>IF(RIGHT(TEXT(AQ60,"0.#"),1)=".",FALSE,TRUE)</formula>
    </cfRule>
    <cfRule type="expression" dxfId="2492" priority="4672">
      <formula>IF(RIGHT(TEXT(AQ60,"0.#"),1)=".",TRUE,FALSE)</formula>
    </cfRule>
  </conditionalFormatting>
  <conditionalFormatting sqref="AU60:AU62">
    <cfRule type="expression" dxfId="2491" priority="4669">
      <formula>IF(RIGHT(TEXT(AU60,"0.#"),1)=".",FALSE,TRUE)</formula>
    </cfRule>
    <cfRule type="expression" dxfId="2490" priority="4670">
      <formula>IF(RIGHT(TEXT(AU60,"0.#"),1)=".",TRUE,FALSE)</formula>
    </cfRule>
  </conditionalFormatting>
  <conditionalFormatting sqref="AQ75:AQ77">
    <cfRule type="expression" dxfId="2489" priority="4667">
      <formula>IF(RIGHT(TEXT(AQ75,"0.#"),1)=".",FALSE,TRUE)</formula>
    </cfRule>
    <cfRule type="expression" dxfId="2488" priority="4668">
      <formula>IF(RIGHT(TEXT(AQ75,"0.#"),1)=".",TRUE,FALSE)</formula>
    </cfRule>
  </conditionalFormatting>
  <conditionalFormatting sqref="AU75:AU77">
    <cfRule type="expression" dxfId="2487" priority="4665">
      <formula>IF(RIGHT(TEXT(AU75,"0.#"),1)=".",FALSE,TRUE)</formula>
    </cfRule>
    <cfRule type="expression" dxfId="2486" priority="4666">
      <formula>IF(RIGHT(TEXT(AU75,"0.#"),1)=".",TRUE,FALSE)</formula>
    </cfRule>
  </conditionalFormatting>
  <conditionalFormatting sqref="AQ87:AQ89">
    <cfRule type="expression" dxfId="2485" priority="4663">
      <formula>IF(RIGHT(TEXT(AQ87,"0.#"),1)=".",FALSE,TRUE)</formula>
    </cfRule>
    <cfRule type="expression" dxfId="2484" priority="4664">
      <formula>IF(RIGHT(TEXT(AQ87,"0.#"),1)=".",TRUE,FALSE)</formula>
    </cfRule>
  </conditionalFormatting>
  <conditionalFormatting sqref="AU87:AU89">
    <cfRule type="expression" dxfId="2483" priority="4661">
      <formula>IF(RIGHT(TEXT(AU87,"0.#"),1)=".",FALSE,TRUE)</formula>
    </cfRule>
    <cfRule type="expression" dxfId="2482" priority="4662">
      <formula>IF(RIGHT(TEXT(AU87,"0.#"),1)=".",TRUE,FALSE)</formula>
    </cfRule>
  </conditionalFormatting>
  <conditionalFormatting sqref="AQ92:AQ94">
    <cfRule type="expression" dxfId="2481" priority="4659">
      <formula>IF(RIGHT(TEXT(AQ92,"0.#"),1)=".",FALSE,TRUE)</formula>
    </cfRule>
    <cfRule type="expression" dxfId="2480" priority="4660">
      <formula>IF(RIGHT(TEXT(AQ92,"0.#"),1)=".",TRUE,FALSE)</formula>
    </cfRule>
  </conditionalFormatting>
  <conditionalFormatting sqref="AU92:AU94">
    <cfRule type="expression" dxfId="2479" priority="4657">
      <formula>IF(RIGHT(TEXT(AU92,"0.#"),1)=".",FALSE,TRUE)</formula>
    </cfRule>
    <cfRule type="expression" dxfId="2478" priority="4658">
      <formula>IF(RIGHT(TEXT(AU92,"0.#"),1)=".",TRUE,FALSE)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E458">
    <cfRule type="expression" dxfId="2473" priority="4347">
      <formula>IF(RIGHT(TEXT(AE458,"0.#"),1)=".",FALSE,TRUE)</formula>
    </cfRule>
    <cfRule type="expression" dxfId="2472" priority="4348">
      <formula>IF(RIGHT(TEXT(AE458,"0.#"),1)=".",TRUE,FALSE)</formula>
    </cfRule>
  </conditionalFormatting>
  <conditionalFormatting sqref="AM460">
    <cfRule type="expression" dxfId="2471" priority="4337">
      <formula>IF(RIGHT(TEXT(AM460,"0.#"),1)=".",FALSE,TRUE)</formula>
    </cfRule>
    <cfRule type="expression" dxfId="2470" priority="4338">
      <formula>IF(RIGHT(TEXT(AM460,"0.#"),1)=".",TRUE,FALSE)</formula>
    </cfRule>
  </conditionalFormatting>
  <conditionalFormatting sqref="AE459">
    <cfRule type="expression" dxfId="2469" priority="4345">
      <formula>IF(RIGHT(TEXT(AE459,"0.#"),1)=".",FALSE,TRUE)</formula>
    </cfRule>
    <cfRule type="expression" dxfId="2468" priority="4346">
      <formula>IF(RIGHT(TEXT(AE459,"0.#"),1)=".",TRUE,FALSE)</formula>
    </cfRule>
  </conditionalFormatting>
  <conditionalFormatting sqref="AE460">
    <cfRule type="expression" dxfId="2467" priority="4343">
      <formula>IF(RIGHT(TEXT(AE460,"0.#"),1)=".",FALSE,TRUE)</formula>
    </cfRule>
    <cfRule type="expression" dxfId="2466" priority="4344">
      <formula>IF(RIGHT(TEXT(AE460,"0.#"),1)=".",TRUE,FALSE)</formula>
    </cfRule>
  </conditionalFormatting>
  <conditionalFormatting sqref="AM458">
    <cfRule type="expression" dxfId="2465" priority="4341">
      <formula>IF(RIGHT(TEXT(AM458,"0.#"),1)=".",FALSE,TRUE)</formula>
    </cfRule>
    <cfRule type="expression" dxfId="2464" priority="4342">
      <formula>IF(RIGHT(TEXT(AM458,"0.#"),1)=".",TRUE,FALSE)</formula>
    </cfRule>
  </conditionalFormatting>
  <conditionalFormatting sqref="AM459">
    <cfRule type="expression" dxfId="2463" priority="4339">
      <formula>IF(RIGHT(TEXT(AM459,"0.#"),1)=".",FALSE,TRUE)</formula>
    </cfRule>
    <cfRule type="expression" dxfId="2462" priority="4340">
      <formula>IF(RIGHT(TEXT(AM459,"0.#"),1)=".",TRUE,FALSE)</formula>
    </cfRule>
  </conditionalFormatting>
  <conditionalFormatting sqref="AU458">
    <cfRule type="expression" dxfId="2461" priority="4335">
      <formula>IF(RIGHT(TEXT(AU458,"0.#"),1)=".",FALSE,TRUE)</formula>
    </cfRule>
    <cfRule type="expression" dxfId="2460" priority="4336">
      <formula>IF(RIGHT(TEXT(AU458,"0.#"),1)=".",TRUE,FALSE)</formula>
    </cfRule>
  </conditionalFormatting>
  <conditionalFormatting sqref="AU459">
    <cfRule type="expression" dxfId="2459" priority="4333">
      <formula>IF(RIGHT(TEXT(AU459,"0.#"),1)=".",FALSE,TRUE)</formula>
    </cfRule>
    <cfRule type="expression" dxfId="2458" priority="4334">
      <formula>IF(RIGHT(TEXT(AU459,"0.#"),1)=".",TRUE,FALSE)</formula>
    </cfRule>
  </conditionalFormatting>
  <conditionalFormatting sqref="AU460">
    <cfRule type="expression" dxfId="2457" priority="4331">
      <formula>IF(RIGHT(TEXT(AU460,"0.#"),1)=".",FALSE,TRUE)</formula>
    </cfRule>
    <cfRule type="expression" dxfId="2456" priority="4332">
      <formula>IF(RIGHT(TEXT(AU460,"0.#"),1)=".",TRUE,FALSE)</formula>
    </cfRule>
  </conditionalFormatting>
  <conditionalFormatting sqref="AI460">
    <cfRule type="expression" dxfId="2455" priority="4325">
      <formula>IF(RIGHT(TEXT(AI460,"0.#"),1)=".",FALSE,TRUE)</formula>
    </cfRule>
    <cfRule type="expression" dxfId="2454" priority="4326">
      <formula>IF(RIGHT(TEXT(AI460,"0.#"),1)=".",TRUE,FALSE)</formula>
    </cfRule>
  </conditionalFormatting>
  <conditionalFormatting sqref="AI458">
    <cfRule type="expression" dxfId="2453" priority="4329">
      <formula>IF(RIGHT(TEXT(AI458,"0.#"),1)=".",FALSE,TRUE)</formula>
    </cfRule>
    <cfRule type="expression" dxfId="2452" priority="4330">
      <formula>IF(RIGHT(TEXT(AI458,"0.#"),1)=".",TRUE,FALSE)</formula>
    </cfRule>
  </conditionalFormatting>
  <conditionalFormatting sqref="AI459">
    <cfRule type="expression" dxfId="2451" priority="4327">
      <formula>IF(RIGHT(TEXT(AI459,"0.#"),1)=".",FALSE,TRUE)</formula>
    </cfRule>
    <cfRule type="expression" dxfId="2450" priority="4328">
      <formula>IF(RIGHT(TEXT(AI459,"0.#"),1)=".",TRUE,FALSE)</formula>
    </cfRule>
  </conditionalFormatting>
  <conditionalFormatting sqref="AQ459">
    <cfRule type="expression" dxfId="2449" priority="4323">
      <formula>IF(RIGHT(TEXT(AQ459,"0.#"),1)=".",FALSE,TRUE)</formula>
    </cfRule>
    <cfRule type="expression" dxfId="2448" priority="4324">
      <formula>IF(RIGHT(TEXT(AQ459,"0.#"),1)=".",TRUE,FALSE)</formula>
    </cfRule>
  </conditionalFormatting>
  <conditionalFormatting sqref="AQ460">
    <cfRule type="expression" dxfId="2447" priority="4321">
      <formula>IF(RIGHT(TEXT(AQ460,"0.#"),1)=".",FALSE,TRUE)</formula>
    </cfRule>
    <cfRule type="expression" dxfId="2446" priority="4322">
      <formula>IF(RIGHT(TEXT(AQ460,"0.#"),1)=".",TRUE,FALSE)</formula>
    </cfRule>
  </conditionalFormatting>
  <conditionalFormatting sqref="AQ458">
    <cfRule type="expression" dxfId="2445" priority="4319">
      <formula>IF(RIGHT(TEXT(AQ458,"0.#"),1)=".",FALSE,TRUE)</formula>
    </cfRule>
    <cfRule type="expression" dxfId="2444" priority="4320">
      <formula>IF(RIGHT(TEXT(AQ458,"0.#"),1)=".",TRUE,FALSE)</formula>
    </cfRule>
  </conditionalFormatting>
  <conditionalFormatting sqref="AE120 AM120">
    <cfRule type="expression" dxfId="2443" priority="2997">
      <formula>IF(RIGHT(TEXT(AE120,"0.#"),1)=".",FALSE,TRUE)</formula>
    </cfRule>
    <cfRule type="expression" dxfId="2442" priority="2998">
      <formula>IF(RIGHT(TEXT(AE120,"0.#"),1)=".",TRUE,FALSE)</formula>
    </cfRule>
  </conditionalFormatting>
  <conditionalFormatting sqref="AI126">
    <cfRule type="expression" dxfId="2441" priority="2987">
      <formula>IF(RIGHT(TEXT(AI126,"0.#"),1)=".",FALSE,TRUE)</formula>
    </cfRule>
    <cfRule type="expression" dxfId="2440" priority="2988">
      <formula>IF(RIGHT(TEXT(AI126,"0.#"),1)=".",TRUE,FALSE)</formula>
    </cfRule>
  </conditionalFormatting>
  <conditionalFormatting sqref="AI120">
    <cfRule type="expression" dxfId="2439" priority="2995">
      <formula>IF(RIGHT(TEXT(AI120,"0.#"),1)=".",FALSE,TRUE)</formula>
    </cfRule>
    <cfRule type="expression" dxfId="2438" priority="2996">
      <formula>IF(RIGHT(TEXT(AI120,"0.#"),1)=".",TRUE,FALSE)</formula>
    </cfRule>
  </conditionalFormatting>
  <conditionalFormatting sqref="AE123 AM123">
    <cfRule type="expression" dxfId="2437" priority="2993">
      <formula>IF(RIGHT(TEXT(AE123,"0.#"),1)=".",FALSE,TRUE)</formula>
    </cfRule>
    <cfRule type="expression" dxfId="2436" priority="2994">
      <formula>IF(RIGHT(TEXT(AE123,"0.#"),1)=".",TRUE,FALSE)</formula>
    </cfRule>
  </conditionalFormatting>
  <conditionalFormatting sqref="AI123">
    <cfRule type="expression" dxfId="2435" priority="2991">
      <formula>IF(RIGHT(TEXT(AI123,"0.#"),1)=".",FALSE,TRUE)</formula>
    </cfRule>
    <cfRule type="expression" dxfId="2434" priority="2992">
      <formula>IF(RIGHT(TEXT(AI123,"0.#"),1)=".",TRUE,FALSE)</formula>
    </cfRule>
  </conditionalFormatting>
  <conditionalFormatting sqref="AE126 AM126">
    <cfRule type="expression" dxfId="2433" priority="2989">
      <formula>IF(RIGHT(TEXT(AE126,"0.#"),1)=".",FALSE,TRUE)</formula>
    </cfRule>
    <cfRule type="expression" dxfId="2432" priority="2990">
      <formula>IF(RIGHT(TEXT(AE126,"0.#"),1)=".",TRUE,FALSE)</formula>
    </cfRule>
  </conditionalFormatting>
  <conditionalFormatting sqref="AE129 AM129">
    <cfRule type="expression" dxfId="2431" priority="2985">
      <formula>IF(RIGHT(TEXT(AE129,"0.#"),1)=".",FALSE,TRUE)</formula>
    </cfRule>
    <cfRule type="expression" dxfId="2430" priority="2986">
      <formula>IF(RIGHT(TEXT(AE129,"0.#"),1)=".",TRUE,FALSE)</formula>
    </cfRule>
  </conditionalFormatting>
  <conditionalFormatting sqref="AI129">
    <cfRule type="expression" dxfId="2429" priority="2983">
      <formula>IF(RIGHT(TEXT(AI129,"0.#"),1)=".",FALSE,TRUE)</formula>
    </cfRule>
    <cfRule type="expression" dxfId="2428" priority="2984">
      <formula>IF(RIGHT(TEXT(AI129,"0.#"),1)=".",TRUE,FALSE)</formula>
    </cfRule>
  </conditionalFormatting>
  <conditionalFormatting sqref="Y847:Y874">
    <cfRule type="expression" dxfId="2427" priority="2981">
      <formula>IF(RIGHT(TEXT(Y847,"0.#"),1)=".",FALSE,TRUE)</formula>
    </cfRule>
    <cfRule type="expression" dxfId="2426" priority="2982">
      <formula>IF(RIGHT(TEXT(Y847,"0.#"),1)=".",TRUE,FALSE)</formula>
    </cfRule>
  </conditionalFormatting>
  <conditionalFormatting sqref="AU518">
    <cfRule type="expression" dxfId="2425" priority="1491">
      <formula>IF(RIGHT(TEXT(AU518,"0.#"),1)=".",FALSE,TRUE)</formula>
    </cfRule>
    <cfRule type="expression" dxfId="2424" priority="1492">
      <formula>IF(RIGHT(TEXT(AU518,"0.#"),1)=".",TRUE,FALSE)</formula>
    </cfRule>
  </conditionalFormatting>
  <conditionalFormatting sqref="AQ551">
    <cfRule type="expression" dxfId="2423" priority="1267">
      <formula>IF(RIGHT(TEXT(AQ551,"0.#"),1)=".",FALSE,TRUE)</formula>
    </cfRule>
    <cfRule type="expression" dxfId="2422" priority="1268">
      <formula>IF(RIGHT(TEXT(AQ551,"0.#"),1)=".",TRUE,FALSE)</formula>
    </cfRule>
  </conditionalFormatting>
  <conditionalFormatting sqref="AE556">
    <cfRule type="expression" dxfId="2421" priority="1265">
      <formula>IF(RIGHT(TEXT(AE556,"0.#"),1)=".",FALSE,TRUE)</formula>
    </cfRule>
    <cfRule type="expression" dxfId="2420" priority="1266">
      <formula>IF(RIGHT(TEXT(AE556,"0.#"),1)=".",TRUE,FALSE)</formula>
    </cfRule>
  </conditionalFormatting>
  <conditionalFormatting sqref="AE557">
    <cfRule type="expression" dxfId="2419" priority="1263">
      <formula>IF(RIGHT(TEXT(AE557,"0.#"),1)=".",FALSE,TRUE)</formula>
    </cfRule>
    <cfRule type="expression" dxfId="2418" priority="1264">
      <formula>IF(RIGHT(TEXT(AE557,"0.#"),1)=".",TRUE,FALSE)</formula>
    </cfRule>
  </conditionalFormatting>
  <conditionalFormatting sqref="AE558">
    <cfRule type="expression" dxfId="2417" priority="1261">
      <formula>IF(RIGHT(TEXT(AE558,"0.#"),1)=".",FALSE,TRUE)</formula>
    </cfRule>
    <cfRule type="expression" dxfId="2416" priority="1262">
      <formula>IF(RIGHT(TEXT(AE558,"0.#"),1)=".",TRUE,FALSE)</formula>
    </cfRule>
  </conditionalFormatting>
  <conditionalFormatting sqref="AU556">
    <cfRule type="expression" dxfId="2415" priority="1253">
      <formula>IF(RIGHT(TEXT(AU556,"0.#"),1)=".",FALSE,TRUE)</formula>
    </cfRule>
    <cfRule type="expression" dxfId="2414" priority="1254">
      <formula>IF(RIGHT(TEXT(AU556,"0.#"),1)=".",TRUE,FALSE)</formula>
    </cfRule>
  </conditionalFormatting>
  <conditionalFormatting sqref="AU557">
    <cfRule type="expression" dxfId="2413" priority="1251">
      <formula>IF(RIGHT(TEXT(AU557,"0.#"),1)=".",FALSE,TRUE)</formula>
    </cfRule>
    <cfRule type="expression" dxfId="2412" priority="1252">
      <formula>IF(RIGHT(TEXT(AU557,"0.#"),1)=".",TRUE,FALSE)</formula>
    </cfRule>
  </conditionalFormatting>
  <conditionalFormatting sqref="AU558">
    <cfRule type="expression" dxfId="2411" priority="1249">
      <formula>IF(RIGHT(TEXT(AU558,"0.#"),1)=".",FALSE,TRUE)</formula>
    </cfRule>
    <cfRule type="expression" dxfId="2410" priority="1250">
      <formula>IF(RIGHT(TEXT(AU558,"0.#"),1)=".",TRUE,FALSE)</formula>
    </cfRule>
  </conditionalFormatting>
  <conditionalFormatting sqref="AQ557">
    <cfRule type="expression" dxfId="2409" priority="1241">
      <formula>IF(RIGHT(TEXT(AQ557,"0.#"),1)=".",FALSE,TRUE)</formula>
    </cfRule>
    <cfRule type="expression" dxfId="2408" priority="1242">
      <formula>IF(RIGHT(TEXT(AQ557,"0.#"),1)=".",TRUE,FALSE)</formula>
    </cfRule>
  </conditionalFormatting>
  <conditionalFormatting sqref="AQ558">
    <cfRule type="expression" dxfId="2407" priority="1239">
      <formula>IF(RIGHT(TEXT(AQ558,"0.#"),1)=".",FALSE,TRUE)</formula>
    </cfRule>
    <cfRule type="expression" dxfId="2406" priority="1240">
      <formula>IF(RIGHT(TEXT(AQ558,"0.#"),1)=".",TRUE,FALSE)</formula>
    </cfRule>
  </conditionalFormatting>
  <conditionalFormatting sqref="AQ556">
    <cfRule type="expression" dxfId="2405" priority="1237">
      <formula>IF(RIGHT(TEXT(AQ556,"0.#"),1)=".",FALSE,TRUE)</formula>
    </cfRule>
    <cfRule type="expression" dxfId="2404" priority="1238">
      <formula>IF(RIGHT(TEXT(AQ556,"0.#"),1)=".",TRUE,FALSE)</formula>
    </cfRule>
  </conditionalFormatting>
  <conditionalFormatting sqref="AE561">
    <cfRule type="expression" dxfId="2403" priority="1235">
      <formula>IF(RIGHT(TEXT(AE561,"0.#"),1)=".",FALSE,TRUE)</formula>
    </cfRule>
    <cfRule type="expression" dxfId="2402" priority="1236">
      <formula>IF(RIGHT(TEXT(AE561,"0.#"),1)=".",TRUE,FALSE)</formula>
    </cfRule>
  </conditionalFormatting>
  <conditionalFormatting sqref="AE562">
    <cfRule type="expression" dxfId="2401" priority="1233">
      <formula>IF(RIGHT(TEXT(AE562,"0.#"),1)=".",FALSE,TRUE)</formula>
    </cfRule>
    <cfRule type="expression" dxfId="2400" priority="1234">
      <formula>IF(RIGHT(TEXT(AE562,"0.#"),1)=".",TRUE,FALSE)</formula>
    </cfRule>
  </conditionalFormatting>
  <conditionalFormatting sqref="AE563">
    <cfRule type="expression" dxfId="2399" priority="1231">
      <formula>IF(RIGHT(TEXT(AE563,"0.#"),1)=".",FALSE,TRUE)</formula>
    </cfRule>
    <cfRule type="expression" dxfId="2398" priority="1232">
      <formula>IF(RIGHT(TEXT(AE563,"0.#"),1)=".",TRUE,FALSE)</formula>
    </cfRule>
  </conditionalFormatting>
  <conditionalFormatting sqref="AL1110:AO1139">
    <cfRule type="expression" dxfId="2397" priority="2887">
      <formula>IF(AND(AL1110&gt;=0, RIGHT(TEXT(AL1110,"0.#"),1)&lt;&gt;"."),TRUE,FALSE)</formula>
    </cfRule>
    <cfRule type="expression" dxfId="2396" priority="2888">
      <formula>IF(AND(AL1110&gt;=0, RIGHT(TEXT(AL1110,"0.#"),1)="."),TRUE,FALSE)</formula>
    </cfRule>
    <cfRule type="expression" dxfId="2395" priority="2889">
      <formula>IF(AND(AL1110&lt;0, RIGHT(TEXT(AL1110,"0.#"),1)&lt;&gt;"."),TRUE,FALSE)</formula>
    </cfRule>
    <cfRule type="expression" dxfId="2394" priority="2890">
      <formula>IF(AND(AL1110&lt;0, RIGHT(TEXT(AL1110,"0.#"),1)="."),TRUE,FALSE)</formula>
    </cfRule>
  </conditionalFormatting>
  <conditionalFormatting sqref="Y1110:Y1139">
    <cfRule type="expression" dxfId="2393" priority="2885">
      <formula>IF(RIGHT(TEXT(Y1110,"0.#"),1)=".",FALSE,TRUE)</formula>
    </cfRule>
    <cfRule type="expression" dxfId="2392" priority="2886">
      <formula>IF(RIGHT(TEXT(Y1110,"0.#"),1)=".",TRUE,FALSE)</formula>
    </cfRule>
  </conditionalFormatting>
  <conditionalFormatting sqref="AQ553">
    <cfRule type="expression" dxfId="2391" priority="1269">
      <formula>IF(RIGHT(TEXT(AQ553,"0.#"),1)=".",FALSE,TRUE)</formula>
    </cfRule>
    <cfRule type="expression" dxfId="2390" priority="1270">
      <formula>IF(RIGHT(TEXT(AQ553,"0.#"),1)=".",TRUE,FALSE)</formula>
    </cfRule>
  </conditionalFormatting>
  <conditionalFormatting sqref="AU552">
    <cfRule type="expression" dxfId="2389" priority="1281">
      <formula>IF(RIGHT(TEXT(AU552,"0.#"),1)=".",FALSE,TRUE)</formula>
    </cfRule>
    <cfRule type="expression" dxfId="2388" priority="1282">
      <formula>IF(RIGHT(TEXT(AU552,"0.#"),1)=".",TRUE,FALSE)</formula>
    </cfRule>
  </conditionalFormatting>
  <conditionalFormatting sqref="AE552">
    <cfRule type="expression" dxfId="2387" priority="1293">
      <formula>IF(RIGHT(TEXT(AE552,"0.#"),1)=".",FALSE,TRUE)</formula>
    </cfRule>
    <cfRule type="expression" dxfId="2386" priority="1294">
      <formula>IF(RIGHT(TEXT(AE552,"0.#"),1)=".",TRUE,FALSE)</formula>
    </cfRule>
  </conditionalFormatting>
  <conditionalFormatting sqref="AQ548">
    <cfRule type="expression" dxfId="2385" priority="1299">
      <formula>IF(RIGHT(TEXT(AQ548,"0.#"),1)=".",FALSE,TRUE)</formula>
    </cfRule>
    <cfRule type="expression" dxfId="2384" priority="1300">
      <formula>IF(RIGHT(TEXT(AQ548,"0.#"),1)=".",TRUE,FALSE)</formula>
    </cfRule>
  </conditionalFormatting>
  <conditionalFormatting sqref="Y845:Y846">
    <cfRule type="expression" dxfId="2383" priority="2837">
      <formula>IF(RIGHT(TEXT(Y845,"0.#"),1)=".",FALSE,TRUE)</formula>
    </cfRule>
    <cfRule type="expression" dxfId="2382" priority="2838">
      <formula>IF(RIGHT(TEXT(Y845,"0.#"),1)=".",TRUE,FALSE)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I46">
    <cfRule type="expression" dxfId="2183" priority="1985">
      <formula>IF(RIGHT(TEXT(AI46,"0.#"),1)=".",FALSE,TRUE)</formula>
    </cfRule>
    <cfRule type="expression" dxfId="2182" priority="1986">
      <formula>IF(RIGHT(TEXT(AI46,"0.#"),1)=".",TRUE,FALSE)</formula>
    </cfRule>
  </conditionalFormatting>
  <conditionalFormatting sqref="AM46">
    <cfRule type="expression" dxfId="2181" priority="1983">
      <formula>IF(RIGHT(TEXT(AM46,"0.#"),1)=".",FALSE,TRUE)</formula>
    </cfRule>
    <cfRule type="expression" dxfId="2180" priority="1984">
      <formula>IF(RIGHT(TEXT(AM46,"0.#"),1)=".",TRUE,FALSE)</formula>
    </cfRule>
  </conditionalFormatting>
  <conditionalFormatting sqref="AU46:AU48">
    <cfRule type="expression" dxfId="2179" priority="1975">
      <formula>IF(RIGHT(TEXT(AU46,"0.#"),1)=".",FALSE,TRUE)</formula>
    </cfRule>
    <cfRule type="expression" dxfId="2178" priority="1976">
      <formula>IF(RIGHT(TEXT(AU46,"0.#"),1)=".",TRUE,FALSE)</formula>
    </cfRule>
  </conditionalFormatting>
  <conditionalFormatting sqref="AM48">
    <cfRule type="expression" dxfId="2177" priority="1979">
      <formula>IF(RIGHT(TEXT(AM48,"0.#"),1)=".",FALSE,TRUE)</formula>
    </cfRule>
    <cfRule type="expression" dxfId="2176" priority="1980">
      <formula>IF(RIGHT(TEXT(AM48,"0.#"),1)=".",TRUE,FALSE)</formula>
    </cfRule>
  </conditionalFormatting>
  <conditionalFormatting sqref="AQ46:AQ48">
    <cfRule type="expression" dxfId="2175" priority="1977">
      <formula>IF(RIGHT(TEXT(AQ46,"0.#"),1)=".",FALSE,TRUE)</formula>
    </cfRule>
    <cfRule type="expression" dxfId="2174" priority="1978">
      <formula>IF(RIGHT(TEXT(AQ46,"0.#"),1)=".",TRUE,FALSE)</formula>
    </cfRule>
  </conditionalFormatting>
  <conditionalFormatting sqref="AE146:AE147 AI146:AI147 AM146:AM147 AQ146:AQ147 AU146:AU147">
    <cfRule type="expression" dxfId="2173" priority="1969">
      <formula>IF(RIGHT(TEXT(AE146,"0.#"),1)=".",FALSE,TRUE)</formula>
    </cfRule>
    <cfRule type="expression" dxfId="2172" priority="1970">
      <formula>IF(RIGHT(TEXT(AE146,"0.#"),1)=".",TRUE,FALSE)</formula>
    </cfRule>
  </conditionalFormatting>
  <conditionalFormatting sqref="AE138:AE139 AI138:AI139 AM138:AM139 AQ138:AQ139 AU138:AU139">
    <cfRule type="expression" dxfId="2171" priority="1973">
      <formula>IF(RIGHT(TEXT(AE138,"0.#"),1)=".",FALSE,TRUE)</formula>
    </cfRule>
    <cfRule type="expression" dxfId="2170" priority="1974">
      <formula>IF(RIGHT(TEXT(AE138,"0.#"),1)=".",TRUE,FALSE)</formula>
    </cfRule>
  </conditionalFormatting>
  <conditionalFormatting sqref="AE142:AE143 AI142:AI143 AM142:AM143 AQ142:AQ143 AU142:AU143">
    <cfRule type="expression" dxfId="2169" priority="1971">
      <formula>IF(RIGHT(TEXT(AE142,"0.#"),1)=".",FALSE,TRUE)</formula>
    </cfRule>
    <cfRule type="expression" dxfId="2168" priority="1972">
      <formula>IF(RIGHT(TEXT(AE142,"0.#"),1)=".",TRUE,FALSE)</formula>
    </cfRule>
  </conditionalFormatting>
  <conditionalFormatting sqref="AE198:AE199 AI198:AI199 AM198:AM199 AQ198:AQ199 AU198:AU199">
    <cfRule type="expression" dxfId="2167" priority="1963">
      <formula>IF(RIGHT(TEXT(AE198,"0.#"),1)=".",FALSE,TRUE)</formula>
    </cfRule>
    <cfRule type="expression" dxfId="2166" priority="1964">
      <formula>IF(RIGHT(TEXT(AE198,"0.#"),1)=".",TRUE,FALSE)</formula>
    </cfRule>
  </conditionalFormatting>
  <conditionalFormatting sqref="AE150:AE151 AI150:AI151 AM150:AM151 AQ150:AQ151 AU150:AU151">
    <cfRule type="expression" dxfId="2165" priority="1967">
      <formula>IF(RIGHT(TEXT(AE150,"0.#"),1)=".",FALSE,TRUE)</formula>
    </cfRule>
    <cfRule type="expression" dxfId="2164" priority="1968">
      <formula>IF(RIGHT(TEXT(AE150,"0.#"),1)=".",TRUE,FALSE)</formula>
    </cfRule>
  </conditionalFormatting>
  <conditionalFormatting sqref="AE194:AE195 AI194:AI195 AM194:AM195 AQ194:AQ195 AU194:AU195">
    <cfRule type="expression" dxfId="2163" priority="1965">
      <formula>IF(RIGHT(TEXT(AE194,"0.#"),1)=".",FALSE,TRUE)</formula>
    </cfRule>
    <cfRule type="expression" dxfId="2162" priority="1966">
      <formula>IF(RIGHT(TEXT(AE194,"0.#"),1)=".",TRUE,FALSE)</formula>
    </cfRule>
  </conditionalFormatting>
  <conditionalFormatting sqref="AE210:AE211 AI210:AI211 AM210:AM211 AQ210:AQ211 AU210:AU211">
    <cfRule type="expression" dxfId="2161" priority="1957">
      <formula>IF(RIGHT(TEXT(AE210,"0.#"),1)=".",FALSE,TRUE)</formula>
    </cfRule>
    <cfRule type="expression" dxfId="2160" priority="1958">
      <formula>IF(RIGHT(TEXT(AE210,"0.#"),1)=".",TRUE,FALSE)</formula>
    </cfRule>
  </conditionalFormatting>
  <conditionalFormatting sqref="AE202:AE203 AI202:AI203 AM202:AM203 AQ202:AQ203 AU202:AU203">
    <cfRule type="expression" dxfId="2159" priority="1961">
      <formula>IF(RIGHT(TEXT(AE202,"0.#"),1)=".",FALSE,TRUE)</formula>
    </cfRule>
    <cfRule type="expression" dxfId="2158" priority="1962">
      <formula>IF(RIGHT(TEXT(AE202,"0.#"),1)=".",TRUE,FALSE)</formula>
    </cfRule>
  </conditionalFormatting>
  <conditionalFormatting sqref="AE206:AE207 AI206:AI207 AM206:AM207 AQ206:AQ207 AU206:AU207">
    <cfRule type="expression" dxfId="2157" priority="1959">
      <formula>IF(RIGHT(TEXT(AE206,"0.#"),1)=".",FALSE,TRUE)</formula>
    </cfRule>
    <cfRule type="expression" dxfId="2156" priority="1960">
      <formula>IF(RIGHT(TEXT(AE206,"0.#"),1)=".",TRUE,FALSE)</formula>
    </cfRule>
  </conditionalFormatting>
  <conditionalFormatting sqref="AE262:AE263 AI262:AI263 AM262:AM263 AQ262:AQ263 AU262:AU263">
    <cfRule type="expression" dxfId="2155" priority="1951">
      <formula>IF(RIGHT(TEXT(AE262,"0.#"),1)=".",FALSE,TRUE)</formula>
    </cfRule>
    <cfRule type="expression" dxfId="2154" priority="1952">
      <formula>IF(RIGHT(TEXT(AE262,"0.#"),1)=".",TRUE,FALSE)</formula>
    </cfRule>
  </conditionalFormatting>
  <conditionalFormatting sqref="AE254:AE255 AI254:AI255 AM254:AM255 AQ254:AQ255 AU254:AU255">
    <cfRule type="expression" dxfId="2153" priority="1955">
      <formula>IF(RIGHT(TEXT(AE254,"0.#"),1)=".",FALSE,TRUE)</formula>
    </cfRule>
    <cfRule type="expression" dxfId="2152" priority="1956">
      <formula>IF(RIGHT(TEXT(AE254,"0.#"),1)=".",TRUE,FALSE)</formula>
    </cfRule>
  </conditionalFormatting>
  <conditionalFormatting sqref="AE258:AE259 AI258:AI259 AM258:AM259 AQ258:AQ259 AU258:AU259">
    <cfRule type="expression" dxfId="2151" priority="1953">
      <formula>IF(RIGHT(TEXT(AE258,"0.#"),1)=".",FALSE,TRUE)</formula>
    </cfRule>
    <cfRule type="expression" dxfId="2150" priority="1954">
      <formula>IF(RIGHT(TEXT(AE258,"0.#"),1)=".",TRUE,FALSE)</formula>
    </cfRule>
  </conditionalFormatting>
  <conditionalFormatting sqref="AE314:AE315 AI314:AI315 AM314:AM315 AQ314:AQ315 AU314:AU315">
    <cfRule type="expression" dxfId="2149" priority="1945">
      <formula>IF(RIGHT(TEXT(AE314,"0.#"),1)=".",FALSE,TRUE)</formula>
    </cfRule>
    <cfRule type="expression" dxfId="2148" priority="1946">
      <formula>IF(RIGHT(TEXT(AE314,"0.#"),1)=".",TRUE,FALSE)</formula>
    </cfRule>
  </conditionalFormatting>
  <conditionalFormatting sqref="AE266:AE267 AI266:AI267 AM266:AM267 AQ266:AQ267 AU266:AU267">
    <cfRule type="expression" dxfId="2147" priority="1949">
      <formula>IF(RIGHT(TEXT(AE266,"0.#"),1)=".",FALSE,TRUE)</formula>
    </cfRule>
    <cfRule type="expression" dxfId="2146" priority="1950">
      <formula>IF(RIGHT(TEXT(AE266,"0.#"),1)=".",TRUE,FALSE)</formula>
    </cfRule>
  </conditionalFormatting>
  <conditionalFormatting sqref="AE270:AE271 AI270:AI271 AM270:AM271 AQ270:AQ271 AU270:AU271">
    <cfRule type="expression" dxfId="2145" priority="1947">
      <formula>IF(RIGHT(TEXT(AE270,"0.#"),1)=".",FALSE,TRUE)</formula>
    </cfRule>
    <cfRule type="expression" dxfId="2144" priority="1948">
      <formula>IF(RIGHT(TEXT(AE270,"0.#"),1)=".",TRUE,FALSE)</formula>
    </cfRule>
  </conditionalFormatting>
  <conditionalFormatting sqref="AE326:AE327 AI326:AI327 AM326:AM327 AQ326:AQ327 AU326:AU327">
    <cfRule type="expression" dxfId="2143" priority="1939">
      <formula>IF(RIGHT(TEXT(AE326,"0.#"),1)=".",FALSE,TRUE)</formula>
    </cfRule>
    <cfRule type="expression" dxfId="2142" priority="1940">
      <formula>IF(RIGHT(TEXT(AE326,"0.#"),1)=".",TRUE,FALSE)</formula>
    </cfRule>
  </conditionalFormatting>
  <conditionalFormatting sqref="AE318:AE319 AI318:AI319 AM318:AM319 AQ318:AQ319 AU318:AU319">
    <cfRule type="expression" dxfId="2141" priority="1943">
      <formula>IF(RIGHT(TEXT(AE318,"0.#"),1)=".",FALSE,TRUE)</formula>
    </cfRule>
    <cfRule type="expression" dxfId="2140" priority="1944">
      <formula>IF(RIGHT(TEXT(AE318,"0.#"),1)=".",TRUE,FALSE)</formula>
    </cfRule>
  </conditionalFormatting>
  <conditionalFormatting sqref="AE322:AE323 AI322:AI323 AM322:AM323 AQ322:AQ323 AU322:AU323">
    <cfRule type="expression" dxfId="2139" priority="1941">
      <formula>IF(RIGHT(TEXT(AE322,"0.#"),1)=".",FALSE,TRUE)</formula>
    </cfRule>
    <cfRule type="expression" dxfId="2138" priority="1942">
      <formula>IF(RIGHT(TEXT(AE322,"0.#"),1)=".",TRUE,FALSE)</formula>
    </cfRule>
  </conditionalFormatting>
  <conditionalFormatting sqref="AE378:AE379 AI378:AI379 AM378:AM379 AQ378:AQ379 AU378:AU379">
    <cfRule type="expression" dxfId="2137" priority="1933">
      <formula>IF(RIGHT(TEXT(AE378,"0.#"),1)=".",FALSE,TRUE)</formula>
    </cfRule>
    <cfRule type="expression" dxfId="2136" priority="1934">
      <formula>IF(RIGHT(TEXT(AE378,"0.#"),1)=".",TRUE,FALSE)</formula>
    </cfRule>
  </conditionalFormatting>
  <conditionalFormatting sqref="AE330:AE331 AI330:AI331 AM330:AM331 AQ330:AQ331 AU330:AU331">
    <cfRule type="expression" dxfId="2135" priority="1937">
      <formula>IF(RIGHT(TEXT(AE330,"0.#"),1)=".",FALSE,TRUE)</formula>
    </cfRule>
    <cfRule type="expression" dxfId="2134" priority="1938">
      <formula>IF(RIGHT(TEXT(AE330,"0.#"),1)=".",TRUE,FALSE)</formula>
    </cfRule>
  </conditionalFormatting>
  <conditionalFormatting sqref="AE374:AE375 AI374:AI375 AM374:AM375 AQ374:AQ375 AU374:AU375">
    <cfRule type="expression" dxfId="2133" priority="1935">
      <formula>IF(RIGHT(TEXT(AE374,"0.#"),1)=".",FALSE,TRUE)</formula>
    </cfRule>
    <cfRule type="expression" dxfId="2132" priority="1936">
      <formula>IF(RIGHT(TEXT(AE374,"0.#"),1)=".",TRUE,FALSE)</formula>
    </cfRule>
  </conditionalFormatting>
  <conditionalFormatting sqref="AE390:AE391 AI390:AI391 AM390:AM391 AQ390:AQ391 AU390:AU391">
    <cfRule type="expression" dxfId="2131" priority="1927">
      <formula>IF(RIGHT(TEXT(AE390,"0.#"),1)=".",FALSE,TRUE)</formula>
    </cfRule>
    <cfRule type="expression" dxfId="2130" priority="1928">
      <formula>IF(RIGHT(TEXT(AE390,"0.#"),1)=".",TRUE,FALSE)</formula>
    </cfRule>
  </conditionalFormatting>
  <conditionalFormatting sqref="AE382:AE383 AI382:AI383 AM382:AM383 AQ382:AQ383 AU382:AU383">
    <cfRule type="expression" dxfId="2129" priority="1931">
      <formula>IF(RIGHT(TEXT(AE382,"0.#"),1)=".",FALSE,TRUE)</formula>
    </cfRule>
    <cfRule type="expression" dxfId="2128" priority="1932">
      <formula>IF(RIGHT(TEXT(AE382,"0.#"),1)=".",TRUE,FALSE)</formula>
    </cfRule>
  </conditionalFormatting>
  <conditionalFormatting sqref="AE386:AE387 AI386:AI387 AM386:AM387 AQ386:AQ387 AU386:AU387">
    <cfRule type="expression" dxfId="2127" priority="1929">
      <formula>IF(RIGHT(TEXT(AE386,"0.#"),1)=".",FALSE,TRUE)</formula>
    </cfRule>
    <cfRule type="expression" dxfId="2126" priority="1930">
      <formula>IF(RIGHT(TEXT(AE386,"0.#"),1)=".",TRUE,FALSE)</formula>
    </cfRule>
  </conditionalFormatting>
  <conditionalFormatting sqref="AE440">
    <cfRule type="expression" dxfId="2125" priority="1921">
      <formula>IF(RIGHT(TEXT(AE440,"0.#"),1)=".",FALSE,TRUE)</formula>
    </cfRule>
    <cfRule type="expression" dxfId="2124" priority="1922">
      <formula>IF(RIGHT(TEXT(AE440,"0.#"),1)=".",TRUE,FALSE)</formula>
    </cfRule>
  </conditionalFormatting>
  <conditionalFormatting sqref="AE438">
    <cfRule type="expression" dxfId="2123" priority="1925">
      <formula>IF(RIGHT(TEXT(AE438,"0.#"),1)=".",FALSE,TRUE)</formula>
    </cfRule>
    <cfRule type="expression" dxfId="2122" priority="1926">
      <formula>IF(RIGHT(TEXT(AE438,"0.#"),1)=".",TRUE,FALSE)</formula>
    </cfRule>
  </conditionalFormatting>
  <conditionalFormatting sqref="AE439">
    <cfRule type="expression" dxfId="2121" priority="1923">
      <formula>IF(RIGHT(TEXT(AE439,"0.#"),1)=".",FALSE,TRUE)</formula>
    </cfRule>
    <cfRule type="expression" dxfId="2120" priority="1924">
      <formula>IF(RIGHT(TEXT(AE439,"0.#"),1)=".",TRUE,FALSE)</formula>
    </cfRule>
  </conditionalFormatting>
  <conditionalFormatting sqref="AM440">
    <cfRule type="expression" dxfId="2119" priority="1915">
      <formula>IF(RIGHT(TEXT(AM440,"0.#"),1)=".",FALSE,TRUE)</formula>
    </cfRule>
    <cfRule type="expression" dxfId="2118" priority="1916">
      <formula>IF(RIGHT(TEXT(AM440,"0.#"),1)=".",TRUE,FALSE)</formula>
    </cfRule>
  </conditionalFormatting>
  <conditionalFormatting sqref="AM438">
    <cfRule type="expression" dxfId="2117" priority="1919">
      <formula>IF(RIGHT(TEXT(AM438,"0.#"),1)=".",FALSE,TRUE)</formula>
    </cfRule>
    <cfRule type="expression" dxfId="2116" priority="1920">
      <formula>IF(RIGHT(TEXT(AM438,"0.#"),1)=".",TRUE,FALSE)</formula>
    </cfRule>
  </conditionalFormatting>
  <conditionalFormatting sqref="AM439">
    <cfRule type="expression" dxfId="2115" priority="1917">
      <formula>IF(RIGHT(TEXT(AM439,"0.#"),1)=".",FALSE,TRUE)</formula>
    </cfRule>
    <cfRule type="expression" dxfId="2114" priority="1918">
      <formula>IF(RIGHT(TEXT(AM439,"0.#"),1)=".",TRUE,FALSE)</formula>
    </cfRule>
  </conditionalFormatting>
  <conditionalFormatting sqref="AU440">
    <cfRule type="expression" dxfId="2113" priority="1909">
      <formula>IF(RIGHT(TEXT(AU440,"0.#"),1)=".",FALSE,TRUE)</formula>
    </cfRule>
    <cfRule type="expression" dxfId="2112" priority="1910">
      <formula>IF(RIGHT(TEXT(AU440,"0.#"),1)=".",TRUE,FALSE)</formula>
    </cfRule>
  </conditionalFormatting>
  <conditionalFormatting sqref="AU438">
    <cfRule type="expression" dxfId="2111" priority="1913">
      <formula>IF(RIGHT(TEXT(AU438,"0.#"),1)=".",FALSE,TRUE)</formula>
    </cfRule>
    <cfRule type="expression" dxfId="2110" priority="1914">
      <formula>IF(RIGHT(TEXT(AU438,"0.#"),1)=".",TRUE,FALSE)</formula>
    </cfRule>
  </conditionalFormatting>
  <conditionalFormatting sqref="AU439">
    <cfRule type="expression" dxfId="2109" priority="1911">
      <formula>IF(RIGHT(TEXT(AU439,"0.#"),1)=".",FALSE,TRUE)</formula>
    </cfRule>
    <cfRule type="expression" dxfId="2108" priority="1912">
      <formula>IF(RIGHT(TEXT(AU439,"0.#"),1)=".",TRUE,FALSE)</formula>
    </cfRule>
  </conditionalFormatting>
  <conditionalFormatting sqref="AI440">
    <cfRule type="expression" dxfId="2107" priority="1903">
      <formula>IF(RIGHT(TEXT(AI440,"0.#"),1)=".",FALSE,TRUE)</formula>
    </cfRule>
    <cfRule type="expression" dxfId="2106" priority="1904">
      <formula>IF(RIGHT(TEXT(AI440,"0.#"),1)=".",TRUE,FALSE)</formula>
    </cfRule>
  </conditionalFormatting>
  <conditionalFormatting sqref="AI438">
    <cfRule type="expression" dxfId="2105" priority="1907">
      <formula>IF(RIGHT(TEXT(AI438,"0.#"),1)=".",FALSE,TRUE)</formula>
    </cfRule>
    <cfRule type="expression" dxfId="2104" priority="1908">
      <formula>IF(RIGHT(TEXT(AI438,"0.#"),1)=".",TRUE,FALSE)</formula>
    </cfRule>
  </conditionalFormatting>
  <conditionalFormatting sqref="AI439">
    <cfRule type="expression" dxfId="2103" priority="1905">
      <formula>IF(RIGHT(TEXT(AI439,"0.#"),1)=".",FALSE,TRUE)</formula>
    </cfRule>
    <cfRule type="expression" dxfId="2102" priority="1906">
      <formula>IF(RIGHT(TEXT(AI439,"0.#"),1)=".",TRUE,FALSE)</formula>
    </cfRule>
  </conditionalFormatting>
  <conditionalFormatting sqref="AQ438">
    <cfRule type="expression" dxfId="2101" priority="1897">
      <formula>IF(RIGHT(TEXT(AQ438,"0.#"),1)=".",FALSE,TRUE)</formula>
    </cfRule>
    <cfRule type="expression" dxfId="2100" priority="1898">
      <formula>IF(RIGHT(TEXT(AQ438,"0.#"),1)=".",TRUE,FALSE)</formula>
    </cfRule>
  </conditionalFormatting>
  <conditionalFormatting sqref="AQ439">
    <cfRule type="expression" dxfId="2099" priority="1901">
      <formula>IF(RIGHT(TEXT(AQ439,"0.#"),1)=".",FALSE,TRUE)</formula>
    </cfRule>
    <cfRule type="expression" dxfId="2098" priority="1902">
      <formula>IF(RIGHT(TEXT(AQ439,"0.#"),1)=".",TRUE,FALSE)</formula>
    </cfRule>
  </conditionalFormatting>
  <conditionalFormatting sqref="AQ440">
    <cfRule type="expression" dxfId="2097" priority="1899">
      <formula>IF(RIGHT(TEXT(AQ440,"0.#"),1)=".",FALSE,TRUE)</formula>
    </cfRule>
    <cfRule type="expression" dxfId="2096" priority="1900">
      <formula>IF(RIGHT(TEXT(AQ440,"0.#"),1)=".",TRUE,FALSE)</formula>
    </cfRule>
  </conditionalFormatting>
  <conditionalFormatting sqref="AE445">
    <cfRule type="expression" dxfId="2095" priority="1891">
      <formula>IF(RIGHT(TEXT(AE445,"0.#"),1)=".",FALSE,TRUE)</formula>
    </cfRule>
    <cfRule type="expression" dxfId="2094" priority="1892">
      <formula>IF(RIGHT(TEXT(AE445,"0.#"),1)=".",TRUE,FALSE)</formula>
    </cfRule>
  </conditionalFormatting>
  <conditionalFormatting sqref="AE443">
    <cfRule type="expression" dxfId="2093" priority="1895">
      <formula>IF(RIGHT(TEXT(AE443,"0.#"),1)=".",FALSE,TRUE)</formula>
    </cfRule>
    <cfRule type="expression" dxfId="2092" priority="1896">
      <formula>IF(RIGHT(TEXT(AE443,"0.#"),1)=".",TRUE,FALSE)</formula>
    </cfRule>
  </conditionalFormatting>
  <conditionalFormatting sqref="AE444">
    <cfRule type="expression" dxfId="2091" priority="1893">
      <formula>IF(RIGHT(TEXT(AE444,"0.#"),1)=".",FALSE,TRUE)</formula>
    </cfRule>
    <cfRule type="expression" dxfId="2090" priority="1894">
      <formula>IF(RIGHT(TEXT(AE444,"0.#"),1)=".",TRUE,FALSE)</formula>
    </cfRule>
  </conditionalFormatting>
  <conditionalFormatting sqref="AM445">
    <cfRule type="expression" dxfId="2089" priority="1885">
      <formula>IF(RIGHT(TEXT(AM445,"0.#"),1)=".",FALSE,TRUE)</formula>
    </cfRule>
    <cfRule type="expression" dxfId="2088" priority="1886">
      <formula>IF(RIGHT(TEXT(AM445,"0.#"),1)=".",TRUE,FALSE)</formula>
    </cfRule>
  </conditionalFormatting>
  <conditionalFormatting sqref="AM443">
    <cfRule type="expression" dxfId="2087" priority="1889">
      <formula>IF(RIGHT(TEXT(AM443,"0.#"),1)=".",FALSE,TRUE)</formula>
    </cfRule>
    <cfRule type="expression" dxfId="2086" priority="1890">
      <formula>IF(RIGHT(TEXT(AM443,"0.#"),1)=".",TRUE,FALSE)</formula>
    </cfRule>
  </conditionalFormatting>
  <conditionalFormatting sqref="AM444">
    <cfRule type="expression" dxfId="2085" priority="1887">
      <formula>IF(RIGHT(TEXT(AM444,"0.#"),1)=".",FALSE,TRUE)</formula>
    </cfRule>
    <cfRule type="expression" dxfId="2084" priority="1888">
      <formula>IF(RIGHT(TEXT(AM444,"0.#"),1)=".",TRUE,FALSE)</formula>
    </cfRule>
  </conditionalFormatting>
  <conditionalFormatting sqref="AU445">
    <cfRule type="expression" dxfId="2083" priority="1879">
      <formula>IF(RIGHT(TEXT(AU445,"0.#"),1)=".",FALSE,TRUE)</formula>
    </cfRule>
    <cfRule type="expression" dxfId="2082" priority="1880">
      <formula>IF(RIGHT(TEXT(AU445,"0.#"),1)=".",TRUE,FALSE)</formula>
    </cfRule>
  </conditionalFormatting>
  <conditionalFormatting sqref="AU443">
    <cfRule type="expression" dxfId="2081" priority="1883">
      <formula>IF(RIGHT(TEXT(AU443,"0.#"),1)=".",FALSE,TRUE)</formula>
    </cfRule>
    <cfRule type="expression" dxfId="2080" priority="1884">
      <formula>IF(RIGHT(TEXT(AU443,"0.#"),1)=".",TRUE,FALSE)</formula>
    </cfRule>
  </conditionalFormatting>
  <conditionalFormatting sqref="AU444">
    <cfRule type="expression" dxfId="2079" priority="1881">
      <formula>IF(RIGHT(TEXT(AU444,"0.#"),1)=".",FALSE,TRUE)</formula>
    </cfRule>
    <cfRule type="expression" dxfId="2078" priority="1882">
      <formula>IF(RIGHT(TEXT(AU444,"0.#"),1)=".",TRUE,FALSE)</formula>
    </cfRule>
  </conditionalFormatting>
  <conditionalFormatting sqref="AI445">
    <cfRule type="expression" dxfId="2077" priority="1873">
      <formula>IF(RIGHT(TEXT(AI445,"0.#"),1)=".",FALSE,TRUE)</formula>
    </cfRule>
    <cfRule type="expression" dxfId="2076" priority="1874">
      <formula>IF(RIGHT(TEXT(AI445,"0.#"),1)=".",TRUE,FALSE)</formula>
    </cfRule>
  </conditionalFormatting>
  <conditionalFormatting sqref="AI443">
    <cfRule type="expression" dxfId="2075" priority="1877">
      <formula>IF(RIGHT(TEXT(AI443,"0.#"),1)=".",FALSE,TRUE)</formula>
    </cfRule>
    <cfRule type="expression" dxfId="2074" priority="1878">
      <formula>IF(RIGHT(TEXT(AI443,"0.#"),1)=".",TRUE,FALSE)</formula>
    </cfRule>
  </conditionalFormatting>
  <conditionalFormatting sqref="AI444">
    <cfRule type="expression" dxfId="2073" priority="1875">
      <formula>IF(RIGHT(TEXT(AI444,"0.#"),1)=".",FALSE,TRUE)</formula>
    </cfRule>
    <cfRule type="expression" dxfId="2072" priority="1876">
      <formula>IF(RIGHT(TEXT(AI444,"0.#"),1)=".",TRUE,FALSE)</formula>
    </cfRule>
  </conditionalFormatting>
  <conditionalFormatting sqref="AQ443">
    <cfRule type="expression" dxfId="2071" priority="1867">
      <formula>IF(RIGHT(TEXT(AQ443,"0.#"),1)=".",FALSE,TRUE)</formula>
    </cfRule>
    <cfRule type="expression" dxfId="2070" priority="1868">
      <formula>IF(RIGHT(TEXT(AQ443,"0.#"),1)=".",TRUE,FALSE)</formula>
    </cfRule>
  </conditionalFormatting>
  <conditionalFormatting sqref="AQ444">
    <cfRule type="expression" dxfId="2069" priority="1871">
      <formula>IF(RIGHT(TEXT(AQ444,"0.#"),1)=".",FALSE,TRUE)</formula>
    </cfRule>
    <cfRule type="expression" dxfId="2068" priority="1872">
      <formula>IF(RIGHT(TEXT(AQ444,"0.#"),1)=".",TRUE,FALSE)</formula>
    </cfRule>
  </conditionalFormatting>
  <conditionalFormatting sqref="AQ445">
    <cfRule type="expression" dxfId="2067" priority="1869">
      <formula>IF(RIGHT(TEXT(AQ445,"0.#"),1)=".",FALSE,TRUE)</formula>
    </cfRule>
    <cfRule type="expression" dxfId="2066" priority="1870">
      <formula>IF(RIGHT(TEXT(AQ445,"0.#"),1)=".",TRUE,FALSE)</formula>
    </cfRule>
  </conditionalFormatting>
  <conditionalFormatting sqref="Y880:Y907">
    <cfRule type="expression" dxfId="2065" priority="2097">
      <formula>IF(RIGHT(TEXT(Y880,"0.#"),1)=".",FALSE,TRUE)</formula>
    </cfRule>
    <cfRule type="expression" dxfId="2064" priority="2098">
      <formula>IF(RIGHT(TEXT(Y880,"0.#"),1)=".",TRUE,FALSE)</formula>
    </cfRule>
  </conditionalFormatting>
  <conditionalFormatting sqref="Y878:Y879">
    <cfRule type="expression" dxfId="2063" priority="2091">
      <formula>IF(RIGHT(TEXT(Y878,"0.#"),1)=".",FALSE,TRUE)</formula>
    </cfRule>
    <cfRule type="expression" dxfId="2062" priority="2092">
      <formula>IF(RIGHT(TEXT(Y878,"0.#"),1)=".",TRUE,FALSE)</formula>
    </cfRule>
  </conditionalFormatting>
  <conditionalFormatting sqref="Y913:Y940">
    <cfRule type="expression" dxfId="2061" priority="2085">
      <formula>IF(RIGHT(TEXT(Y913,"0.#"),1)=".",FALSE,TRUE)</formula>
    </cfRule>
    <cfRule type="expression" dxfId="2060" priority="2086">
      <formula>IF(RIGHT(TEXT(Y913,"0.#"),1)=".",TRUE,FALSE)</formula>
    </cfRule>
  </conditionalFormatting>
  <conditionalFormatting sqref="Y911:Y912">
    <cfRule type="expression" dxfId="2059" priority="2079">
      <formula>IF(RIGHT(TEXT(Y911,"0.#"),1)=".",FALSE,TRUE)</formula>
    </cfRule>
    <cfRule type="expression" dxfId="2058" priority="2080">
      <formula>IF(RIGHT(TEXT(Y911,"0.#"),1)=".",TRUE,FALSE)</formula>
    </cfRule>
  </conditionalFormatting>
  <conditionalFormatting sqref="Y954:Y973">
    <cfRule type="expression" dxfId="2057" priority="2073">
      <formula>IF(RIGHT(TEXT(Y954,"0.#"),1)=".",FALSE,TRUE)</formula>
    </cfRule>
    <cfRule type="expression" dxfId="2056" priority="2074">
      <formula>IF(RIGHT(TEXT(Y954,"0.#"),1)=".",TRUE,FALSE)</formula>
    </cfRule>
  </conditionalFormatting>
  <conditionalFormatting sqref="Y987:Y1006">
    <cfRule type="expression" dxfId="2055" priority="2061">
      <formula>IF(RIGHT(TEXT(Y987,"0.#"),1)=".",FALSE,TRUE)</formula>
    </cfRule>
    <cfRule type="expression" dxfId="2054" priority="2062">
      <formula>IF(RIGHT(TEXT(Y987,"0.#"),1)=".",TRUE,FALSE)</formula>
    </cfRule>
  </conditionalFormatting>
  <conditionalFormatting sqref="Y1012:Y1039">
    <cfRule type="expression" dxfId="2053" priority="2049">
      <formula>IF(RIGHT(TEXT(Y1012,"0.#"),1)=".",FALSE,TRUE)</formula>
    </cfRule>
    <cfRule type="expression" dxfId="2052" priority="2050">
      <formula>IF(RIGHT(TEXT(Y1012,"0.#"),1)=".",TRUE,FALSE)</formula>
    </cfRule>
  </conditionalFormatting>
  <conditionalFormatting sqref="W23">
    <cfRule type="expression" dxfId="2051" priority="2333">
      <formula>IF(RIGHT(TEXT(W23,"0.#"),1)=".",FALSE,TRUE)</formula>
    </cfRule>
    <cfRule type="expression" dxfId="2050" priority="2334">
      <formula>IF(RIGHT(TEXT(W23,"0.#"),1)=".",TRUE,FALSE)</formula>
    </cfRule>
  </conditionalFormatting>
  <conditionalFormatting sqref="W24:W27">
    <cfRule type="expression" dxfId="2049" priority="2331">
      <formula>IF(RIGHT(TEXT(W24,"0.#"),1)=".",FALSE,TRUE)</formula>
    </cfRule>
    <cfRule type="expression" dxfId="2048" priority="2332">
      <formula>IF(RIGHT(TEXT(W24,"0.#"),1)=".",TRUE,FALSE)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cfRule type="expression" dxfId="2045" priority="2321">
      <formula>IF(RIGHT(TEXT(P23,"0.#"),1)=".",FALSE,TRUE)</formula>
    </cfRule>
    <cfRule type="expression" dxfId="2044" priority="2322">
      <formula>IF(RIGHT(TEXT(P23,"0.#"),1)=".",TRUE,FALSE)</formula>
    </cfRule>
  </conditionalFormatting>
  <conditionalFormatting sqref="P24:P27">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88:AO907">
    <cfRule type="expression" dxfId="1971" priority="2099">
      <formula>IF(AND(AL888&gt;=0, RIGHT(TEXT(AL888,"0.#"),1)&lt;&gt;"."),TRUE,FALSE)</formula>
    </cfRule>
    <cfRule type="expression" dxfId="1970" priority="2100">
      <formula>IF(AND(AL888&gt;=0, RIGHT(TEXT(AL888,"0.#"),1)="."),TRUE,FALSE)</formula>
    </cfRule>
    <cfRule type="expression" dxfId="1969" priority="2101">
      <formula>IF(AND(AL888&lt;0, RIGHT(TEXT(AL888,"0.#"),1)&lt;&gt;"."),TRUE,FALSE)</formula>
    </cfRule>
    <cfRule type="expression" dxfId="1968" priority="2102">
      <formula>IF(AND(AL888&lt;0, RIGHT(TEXT(AL888,"0.#"),1)="."),TRUE,FALSE)</formula>
    </cfRule>
  </conditionalFormatting>
  <conditionalFormatting sqref="AL921:AO940">
    <cfRule type="expression" dxfId="1967" priority="2087">
      <formula>IF(AND(AL921&gt;=0, RIGHT(TEXT(AL921,"0.#"),1)&lt;&gt;"."),TRUE,FALSE)</formula>
    </cfRule>
    <cfRule type="expression" dxfId="1966" priority="2088">
      <formula>IF(AND(AL921&gt;=0, RIGHT(TEXT(AL921,"0.#"),1)="."),TRUE,FALSE)</formula>
    </cfRule>
    <cfRule type="expression" dxfId="1965" priority="2089">
      <formula>IF(AND(AL921&lt;0, RIGHT(TEXT(AL921,"0.#"),1)&lt;&gt;"."),TRUE,FALSE)</formula>
    </cfRule>
    <cfRule type="expression" dxfId="1964" priority="2090">
      <formula>IF(AND(AL921&lt;0, RIGHT(TEXT(AL921,"0.#"),1)="."),TRUE,FALSE)</formula>
    </cfRule>
  </conditionalFormatting>
  <conditionalFormatting sqref="AL911:AO920">
    <cfRule type="expression" dxfId="1963" priority="2081">
      <formula>IF(AND(AL911&gt;=0, RIGHT(TEXT(AL911,"0.#"),1)&lt;&gt;"."),TRUE,FALSE)</formula>
    </cfRule>
    <cfRule type="expression" dxfId="1962" priority="2082">
      <formula>IF(AND(AL911&gt;=0, RIGHT(TEXT(AL911,"0.#"),1)="."),TRUE,FALSE)</formula>
    </cfRule>
    <cfRule type="expression" dxfId="1961" priority="2083">
      <formula>IF(AND(AL911&lt;0, RIGHT(TEXT(AL911,"0.#"),1)&lt;&gt;"."),TRUE,FALSE)</formula>
    </cfRule>
    <cfRule type="expression" dxfId="1960" priority="2084">
      <formula>IF(AND(AL911&lt;0, RIGHT(TEXT(AL911,"0.#"),1)="."),TRUE,FALSE)</formula>
    </cfRule>
  </conditionalFormatting>
  <conditionalFormatting sqref="AL954:AO973">
    <cfRule type="expression" dxfId="1959" priority="2075">
      <formula>IF(AND(AL954&gt;=0, RIGHT(TEXT(AL954,"0.#"),1)&lt;&gt;"."),TRUE,FALSE)</formula>
    </cfRule>
    <cfRule type="expression" dxfId="1958" priority="2076">
      <formula>IF(AND(AL954&gt;=0, RIGHT(TEXT(AL954,"0.#"),1)="."),TRUE,FALSE)</formula>
    </cfRule>
    <cfRule type="expression" dxfId="1957" priority="2077">
      <formula>IF(AND(AL954&lt;0, RIGHT(TEXT(AL954,"0.#"),1)&lt;&gt;"."),TRUE,FALSE)</formula>
    </cfRule>
    <cfRule type="expression" dxfId="1956" priority="2078">
      <formula>IF(AND(AL954&lt;0, RIGHT(TEXT(AL954,"0.#"),1)="."),TRUE,FALSE)</formula>
    </cfRule>
  </conditionalFormatting>
  <conditionalFormatting sqref="AL987:AO1006">
    <cfRule type="expression" dxfId="1955" priority="2063">
      <formula>IF(AND(AL987&gt;=0, RIGHT(TEXT(AL987,"0.#"),1)&lt;&gt;"."),TRUE,FALSE)</formula>
    </cfRule>
    <cfRule type="expression" dxfId="1954" priority="2064">
      <formula>IF(AND(AL987&gt;=0, RIGHT(TEXT(AL987,"0.#"),1)="."),TRUE,FALSE)</formula>
    </cfRule>
    <cfRule type="expression" dxfId="1953" priority="2065">
      <formula>IF(AND(AL987&lt;0, RIGHT(TEXT(AL987,"0.#"),1)&lt;&gt;"."),TRUE,FALSE)</formula>
    </cfRule>
    <cfRule type="expression" dxfId="1952" priority="2066">
      <formula>IF(AND(AL987&lt;0, RIGHT(TEXT(AL987,"0.#"),1)="."),TRUE,FALSE)</formula>
    </cfRule>
  </conditionalFormatting>
  <conditionalFormatting sqref="AL1012:AO1039">
    <cfRule type="expression" dxfId="1951" priority="2051">
      <formula>IF(AND(AL1012&gt;=0, RIGHT(TEXT(AL1012,"0.#"),1)&lt;&gt;"."),TRUE,FALSE)</formula>
    </cfRule>
    <cfRule type="expression" dxfId="1950" priority="2052">
      <formula>IF(AND(AL1012&gt;=0, RIGHT(TEXT(AL1012,"0.#"),1)="."),TRUE,FALSE)</formula>
    </cfRule>
    <cfRule type="expression" dxfId="1949" priority="2053">
      <formula>IF(AND(AL1012&lt;0, RIGHT(TEXT(AL1012,"0.#"),1)&lt;&gt;"."),TRUE,FALSE)</formula>
    </cfRule>
    <cfRule type="expression" dxfId="1948" priority="2054">
      <formula>IF(AND(AL1012&lt;0, RIGHT(TEXT(AL1012,"0.#"),1)="."),TRUE,FALSE)</formula>
    </cfRule>
  </conditionalFormatting>
  <conditionalFormatting sqref="AL1010:AO1011">
    <cfRule type="expression" dxfId="1947" priority="2045">
      <formula>IF(AND(AL1010&gt;=0, RIGHT(TEXT(AL1010,"0.#"),1)&lt;&gt;"."),TRUE,FALSE)</formula>
    </cfRule>
    <cfRule type="expression" dxfId="1946" priority="2046">
      <formula>IF(AND(AL1010&gt;=0, RIGHT(TEXT(AL1010,"0.#"),1)="."),TRUE,FALSE)</formula>
    </cfRule>
    <cfRule type="expression" dxfId="1945" priority="2047">
      <formula>IF(AND(AL1010&lt;0, RIGHT(TEXT(AL1010,"0.#"),1)&lt;&gt;"."),TRUE,FALSE)</formula>
    </cfRule>
    <cfRule type="expression" dxfId="1944" priority="2048">
      <formula>IF(AND(AL1010&lt;0, RIGHT(TEXT(AL1010,"0.#"),1)="."),TRUE,FALSE)</formula>
    </cfRule>
  </conditionalFormatting>
  <conditionalFormatting sqref="Y1010:Y1011">
    <cfRule type="expression" dxfId="1943" priority="2043">
      <formula>IF(RIGHT(TEXT(Y1010,"0.#"),1)=".",FALSE,TRUE)</formula>
    </cfRule>
    <cfRule type="expression" dxfId="1942" priority="2044">
      <formula>IF(RIGHT(TEXT(Y1010,"0.#"),1)=".",TRUE,FALSE)</formula>
    </cfRule>
  </conditionalFormatting>
  <conditionalFormatting sqref="AL1045:AO1072">
    <cfRule type="expression" dxfId="1941" priority="2039">
      <formula>IF(AND(AL1045&gt;=0, RIGHT(TEXT(AL1045,"0.#"),1)&lt;&gt;"."),TRUE,FALSE)</formula>
    </cfRule>
    <cfRule type="expression" dxfId="1940" priority="2040">
      <formula>IF(AND(AL1045&gt;=0, RIGHT(TEXT(AL1045,"0.#"),1)="."),TRUE,FALSE)</formula>
    </cfRule>
    <cfRule type="expression" dxfId="1939" priority="2041">
      <formula>IF(AND(AL1045&lt;0, RIGHT(TEXT(AL1045,"0.#"),1)&lt;&gt;"."),TRUE,FALSE)</formula>
    </cfRule>
    <cfRule type="expression" dxfId="1938" priority="2042">
      <formula>IF(AND(AL1045&lt;0, RIGHT(TEXT(AL1045,"0.#"),1)="."),TRUE,FALSE)</formula>
    </cfRule>
  </conditionalFormatting>
  <conditionalFormatting sqref="Y1045:Y1072">
    <cfRule type="expression" dxfId="1937" priority="2037">
      <formula>IF(RIGHT(TEXT(Y1045,"0.#"),1)=".",FALSE,TRUE)</formula>
    </cfRule>
    <cfRule type="expression" dxfId="1936" priority="2038">
      <formula>IF(RIGHT(TEXT(Y1045,"0.#"),1)=".",TRUE,FALSE)</formula>
    </cfRule>
  </conditionalFormatting>
  <conditionalFormatting sqref="AL1043:AO1044">
    <cfRule type="expression" dxfId="1935" priority="2033">
      <formula>IF(AND(AL1043&gt;=0, RIGHT(TEXT(AL1043,"0.#"),1)&lt;&gt;"."),TRUE,FALSE)</formula>
    </cfRule>
    <cfRule type="expression" dxfId="1934" priority="2034">
      <formula>IF(AND(AL1043&gt;=0, RIGHT(TEXT(AL1043,"0.#"),1)="."),TRUE,FALSE)</formula>
    </cfRule>
    <cfRule type="expression" dxfId="1933" priority="2035">
      <formula>IF(AND(AL1043&lt;0, RIGHT(TEXT(AL1043,"0.#"),1)&lt;&gt;"."),TRUE,FALSE)</formula>
    </cfRule>
    <cfRule type="expression" dxfId="1932" priority="2036">
      <formula>IF(AND(AL1043&lt;0, RIGHT(TEXT(AL1043,"0.#"),1)="."),TRUE,FALSE)</formula>
    </cfRule>
  </conditionalFormatting>
  <conditionalFormatting sqref="Y1043:Y1044">
    <cfRule type="expression" dxfId="1931" priority="2031">
      <formula>IF(RIGHT(TEXT(Y1043,"0.#"),1)=".",FALSE,TRUE)</formula>
    </cfRule>
    <cfRule type="expression" dxfId="1930" priority="2032">
      <formula>IF(RIGHT(TEXT(Y1043,"0.#"),1)=".",TRUE,FALSE)</formula>
    </cfRule>
  </conditionalFormatting>
  <conditionalFormatting sqref="AL1078:AO1105">
    <cfRule type="expression" dxfId="1929" priority="2027">
      <formula>IF(AND(AL1078&gt;=0, RIGHT(TEXT(AL1078,"0.#"),1)&lt;&gt;"."),TRUE,FALSE)</formula>
    </cfRule>
    <cfRule type="expression" dxfId="1928" priority="2028">
      <formula>IF(AND(AL1078&gt;=0, RIGHT(TEXT(AL1078,"0.#"),1)="."),TRUE,FALSE)</formula>
    </cfRule>
    <cfRule type="expression" dxfId="1927" priority="2029">
      <formula>IF(AND(AL1078&lt;0, RIGHT(TEXT(AL1078,"0.#"),1)&lt;&gt;"."),TRUE,FALSE)</formula>
    </cfRule>
    <cfRule type="expression" dxfId="1926" priority="2030">
      <formula>IF(AND(AL1078&lt;0, RIGHT(TEXT(AL1078,"0.#"),1)="."),TRUE,FALSE)</formula>
    </cfRule>
  </conditionalFormatting>
  <conditionalFormatting sqref="Y1078:Y1105">
    <cfRule type="expression" dxfId="1925" priority="2025">
      <formula>IF(RIGHT(TEXT(Y1078,"0.#"),1)=".",FALSE,TRUE)</formula>
    </cfRule>
    <cfRule type="expression" dxfId="1924" priority="2026">
      <formula>IF(RIGHT(TEXT(Y1078,"0.#"),1)=".",TRUE,FALSE)</formula>
    </cfRule>
  </conditionalFormatting>
  <conditionalFormatting sqref="AL1076:AO1077">
    <cfRule type="expression" dxfId="1923" priority="2021">
      <formula>IF(AND(AL1076&gt;=0, RIGHT(TEXT(AL1076,"0.#"),1)&lt;&gt;"."),TRUE,FALSE)</formula>
    </cfRule>
    <cfRule type="expression" dxfId="1922" priority="2022">
      <formula>IF(AND(AL1076&gt;=0, RIGHT(TEXT(AL1076,"0.#"),1)="."),TRUE,FALSE)</formula>
    </cfRule>
    <cfRule type="expression" dxfId="1921" priority="2023">
      <formula>IF(AND(AL1076&lt;0, RIGHT(TEXT(AL1076,"0.#"),1)&lt;&gt;"."),TRUE,FALSE)</formula>
    </cfRule>
    <cfRule type="expression" dxfId="1920" priority="2024">
      <formula>IF(AND(AL1076&lt;0, RIGHT(TEXT(AL1076,"0.#"),1)="."),TRUE,FALSE)</formula>
    </cfRule>
  </conditionalFormatting>
  <conditionalFormatting sqref="Y1076:Y1077">
    <cfRule type="expression" dxfId="1919" priority="2019">
      <formula>IF(RIGHT(TEXT(Y1076,"0.#"),1)=".",FALSE,TRUE)</formula>
    </cfRule>
    <cfRule type="expression" dxfId="1918" priority="2020">
      <formula>IF(RIGHT(TEXT(Y1076,"0.#"),1)=".",TRUE,FALSE)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AM39 AM41">
    <cfRule type="expression" dxfId="1903" priority="1999">
      <formula>IF(RIGHT(TEXT(AM39,"0.#"),1)=".",FALSE,TRUE)</formula>
    </cfRule>
    <cfRule type="expression" dxfId="1902" priority="2000">
      <formula>IF(RIGHT(TEXT(AM39,"0.#"),1)=".",TRUE,FALSE)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AL878:AO887">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946:Y953">
    <cfRule type="expression" dxfId="719" priority="19">
      <formula>IF(RIGHT(TEXT(Y946,"0.#"),1)=".",FALSE,TRUE)</formula>
    </cfRule>
    <cfRule type="expression" dxfId="718" priority="20">
      <formula>IF(RIGHT(TEXT(Y946,"0.#"),1)=".",TRUE,FALSE)</formula>
    </cfRule>
  </conditionalFormatting>
  <conditionalFormatting sqref="Y944:Y945">
    <cfRule type="expression" dxfId="717" priority="17">
      <formula>IF(RIGHT(TEXT(Y944,"0.#"),1)=".",FALSE,TRUE)</formula>
    </cfRule>
    <cfRule type="expression" dxfId="716" priority="18">
      <formula>IF(RIGHT(TEXT(Y944,"0.#"),1)=".",TRUE,FALSE)</formula>
    </cfRule>
  </conditionalFormatting>
  <conditionalFormatting sqref="AL944:AO953">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Y979:Y986">
    <cfRule type="expression" dxfId="711" priority="11">
      <formula>IF(RIGHT(TEXT(Y979,"0.#"),1)=".",FALSE,TRUE)</formula>
    </cfRule>
    <cfRule type="expression" dxfId="710" priority="12">
      <formula>IF(RIGHT(TEXT(Y979,"0.#"),1)=".",TRUE,FALSE)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AL977:AO986">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83" max="49" man="1"/>
    <brk id="725" max="49" man="1"/>
    <brk id="747" max="49" man="1"/>
    <brk id="767" max="49" man="1"/>
    <brk id="882"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5" sqref="F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758</v>
      </c>
      <c r="M3" s="13" t="str">
        <f t="shared" ref="M3:M11" si="2">IF(L3="","",K3)</f>
        <v>文教及び科学振興</v>
      </c>
      <c r="N3" s="13" t="str">
        <f>IF(M3="",N2,IF(N2&lt;&gt;"",CONCATENATE(N2,"、",M3),M3))</f>
        <v>文教及び科学振興</v>
      </c>
      <c r="O3" s="13"/>
      <c r="P3" s="12" t="s">
        <v>75</v>
      </c>
      <c r="Q3" s="17" t="s">
        <v>758</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758</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758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t="s">
        <v>758</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t="s">
        <v>758</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高齢社会対策、子ども・若者育成支援、少子化社会対策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t="s">
        <v>758</v>
      </c>
      <c r="C21" s="13" t="str">
        <f t="shared" si="9"/>
        <v>地方創生</v>
      </c>
      <c r="D21" s="13" t="str">
        <f t="shared" si="8"/>
        <v>高齢社会対策、子ども・若者育成支援、少子化社会対策、地方創生</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高齢社会対策、子ども・若者育成支援、少子化社会対策、地方創生</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高齢社会対策、子ども・若者育成支援、少子化社会対策、地方創生</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高齢社会対策、子ども・若者育成支援、少子化社会対策、地方創生</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高齢社会対策、子ども・若者育成支援、少子化社会対策、地方創生</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346</v>
      </c>
      <c r="B2" s="510"/>
      <c r="C2" s="510"/>
      <c r="D2" s="510"/>
      <c r="E2" s="510"/>
      <c r="F2" s="511"/>
      <c r="G2" s="792" t="s">
        <v>146</v>
      </c>
      <c r="H2" s="777"/>
      <c r="I2" s="777"/>
      <c r="J2" s="777"/>
      <c r="K2" s="777"/>
      <c r="L2" s="777"/>
      <c r="M2" s="777"/>
      <c r="N2" s="777"/>
      <c r="O2" s="778"/>
      <c r="P2" s="776" t="s">
        <v>59</v>
      </c>
      <c r="Q2" s="777"/>
      <c r="R2" s="777"/>
      <c r="S2" s="777"/>
      <c r="T2" s="777"/>
      <c r="U2" s="777"/>
      <c r="V2" s="777"/>
      <c r="W2" s="777"/>
      <c r="X2" s="778"/>
      <c r="Y2" s="1004"/>
      <c r="Z2" s="410"/>
      <c r="AA2" s="411"/>
      <c r="AB2" s="1008" t="s">
        <v>11</v>
      </c>
      <c r="AC2" s="1009"/>
      <c r="AD2" s="1010"/>
      <c r="AE2" s="996" t="s">
        <v>387</v>
      </c>
      <c r="AF2" s="996"/>
      <c r="AG2" s="996"/>
      <c r="AH2" s="996"/>
      <c r="AI2" s="996" t="s">
        <v>409</v>
      </c>
      <c r="AJ2" s="996"/>
      <c r="AK2" s="996"/>
      <c r="AL2" s="455"/>
      <c r="AM2" s="996" t="s">
        <v>506</v>
      </c>
      <c r="AN2" s="996"/>
      <c r="AO2" s="996"/>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5"/>
      <c r="Z3" s="1006"/>
      <c r="AA3" s="1007"/>
      <c r="AB3" s="1011"/>
      <c r="AC3" s="1012"/>
      <c r="AD3" s="1013"/>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14"/>
      <c r="I4" s="1014"/>
      <c r="J4" s="1014"/>
      <c r="K4" s="1014"/>
      <c r="L4" s="1014"/>
      <c r="M4" s="1014"/>
      <c r="N4" s="1014"/>
      <c r="O4" s="1015"/>
      <c r="P4" s="192"/>
      <c r="Q4" s="1022"/>
      <c r="R4" s="1022"/>
      <c r="S4" s="1022"/>
      <c r="T4" s="1022"/>
      <c r="U4" s="1022"/>
      <c r="V4" s="1022"/>
      <c r="W4" s="1022"/>
      <c r="X4" s="1023"/>
      <c r="Y4" s="1000" t="s">
        <v>12</v>
      </c>
      <c r="Z4" s="1001"/>
      <c r="AA4" s="1002"/>
      <c r="AB4" s="548"/>
      <c r="AC4" s="1003"/>
      <c r="AD4" s="1003"/>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4" t="s">
        <v>54</v>
      </c>
      <c r="Z5" s="997"/>
      <c r="AA5" s="998"/>
      <c r="AB5" s="519"/>
      <c r="AC5" s="999"/>
      <c r="AD5" s="999"/>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7" t="s">
        <v>377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346</v>
      </c>
      <c r="B9" s="510"/>
      <c r="C9" s="510"/>
      <c r="D9" s="510"/>
      <c r="E9" s="510"/>
      <c r="F9" s="511"/>
      <c r="G9" s="792" t="s">
        <v>146</v>
      </c>
      <c r="H9" s="777"/>
      <c r="I9" s="777"/>
      <c r="J9" s="777"/>
      <c r="K9" s="777"/>
      <c r="L9" s="777"/>
      <c r="M9" s="777"/>
      <c r="N9" s="777"/>
      <c r="O9" s="778"/>
      <c r="P9" s="776" t="s">
        <v>59</v>
      </c>
      <c r="Q9" s="777"/>
      <c r="R9" s="777"/>
      <c r="S9" s="777"/>
      <c r="T9" s="777"/>
      <c r="U9" s="777"/>
      <c r="V9" s="777"/>
      <c r="W9" s="777"/>
      <c r="X9" s="778"/>
      <c r="Y9" s="1004"/>
      <c r="Z9" s="410"/>
      <c r="AA9" s="411"/>
      <c r="AB9" s="1008" t="s">
        <v>11</v>
      </c>
      <c r="AC9" s="1009"/>
      <c r="AD9" s="1010"/>
      <c r="AE9" s="996" t="s">
        <v>387</v>
      </c>
      <c r="AF9" s="996"/>
      <c r="AG9" s="996"/>
      <c r="AH9" s="996"/>
      <c r="AI9" s="996" t="s">
        <v>409</v>
      </c>
      <c r="AJ9" s="996"/>
      <c r="AK9" s="996"/>
      <c r="AL9" s="455"/>
      <c r="AM9" s="996" t="s">
        <v>506</v>
      </c>
      <c r="AN9" s="996"/>
      <c r="AO9" s="996"/>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5"/>
      <c r="Z10" s="1006"/>
      <c r="AA10" s="1007"/>
      <c r="AB10" s="1011"/>
      <c r="AC10" s="1012"/>
      <c r="AD10" s="1013"/>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2"/>
      <c r="Q11" s="1022"/>
      <c r="R11" s="1022"/>
      <c r="S11" s="1022"/>
      <c r="T11" s="1022"/>
      <c r="U11" s="1022"/>
      <c r="V11" s="1022"/>
      <c r="W11" s="1022"/>
      <c r="X11" s="1023"/>
      <c r="Y11" s="1000" t="s">
        <v>12</v>
      </c>
      <c r="Z11" s="1001"/>
      <c r="AA11" s="1002"/>
      <c r="AB11" s="548"/>
      <c r="AC11" s="1003"/>
      <c r="AD11" s="1003"/>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519"/>
      <c r="AC12" s="999"/>
      <c r="AD12" s="999"/>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7" t="s">
        <v>377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346</v>
      </c>
      <c r="B16" s="510"/>
      <c r="C16" s="510"/>
      <c r="D16" s="510"/>
      <c r="E16" s="510"/>
      <c r="F16" s="511"/>
      <c r="G16" s="792" t="s">
        <v>146</v>
      </c>
      <c r="H16" s="777"/>
      <c r="I16" s="777"/>
      <c r="J16" s="777"/>
      <c r="K16" s="777"/>
      <c r="L16" s="777"/>
      <c r="M16" s="777"/>
      <c r="N16" s="777"/>
      <c r="O16" s="778"/>
      <c r="P16" s="776" t="s">
        <v>59</v>
      </c>
      <c r="Q16" s="777"/>
      <c r="R16" s="777"/>
      <c r="S16" s="777"/>
      <c r="T16" s="777"/>
      <c r="U16" s="777"/>
      <c r="V16" s="777"/>
      <c r="W16" s="777"/>
      <c r="X16" s="778"/>
      <c r="Y16" s="1004"/>
      <c r="Z16" s="410"/>
      <c r="AA16" s="411"/>
      <c r="AB16" s="1008" t="s">
        <v>11</v>
      </c>
      <c r="AC16" s="1009"/>
      <c r="AD16" s="1010"/>
      <c r="AE16" s="996" t="s">
        <v>387</v>
      </c>
      <c r="AF16" s="996"/>
      <c r="AG16" s="996"/>
      <c r="AH16" s="996"/>
      <c r="AI16" s="996" t="s">
        <v>409</v>
      </c>
      <c r="AJ16" s="996"/>
      <c r="AK16" s="996"/>
      <c r="AL16" s="455"/>
      <c r="AM16" s="996" t="s">
        <v>506</v>
      </c>
      <c r="AN16" s="996"/>
      <c r="AO16" s="996"/>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5"/>
      <c r="Z17" s="1006"/>
      <c r="AA17" s="1007"/>
      <c r="AB17" s="1011"/>
      <c r="AC17" s="1012"/>
      <c r="AD17" s="1013"/>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2"/>
      <c r="Q18" s="1022"/>
      <c r="R18" s="1022"/>
      <c r="S18" s="1022"/>
      <c r="T18" s="1022"/>
      <c r="U18" s="1022"/>
      <c r="V18" s="1022"/>
      <c r="W18" s="1022"/>
      <c r="X18" s="1023"/>
      <c r="Y18" s="1000" t="s">
        <v>12</v>
      </c>
      <c r="Z18" s="1001"/>
      <c r="AA18" s="1002"/>
      <c r="AB18" s="548"/>
      <c r="AC18" s="1003"/>
      <c r="AD18" s="1003"/>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519"/>
      <c r="AC19" s="999"/>
      <c r="AD19" s="999"/>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7" t="s">
        <v>377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346</v>
      </c>
      <c r="B23" s="510"/>
      <c r="C23" s="510"/>
      <c r="D23" s="510"/>
      <c r="E23" s="510"/>
      <c r="F23" s="511"/>
      <c r="G23" s="792" t="s">
        <v>146</v>
      </c>
      <c r="H23" s="777"/>
      <c r="I23" s="777"/>
      <c r="J23" s="777"/>
      <c r="K23" s="777"/>
      <c r="L23" s="777"/>
      <c r="M23" s="777"/>
      <c r="N23" s="777"/>
      <c r="O23" s="778"/>
      <c r="P23" s="776" t="s">
        <v>59</v>
      </c>
      <c r="Q23" s="777"/>
      <c r="R23" s="777"/>
      <c r="S23" s="777"/>
      <c r="T23" s="777"/>
      <c r="U23" s="777"/>
      <c r="V23" s="777"/>
      <c r="W23" s="777"/>
      <c r="X23" s="778"/>
      <c r="Y23" s="1004"/>
      <c r="Z23" s="410"/>
      <c r="AA23" s="411"/>
      <c r="AB23" s="1008" t="s">
        <v>11</v>
      </c>
      <c r="AC23" s="1009"/>
      <c r="AD23" s="1010"/>
      <c r="AE23" s="996" t="s">
        <v>387</v>
      </c>
      <c r="AF23" s="996"/>
      <c r="AG23" s="996"/>
      <c r="AH23" s="996"/>
      <c r="AI23" s="996" t="s">
        <v>409</v>
      </c>
      <c r="AJ23" s="996"/>
      <c r="AK23" s="996"/>
      <c r="AL23" s="455"/>
      <c r="AM23" s="996" t="s">
        <v>506</v>
      </c>
      <c r="AN23" s="996"/>
      <c r="AO23" s="996"/>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5"/>
      <c r="Z24" s="1006"/>
      <c r="AA24" s="1007"/>
      <c r="AB24" s="1011"/>
      <c r="AC24" s="1012"/>
      <c r="AD24" s="1013"/>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2"/>
      <c r="Q25" s="1022"/>
      <c r="R25" s="1022"/>
      <c r="S25" s="1022"/>
      <c r="T25" s="1022"/>
      <c r="U25" s="1022"/>
      <c r="V25" s="1022"/>
      <c r="W25" s="1022"/>
      <c r="X25" s="1023"/>
      <c r="Y25" s="1000" t="s">
        <v>12</v>
      </c>
      <c r="Z25" s="1001"/>
      <c r="AA25" s="1002"/>
      <c r="AB25" s="548"/>
      <c r="AC25" s="1003"/>
      <c r="AD25" s="1003"/>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519"/>
      <c r="AC26" s="999"/>
      <c r="AD26" s="999"/>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7" t="s">
        <v>377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346</v>
      </c>
      <c r="B30" s="510"/>
      <c r="C30" s="510"/>
      <c r="D30" s="510"/>
      <c r="E30" s="510"/>
      <c r="F30" s="511"/>
      <c r="G30" s="792" t="s">
        <v>146</v>
      </c>
      <c r="H30" s="777"/>
      <c r="I30" s="777"/>
      <c r="J30" s="777"/>
      <c r="K30" s="777"/>
      <c r="L30" s="777"/>
      <c r="M30" s="777"/>
      <c r="N30" s="777"/>
      <c r="O30" s="778"/>
      <c r="P30" s="776" t="s">
        <v>59</v>
      </c>
      <c r="Q30" s="777"/>
      <c r="R30" s="777"/>
      <c r="S30" s="777"/>
      <c r="T30" s="777"/>
      <c r="U30" s="777"/>
      <c r="V30" s="777"/>
      <c r="W30" s="777"/>
      <c r="X30" s="778"/>
      <c r="Y30" s="1004"/>
      <c r="Z30" s="410"/>
      <c r="AA30" s="411"/>
      <c r="AB30" s="1008" t="s">
        <v>11</v>
      </c>
      <c r="AC30" s="1009"/>
      <c r="AD30" s="1010"/>
      <c r="AE30" s="996" t="s">
        <v>387</v>
      </c>
      <c r="AF30" s="996"/>
      <c r="AG30" s="996"/>
      <c r="AH30" s="996"/>
      <c r="AI30" s="996" t="s">
        <v>409</v>
      </c>
      <c r="AJ30" s="996"/>
      <c r="AK30" s="996"/>
      <c r="AL30" s="455"/>
      <c r="AM30" s="996" t="s">
        <v>506</v>
      </c>
      <c r="AN30" s="996"/>
      <c r="AO30" s="996"/>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5"/>
      <c r="Z31" s="1006"/>
      <c r="AA31" s="1007"/>
      <c r="AB31" s="1011"/>
      <c r="AC31" s="1012"/>
      <c r="AD31" s="1013"/>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2"/>
      <c r="Q32" s="1022"/>
      <c r="R32" s="1022"/>
      <c r="S32" s="1022"/>
      <c r="T32" s="1022"/>
      <c r="U32" s="1022"/>
      <c r="V32" s="1022"/>
      <c r="W32" s="1022"/>
      <c r="X32" s="1023"/>
      <c r="Y32" s="1000" t="s">
        <v>12</v>
      </c>
      <c r="Z32" s="1001"/>
      <c r="AA32" s="1002"/>
      <c r="AB32" s="548"/>
      <c r="AC32" s="1003"/>
      <c r="AD32" s="1003"/>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519"/>
      <c r="AC33" s="999"/>
      <c r="AD33" s="999"/>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7" t="s">
        <v>377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346</v>
      </c>
      <c r="B37" s="510"/>
      <c r="C37" s="510"/>
      <c r="D37" s="510"/>
      <c r="E37" s="510"/>
      <c r="F37" s="511"/>
      <c r="G37" s="792" t="s">
        <v>146</v>
      </c>
      <c r="H37" s="777"/>
      <c r="I37" s="777"/>
      <c r="J37" s="777"/>
      <c r="K37" s="777"/>
      <c r="L37" s="777"/>
      <c r="M37" s="777"/>
      <c r="N37" s="777"/>
      <c r="O37" s="778"/>
      <c r="P37" s="776" t="s">
        <v>59</v>
      </c>
      <c r="Q37" s="777"/>
      <c r="R37" s="777"/>
      <c r="S37" s="777"/>
      <c r="T37" s="777"/>
      <c r="U37" s="777"/>
      <c r="V37" s="777"/>
      <c r="W37" s="777"/>
      <c r="X37" s="778"/>
      <c r="Y37" s="1004"/>
      <c r="Z37" s="410"/>
      <c r="AA37" s="411"/>
      <c r="AB37" s="1008" t="s">
        <v>11</v>
      </c>
      <c r="AC37" s="1009"/>
      <c r="AD37" s="1010"/>
      <c r="AE37" s="996" t="s">
        <v>387</v>
      </c>
      <c r="AF37" s="996"/>
      <c r="AG37" s="996"/>
      <c r="AH37" s="996"/>
      <c r="AI37" s="996" t="s">
        <v>409</v>
      </c>
      <c r="AJ37" s="996"/>
      <c r="AK37" s="996"/>
      <c r="AL37" s="455"/>
      <c r="AM37" s="996" t="s">
        <v>506</v>
      </c>
      <c r="AN37" s="996"/>
      <c r="AO37" s="996"/>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5"/>
      <c r="Z38" s="1006"/>
      <c r="AA38" s="1007"/>
      <c r="AB38" s="1011"/>
      <c r="AC38" s="1012"/>
      <c r="AD38" s="1013"/>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2"/>
      <c r="Q39" s="1022"/>
      <c r="R39" s="1022"/>
      <c r="S39" s="1022"/>
      <c r="T39" s="1022"/>
      <c r="U39" s="1022"/>
      <c r="V39" s="1022"/>
      <c r="W39" s="1022"/>
      <c r="X39" s="1023"/>
      <c r="Y39" s="1000" t="s">
        <v>12</v>
      </c>
      <c r="Z39" s="1001"/>
      <c r="AA39" s="1002"/>
      <c r="AB39" s="548"/>
      <c r="AC39" s="1003"/>
      <c r="AD39" s="1003"/>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519"/>
      <c r="AC40" s="999"/>
      <c r="AD40" s="999"/>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7" t="s">
        <v>377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346</v>
      </c>
      <c r="B44" s="510"/>
      <c r="C44" s="510"/>
      <c r="D44" s="510"/>
      <c r="E44" s="510"/>
      <c r="F44" s="511"/>
      <c r="G44" s="792" t="s">
        <v>146</v>
      </c>
      <c r="H44" s="777"/>
      <c r="I44" s="777"/>
      <c r="J44" s="777"/>
      <c r="K44" s="777"/>
      <c r="L44" s="777"/>
      <c r="M44" s="777"/>
      <c r="N44" s="777"/>
      <c r="O44" s="778"/>
      <c r="P44" s="776" t="s">
        <v>59</v>
      </c>
      <c r="Q44" s="777"/>
      <c r="R44" s="777"/>
      <c r="S44" s="777"/>
      <c r="T44" s="777"/>
      <c r="U44" s="777"/>
      <c r="V44" s="777"/>
      <c r="W44" s="777"/>
      <c r="X44" s="778"/>
      <c r="Y44" s="1004"/>
      <c r="Z44" s="410"/>
      <c r="AA44" s="411"/>
      <c r="AB44" s="1008" t="s">
        <v>11</v>
      </c>
      <c r="AC44" s="1009"/>
      <c r="AD44" s="1010"/>
      <c r="AE44" s="996" t="s">
        <v>387</v>
      </c>
      <c r="AF44" s="996"/>
      <c r="AG44" s="996"/>
      <c r="AH44" s="996"/>
      <c r="AI44" s="996" t="s">
        <v>409</v>
      </c>
      <c r="AJ44" s="996"/>
      <c r="AK44" s="996"/>
      <c r="AL44" s="455"/>
      <c r="AM44" s="996" t="s">
        <v>506</v>
      </c>
      <c r="AN44" s="996"/>
      <c r="AO44" s="996"/>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5"/>
      <c r="Z45" s="1006"/>
      <c r="AA45" s="1007"/>
      <c r="AB45" s="1011"/>
      <c r="AC45" s="1012"/>
      <c r="AD45" s="1013"/>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2"/>
      <c r="Q46" s="1022"/>
      <c r="R46" s="1022"/>
      <c r="S46" s="1022"/>
      <c r="T46" s="1022"/>
      <c r="U46" s="1022"/>
      <c r="V46" s="1022"/>
      <c r="W46" s="1022"/>
      <c r="X46" s="1023"/>
      <c r="Y46" s="1000" t="s">
        <v>12</v>
      </c>
      <c r="Z46" s="1001"/>
      <c r="AA46" s="1002"/>
      <c r="AB46" s="548"/>
      <c r="AC46" s="1003"/>
      <c r="AD46" s="1003"/>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519"/>
      <c r="AC47" s="999"/>
      <c r="AD47" s="999"/>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7" t="s">
        <v>377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346</v>
      </c>
      <c r="B51" s="510"/>
      <c r="C51" s="510"/>
      <c r="D51" s="510"/>
      <c r="E51" s="510"/>
      <c r="F51" s="511"/>
      <c r="G51" s="792" t="s">
        <v>146</v>
      </c>
      <c r="H51" s="777"/>
      <c r="I51" s="777"/>
      <c r="J51" s="777"/>
      <c r="K51" s="777"/>
      <c r="L51" s="777"/>
      <c r="M51" s="777"/>
      <c r="N51" s="777"/>
      <c r="O51" s="778"/>
      <c r="P51" s="776" t="s">
        <v>59</v>
      </c>
      <c r="Q51" s="777"/>
      <c r="R51" s="777"/>
      <c r="S51" s="777"/>
      <c r="T51" s="777"/>
      <c r="U51" s="777"/>
      <c r="V51" s="777"/>
      <c r="W51" s="777"/>
      <c r="X51" s="778"/>
      <c r="Y51" s="1004"/>
      <c r="Z51" s="410"/>
      <c r="AA51" s="411"/>
      <c r="AB51" s="455" t="s">
        <v>11</v>
      </c>
      <c r="AC51" s="1009"/>
      <c r="AD51" s="1010"/>
      <c r="AE51" s="996" t="s">
        <v>387</v>
      </c>
      <c r="AF51" s="996"/>
      <c r="AG51" s="996"/>
      <c r="AH51" s="996"/>
      <c r="AI51" s="996" t="s">
        <v>409</v>
      </c>
      <c r="AJ51" s="996"/>
      <c r="AK51" s="996"/>
      <c r="AL51" s="455"/>
      <c r="AM51" s="996" t="s">
        <v>506</v>
      </c>
      <c r="AN51" s="996"/>
      <c r="AO51" s="996"/>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5"/>
      <c r="Z52" s="1006"/>
      <c r="AA52" s="1007"/>
      <c r="AB52" s="1011"/>
      <c r="AC52" s="1012"/>
      <c r="AD52" s="1013"/>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2"/>
      <c r="Q53" s="1022"/>
      <c r="R53" s="1022"/>
      <c r="S53" s="1022"/>
      <c r="T53" s="1022"/>
      <c r="U53" s="1022"/>
      <c r="V53" s="1022"/>
      <c r="W53" s="1022"/>
      <c r="X53" s="1023"/>
      <c r="Y53" s="1000" t="s">
        <v>12</v>
      </c>
      <c r="Z53" s="1001"/>
      <c r="AA53" s="1002"/>
      <c r="AB53" s="548"/>
      <c r="AC53" s="1003"/>
      <c r="AD53" s="1003"/>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519"/>
      <c r="AC54" s="999"/>
      <c r="AD54" s="999"/>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7" t="s">
        <v>377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346</v>
      </c>
      <c r="B58" s="510"/>
      <c r="C58" s="510"/>
      <c r="D58" s="510"/>
      <c r="E58" s="510"/>
      <c r="F58" s="511"/>
      <c r="G58" s="792" t="s">
        <v>146</v>
      </c>
      <c r="H58" s="777"/>
      <c r="I58" s="777"/>
      <c r="J58" s="777"/>
      <c r="K58" s="777"/>
      <c r="L58" s="777"/>
      <c r="M58" s="777"/>
      <c r="N58" s="777"/>
      <c r="O58" s="778"/>
      <c r="P58" s="776" t="s">
        <v>59</v>
      </c>
      <c r="Q58" s="777"/>
      <c r="R58" s="777"/>
      <c r="S58" s="777"/>
      <c r="T58" s="777"/>
      <c r="U58" s="777"/>
      <c r="V58" s="777"/>
      <c r="W58" s="777"/>
      <c r="X58" s="778"/>
      <c r="Y58" s="1004"/>
      <c r="Z58" s="410"/>
      <c r="AA58" s="411"/>
      <c r="AB58" s="1008" t="s">
        <v>11</v>
      </c>
      <c r="AC58" s="1009"/>
      <c r="AD58" s="1010"/>
      <c r="AE58" s="996" t="s">
        <v>387</v>
      </c>
      <c r="AF58" s="996"/>
      <c r="AG58" s="996"/>
      <c r="AH58" s="996"/>
      <c r="AI58" s="996" t="s">
        <v>409</v>
      </c>
      <c r="AJ58" s="996"/>
      <c r="AK58" s="996"/>
      <c r="AL58" s="455"/>
      <c r="AM58" s="996" t="s">
        <v>506</v>
      </c>
      <c r="AN58" s="996"/>
      <c r="AO58" s="996"/>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5"/>
      <c r="Z59" s="1006"/>
      <c r="AA59" s="1007"/>
      <c r="AB59" s="1011"/>
      <c r="AC59" s="1012"/>
      <c r="AD59" s="1013"/>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2"/>
      <c r="Q60" s="1022"/>
      <c r="R60" s="1022"/>
      <c r="S60" s="1022"/>
      <c r="T60" s="1022"/>
      <c r="U60" s="1022"/>
      <c r="V60" s="1022"/>
      <c r="W60" s="1022"/>
      <c r="X60" s="1023"/>
      <c r="Y60" s="1000" t="s">
        <v>12</v>
      </c>
      <c r="Z60" s="1001"/>
      <c r="AA60" s="1002"/>
      <c r="AB60" s="548"/>
      <c r="AC60" s="1003"/>
      <c r="AD60" s="1003"/>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519"/>
      <c r="AC61" s="999"/>
      <c r="AD61" s="999"/>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7" t="s">
        <v>377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346</v>
      </c>
      <c r="B65" s="510"/>
      <c r="C65" s="510"/>
      <c r="D65" s="510"/>
      <c r="E65" s="510"/>
      <c r="F65" s="511"/>
      <c r="G65" s="792" t="s">
        <v>146</v>
      </c>
      <c r="H65" s="777"/>
      <c r="I65" s="777"/>
      <c r="J65" s="777"/>
      <c r="K65" s="777"/>
      <c r="L65" s="777"/>
      <c r="M65" s="777"/>
      <c r="N65" s="777"/>
      <c r="O65" s="778"/>
      <c r="P65" s="776" t="s">
        <v>59</v>
      </c>
      <c r="Q65" s="777"/>
      <c r="R65" s="777"/>
      <c r="S65" s="777"/>
      <c r="T65" s="777"/>
      <c r="U65" s="777"/>
      <c r="V65" s="777"/>
      <c r="W65" s="777"/>
      <c r="X65" s="778"/>
      <c r="Y65" s="1004"/>
      <c r="Z65" s="410"/>
      <c r="AA65" s="411"/>
      <c r="AB65" s="1008" t="s">
        <v>11</v>
      </c>
      <c r="AC65" s="1009"/>
      <c r="AD65" s="1010"/>
      <c r="AE65" s="996" t="s">
        <v>387</v>
      </c>
      <c r="AF65" s="996"/>
      <c r="AG65" s="996"/>
      <c r="AH65" s="996"/>
      <c r="AI65" s="996" t="s">
        <v>409</v>
      </c>
      <c r="AJ65" s="996"/>
      <c r="AK65" s="996"/>
      <c r="AL65" s="455"/>
      <c r="AM65" s="996" t="s">
        <v>506</v>
      </c>
      <c r="AN65" s="996"/>
      <c r="AO65" s="996"/>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5"/>
      <c r="Z66" s="1006"/>
      <c r="AA66" s="1007"/>
      <c r="AB66" s="1011"/>
      <c r="AC66" s="1012"/>
      <c r="AD66" s="1013"/>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2"/>
      <c r="Q67" s="1022"/>
      <c r="R67" s="1022"/>
      <c r="S67" s="1022"/>
      <c r="T67" s="1022"/>
      <c r="U67" s="1022"/>
      <c r="V67" s="1022"/>
      <c r="W67" s="1022"/>
      <c r="X67" s="1023"/>
      <c r="Y67" s="1000" t="s">
        <v>12</v>
      </c>
      <c r="Z67" s="1001"/>
      <c r="AA67" s="1002"/>
      <c r="AB67" s="548"/>
      <c r="AC67" s="1003"/>
      <c r="AD67" s="1003"/>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519"/>
      <c r="AC68" s="999"/>
      <c r="AD68" s="999"/>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7" t="s">
        <v>377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6" t="s">
        <v>363</v>
      </c>
      <c r="H2" s="437"/>
      <c r="I2" s="437"/>
      <c r="J2" s="437"/>
      <c r="K2" s="437"/>
      <c r="L2" s="437"/>
      <c r="M2" s="437"/>
      <c r="N2" s="437"/>
      <c r="O2" s="437"/>
      <c r="P2" s="437"/>
      <c r="Q2" s="437"/>
      <c r="R2" s="437"/>
      <c r="S2" s="437"/>
      <c r="T2" s="437"/>
      <c r="U2" s="437"/>
      <c r="V2" s="437"/>
      <c r="W2" s="437"/>
      <c r="X2" s="437"/>
      <c r="Y2" s="437"/>
      <c r="Z2" s="437"/>
      <c r="AA2" s="437"/>
      <c r="AB2" s="438"/>
      <c r="AC2" s="436" t="s">
        <v>365</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09"/>
      <c r="L3" s="109"/>
      <c r="M3" s="109"/>
      <c r="N3" s="109"/>
      <c r="O3" s="109"/>
      <c r="P3" s="336" t="s">
        <v>27</v>
      </c>
      <c r="Q3" s="336"/>
      <c r="R3" s="336"/>
      <c r="S3" s="336"/>
      <c r="T3" s="336"/>
      <c r="U3" s="336"/>
      <c r="V3" s="336"/>
      <c r="W3" s="336"/>
      <c r="X3" s="336"/>
      <c r="Y3" s="346" t="s">
        <v>350</v>
      </c>
      <c r="Z3" s="347"/>
      <c r="AA3" s="347"/>
      <c r="AB3" s="347"/>
      <c r="AC3" s="278" t="s">
        <v>335</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09"/>
      <c r="L36" s="109"/>
      <c r="M36" s="109"/>
      <c r="N36" s="109"/>
      <c r="O36" s="109"/>
      <c r="P36" s="336" t="s">
        <v>27</v>
      </c>
      <c r="Q36" s="336"/>
      <c r="R36" s="336"/>
      <c r="S36" s="336"/>
      <c r="T36" s="336"/>
      <c r="U36" s="336"/>
      <c r="V36" s="336"/>
      <c r="W36" s="336"/>
      <c r="X36" s="336"/>
      <c r="Y36" s="346" t="s">
        <v>350</v>
      </c>
      <c r="Z36" s="347"/>
      <c r="AA36" s="347"/>
      <c r="AB36" s="347"/>
      <c r="AC36" s="278" t="s">
        <v>335</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09"/>
      <c r="L69" s="109"/>
      <c r="M69" s="109"/>
      <c r="N69" s="109"/>
      <c r="O69" s="109"/>
      <c r="P69" s="336" t="s">
        <v>27</v>
      </c>
      <c r="Q69" s="336"/>
      <c r="R69" s="336"/>
      <c r="S69" s="336"/>
      <c r="T69" s="336"/>
      <c r="U69" s="336"/>
      <c r="V69" s="336"/>
      <c r="W69" s="336"/>
      <c r="X69" s="336"/>
      <c r="Y69" s="346" t="s">
        <v>350</v>
      </c>
      <c r="Z69" s="347"/>
      <c r="AA69" s="347"/>
      <c r="AB69" s="347"/>
      <c r="AC69" s="278" t="s">
        <v>335</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09"/>
      <c r="L102" s="109"/>
      <c r="M102" s="109"/>
      <c r="N102" s="109"/>
      <c r="O102" s="109"/>
      <c r="P102" s="336" t="s">
        <v>27</v>
      </c>
      <c r="Q102" s="336"/>
      <c r="R102" s="336"/>
      <c r="S102" s="336"/>
      <c r="T102" s="336"/>
      <c r="U102" s="336"/>
      <c r="V102" s="336"/>
      <c r="W102" s="336"/>
      <c r="X102" s="336"/>
      <c r="Y102" s="346" t="s">
        <v>350</v>
      </c>
      <c r="Z102" s="347"/>
      <c r="AA102" s="347"/>
      <c r="AB102" s="347"/>
      <c r="AC102" s="278" t="s">
        <v>335</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09"/>
      <c r="L135" s="109"/>
      <c r="M135" s="109"/>
      <c r="N135" s="109"/>
      <c r="O135" s="109"/>
      <c r="P135" s="336" t="s">
        <v>27</v>
      </c>
      <c r="Q135" s="336"/>
      <c r="R135" s="336"/>
      <c r="S135" s="336"/>
      <c r="T135" s="336"/>
      <c r="U135" s="336"/>
      <c r="V135" s="336"/>
      <c r="W135" s="336"/>
      <c r="X135" s="336"/>
      <c r="Y135" s="346" t="s">
        <v>350</v>
      </c>
      <c r="Z135" s="347"/>
      <c r="AA135" s="347"/>
      <c r="AB135" s="347"/>
      <c r="AC135" s="278" t="s">
        <v>335</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09"/>
      <c r="L168" s="109"/>
      <c r="M168" s="109"/>
      <c r="N168" s="109"/>
      <c r="O168" s="109"/>
      <c r="P168" s="336" t="s">
        <v>27</v>
      </c>
      <c r="Q168" s="336"/>
      <c r="R168" s="336"/>
      <c r="S168" s="336"/>
      <c r="T168" s="336"/>
      <c r="U168" s="336"/>
      <c r="V168" s="336"/>
      <c r="W168" s="336"/>
      <c r="X168" s="336"/>
      <c r="Y168" s="346" t="s">
        <v>350</v>
      </c>
      <c r="Z168" s="347"/>
      <c r="AA168" s="347"/>
      <c r="AB168" s="347"/>
      <c r="AC168" s="278" t="s">
        <v>335</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09"/>
      <c r="L201" s="109"/>
      <c r="M201" s="109"/>
      <c r="N201" s="109"/>
      <c r="O201" s="109"/>
      <c r="P201" s="336" t="s">
        <v>27</v>
      </c>
      <c r="Q201" s="336"/>
      <c r="R201" s="336"/>
      <c r="S201" s="336"/>
      <c r="T201" s="336"/>
      <c r="U201" s="336"/>
      <c r="V201" s="336"/>
      <c r="W201" s="336"/>
      <c r="X201" s="336"/>
      <c r="Y201" s="346" t="s">
        <v>350</v>
      </c>
      <c r="Z201" s="347"/>
      <c r="AA201" s="347"/>
      <c r="AB201" s="347"/>
      <c r="AC201" s="278" t="s">
        <v>335</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09"/>
      <c r="L234" s="109"/>
      <c r="M234" s="109"/>
      <c r="N234" s="109"/>
      <c r="O234" s="109"/>
      <c r="P234" s="336" t="s">
        <v>27</v>
      </c>
      <c r="Q234" s="336"/>
      <c r="R234" s="336"/>
      <c r="S234" s="336"/>
      <c r="T234" s="336"/>
      <c r="U234" s="336"/>
      <c r="V234" s="336"/>
      <c r="W234" s="336"/>
      <c r="X234" s="336"/>
      <c r="Y234" s="346" t="s">
        <v>350</v>
      </c>
      <c r="Z234" s="347"/>
      <c r="AA234" s="347"/>
      <c r="AB234" s="347"/>
      <c r="AC234" s="278" t="s">
        <v>335</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09"/>
      <c r="L267" s="109"/>
      <c r="M267" s="109"/>
      <c r="N267" s="109"/>
      <c r="O267" s="109"/>
      <c r="P267" s="336" t="s">
        <v>27</v>
      </c>
      <c r="Q267" s="336"/>
      <c r="R267" s="336"/>
      <c r="S267" s="336"/>
      <c r="T267" s="336"/>
      <c r="U267" s="336"/>
      <c r="V267" s="336"/>
      <c r="W267" s="336"/>
      <c r="X267" s="336"/>
      <c r="Y267" s="346" t="s">
        <v>350</v>
      </c>
      <c r="Z267" s="347"/>
      <c r="AA267" s="347"/>
      <c r="AB267" s="347"/>
      <c r="AC267" s="278" t="s">
        <v>335</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09"/>
      <c r="L300" s="109"/>
      <c r="M300" s="109"/>
      <c r="N300" s="109"/>
      <c r="O300" s="109"/>
      <c r="P300" s="336" t="s">
        <v>27</v>
      </c>
      <c r="Q300" s="336"/>
      <c r="R300" s="336"/>
      <c r="S300" s="336"/>
      <c r="T300" s="336"/>
      <c r="U300" s="336"/>
      <c r="V300" s="336"/>
      <c r="W300" s="336"/>
      <c r="X300" s="336"/>
      <c r="Y300" s="346" t="s">
        <v>350</v>
      </c>
      <c r="Z300" s="347"/>
      <c r="AA300" s="347"/>
      <c r="AB300" s="347"/>
      <c r="AC300" s="278" t="s">
        <v>335</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09"/>
      <c r="L333" s="109"/>
      <c r="M333" s="109"/>
      <c r="N333" s="109"/>
      <c r="O333" s="109"/>
      <c r="P333" s="336" t="s">
        <v>27</v>
      </c>
      <c r="Q333" s="336"/>
      <c r="R333" s="336"/>
      <c r="S333" s="336"/>
      <c r="T333" s="336"/>
      <c r="U333" s="336"/>
      <c r="V333" s="336"/>
      <c r="W333" s="336"/>
      <c r="X333" s="336"/>
      <c r="Y333" s="346" t="s">
        <v>350</v>
      </c>
      <c r="Z333" s="347"/>
      <c r="AA333" s="347"/>
      <c r="AB333" s="347"/>
      <c r="AC333" s="278" t="s">
        <v>335</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09"/>
      <c r="L366" s="109"/>
      <c r="M366" s="109"/>
      <c r="N366" s="109"/>
      <c r="O366" s="109"/>
      <c r="P366" s="336" t="s">
        <v>27</v>
      </c>
      <c r="Q366" s="336"/>
      <c r="R366" s="336"/>
      <c r="S366" s="336"/>
      <c r="T366" s="336"/>
      <c r="U366" s="336"/>
      <c r="V366" s="336"/>
      <c r="W366" s="336"/>
      <c r="X366" s="336"/>
      <c r="Y366" s="346" t="s">
        <v>350</v>
      </c>
      <c r="Z366" s="347"/>
      <c r="AA366" s="347"/>
      <c r="AB366" s="347"/>
      <c r="AC366" s="278" t="s">
        <v>335</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09"/>
      <c r="L399" s="109"/>
      <c r="M399" s="109"/>
      <c r="N399" s="109"/>
      <c r="O399" s="109"/>
      <c r="P399" s="336" t="s">
        <v>27</v>
      </c>
      <c r="Q399" s="336"/>
      <c r="R399" s="336"/>
      <c r="S399" s="336"/>
      <c r="T399" s="336"/>
      <c r="U399" s="336"/>
      <c r="V399" s="336"/>
      <c r="W399" s="336"/>
      <c r="X399" s="336"/>
      <c r="Y399" s="346" t="s">
        <v>350</v>
      </c>
      <c r="Z399" s="347"/>
      <c r="AA399" s="347"/>
      <c r="AB399" s="347"/>
      <c r="AC399" s="278" t="s">
        <v>335</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09"/>
      <c r="L432" s="109"/>
      <c r="M432" s="109"/>
      <c r="N432" s="109"/>
      <c r="O432" s="109"/>
      <c r="P432" s="336" t="s">
        <v>27</v>
      </c>
      <c r="Q432" s="336"/>
      <c r="R432" s="336"/>
      <c r="S432" s="336"/>
      <c r="T432" s="336"/>
      <c r="U432" s="336"/>
      <c r="V432" s="336"/>
      <c r="W432" s="336"/>
      <c r="X432" s="336"/>
      <c r="Y432" s="346" t="s">
        <v>350</v>
      </c>
      <c r="Z432" s="347"/>
      <c r="AA432" s="347"/>
      <c r="AB432" s="347"/>
      <c r="AC432" s="278" t="s">
        <v>335</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09"/>
      <c r="L465" s="109"/>
      <c r="M465" s="109"/>
      <c r="N465" s="109"/>
      <c r="O465" s="109"/>
      <c r="P465" s="336" t="s">
        <v>27</v>
      </c>
      <c r="Q465" s="336"/>
      <c r="R465" s="336"/>
      <c r="S465" s="336"/>
      <c r="T465" s="336"/>
      <c r="U465" s="336"/>
      <c r="V465" s="336"/>
      <c r="W465" s="336"/>
      <c r="X465" s="336"/>
      <c r="Y465" s="346" t="s">
        <v>350</v>
      </c>
      <c r="Z465" s="347"/>
      <c r="AA465" s="347"/>
      <c r="AB465" s="347"/>
      <c r="AC465" s="278" t="s">
        <v>335</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09"/>
      <c r="L498" s="109"/>
      <c r="M498" s="109"/>
      <c r="N498" s="109"/>
      <c r="O498" s="109"/>
      <c r="P498" s="336" t="s">
        <v>27</v>
      </c>
      <c r="Q498" s="336"/>
      <c r="R498" s="336"/>
      <c r="S498" s="336"/>
      <c r="T498" s="336"/>
      <c r="U498" s="336"/>
      <c r="V498" s="336"/>
      <c r="W498" s="336"/>
      <c r="X498" s="336"/>
      <c r="Y498" s="346" t="s">
        <v>350</v>
      </c>
      <c r="Z498" s="347"/>
      <c r="AA498" s="347"/>
      <c r="AB498" s="347"/>
      <c r="AC498" s="278" t="s">
        <v>335</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09"/>
      <c r="L531" s="109"/>
      <c r="M531" s="109"/>
      <c r="N531" s="109"/>
      <c r="O531" s="109"/>
      <c r="P531" s="336" t="s">
        <v>27</v>
      </c>
      <c r="Q531" s="336"/>
      <c r="R531" s="336"/>
      <c r="S531" s="336"/>
      <c r="T531" s="336"/>
      <c r="U531" s="336"/>
      <c r="V531" s="336"/>
      <c r="W531" s="336"/>
      <c r="X531" s="336"/>
      <c r="Y531" s="346" t="s">
        <v>350</v>
      </c>
      <c r="Z531" s="347"/>
      <c r="AA531" s="347"/>
      <c r="AB531" s="347"/>
      <c r="AC531" s="278" t="s">
        <v>335</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09"/>
      <c r="L564" s="109"/>
      <c r="M564" s="109"/>
      <c r="N564" s="109"/>
      <c r="O564" s="109"/>
      <c r="P564" s="336" t="s">
        <v>27</v>
      </c>
      <c r="Q564" s="336"/>
      <c r="R564" s="336"/>
      <c r="S564" s="336"/>
      <c r="T564" s="336"/>
      <c r="U564" s="336"/>
      <c r="V564" s="336"/>
      <c r="W564" s="336"/>
      <c r="X564" s="336"/>
      <c r="Y564" s="346" t="s">
        <v>350</v>
      </c>
      <c r="Z564" s="347"/>
      <c r="AA564" s="347"/>
      <c r="AB564" s="347"/>
      <c r="AC564" s="278" t="s">
        <v>335</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09"/>
      <c r="L597" s="109"/>
      <c r="M597" s="109"/>
      <c r="N597" s="109"/>
      <c r="O597" s="109"/>
      <c r="P597" s="336" t="s">
        <v>27</v>
      </c>
      <c r="Q597" s="336"/>
      <c r="R597" s="336"/>
      <c r="S597" s="336"/>
      <c r="T597" s="336"/>
      <c r="U597" s="336"/>
      <c r="V597" s="336"/>
      <c r="W597" s="336"/>
      <c r="X597" s="336"/>
      <c r="Y597" s="346" t="s">
        <v>350</v>
      </c>
      <c r="Z597" s="347"/>
      <c r="AA597" s="347"/>
      <c r="AB597" s="347"/>
      <c r="AC597" s="278" t="s">
        <v>335</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09"/>
      <c r="L630" s="109"/>
      <c r="M630" s="109"/>
      <c r="N630" s="109"/>
      <c r="O630" s="109"/>
      <c r="P630" s="336" t="s">
        <v>27</v>
      </c>
      <c r="Q630" s="336"/>
      <c r="R630" s="336"/>
      <c r="S630" s="336"/>
      <c r="T630" s="336"/>
      <c r="U630" s="336"/>
      <c r="V630" s="336"/>
      <c r="W630" s="336"/>
      <c r="X630" s="336"/>
      <c r="Y630" s="346" t="s">
        <v>350</v>
      </c>
      <c r="Z630" s="347"/>
      <c r="AA630" s="347"/>
      <c r="AB630" s="347"/>
      <c r="AC630" s="278" t="s">
        <v>335</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09"/>
      <c r="L663" s="109"/>
      <c r="M663" s="109"/>
      <c r="N663" s="109"/>
      <c r="O663" s="109"/>
      <c r="P663" s="336" t="s">
        <v>27</v>
      </c>
      <c r="Q663" s="336"/>
      <c r="R663" s="336"/>
      <c r="S663" s="336"/>
      <c r="T663" s="336"/>
      <c r="U663" s="336"/>
      <c r="V663" s="336"/>
      <c r="W663" s="336"/>
      <c r="X663" s="336"/>
      <c r="Y663" s="346" t="s">
        <v>350</v>
      </c>
      <c r="Z663" s="347"/>
      <c r="AA663" s="347"/>
      <c r="AB663" s="347"/>
      <c r="AC663" s="278" t="s">
        <v>335</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09"/>
      <c r="L696" s="109"/>
      <c r="M696" s="109"/>
      <c r="N696" s="109"/>
      <c r="O696" s="109"/>
      <c r="P696" s="336" t="s">
        <v>27</v>
      </c>
      <c r="Q696" s="336"/>
      <c r="R696" s="336"/>
      <c r="S696" s="336"/>
      <c r="T696" s="336"/>
      <c r="U696" s="336"/>
      <c r="V696" s="336"/>
      <c r="W696" s="336"/>
      <c r="X696" s="336"/>
      <c r="Y696" s="346" t="s">
        <v>350</v>
      </c>
      <c r="Z696" s="347"/>
      <c r="AA696" s="347"/>
      <c r="AB696" s="347"/>
      <c r="AC696" s="278" t="s">
        <v>335</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09"/>
      <c r="L729" s="109"/>
      <c r="M729" s="109"/>
      <c r="N729" s="109"/>
      <c r="O729" s="109"/>
      <c r="P729" s="336" t="s">
        <v>27</v>
      </c>
      <c r="Q729" s="336"/>
      <c r="R729" s="336"/>
      <c r="S729" s="336"/>
      <c r="T729" s="336"/>
      <c r="U729" s="336"/>
      <c r="V729" s="336"/>
      <c r="W729" s="336"/>
      <c r="X729" s="336"/>
      <c r="Y729" s="346" t="s">
        <v>350</v>
      </c>
      <c r="Z729" s="347"/>
      <c r="AA729" s="347"/>
      <c r="AB729" s="347"/>
      <c r="AC729" s="278" t="s">
        <v>335</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09"/>
      <c r="L762" s="109"/>
      <c r="M762" s="109"/>
      <c r="N762" s="109"/>
      <c r="O762" s="109"/>
      <c r="P762" s="336" t="s">
        <v>27</v>
      </c>
      <c r="Q762" s="336"/>
      <c r="R762" s="336"/>
      <c r="S762" s="336"/>
      <c r="T762" s="336"/>
      <c r="U762" s="336"/>
      <c r="V762" s="336"/>
      <c r="W762" s="336"/>
      <c r="X762" s="336"/>
      <c r="Y762" s="346" t="s">
        <v>350</v>
      </c>
      <c r="Z762" s="347"/>
      <c r="AA762" s="347"/>
      <c r="AB762" s="347"/>
      <c r="AC762" s="278" t="s">
        <v>335</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09"/>
      <c r="L795" s="109"/>
      <c r="M795" s="109"/>
      <c r="N795" s="109"/>
      <c r="O795" s="109"/>
      <c r="P795" s="336" t="s">
        <v>27</v>
      </c>
      <c r="Q795" s="336"/>
      <c r="R795" s="336"/>
      <c r="S795" s="336"/>
      <c r="T795" s="336"/>
      <c r="U795" s="336"/>
      <c r="V795" s="336"/>
      <c r="W795" s="336"/>
      <c r="X795" s="336"/>
      <c r="Y795" s="346" t="s">
        <v>350</v>
      </c>
      <c r="Z795" s="347"/>
      <c r="AA795" s="347"/>
      <c r="AB795" s="347"/>
      <c r="AC795" s="278" t="s">
        <v>335</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09"/>
      <c r="L828" s="109"/>
      <c r="M828" s="109"/>
      <c r="N828" s="109"/>
      <c r="O828" s="109"/>
      <c r="P828" s="336" t="s">
        <v>27</v>
      </c>
      <c r="Q828" s="336"/>
      <c r="R828" s="336"/>
      <c r="S828" s="336"/>
      <c r="T828" s="336"/>
      <c r="U828" s="336"/>
      <c r="V828" s="336"/>
      <c r="W828" s="336"/>
      <c r="X828" s="336"/>
      <c r="Y828" s="346" t="s">
        <v>350</v>
      </c>
      <c r="Z828" s="347"/>
      <c r="AA828" s="347"/>
      <c r="AB828" s="347"/>
      <c r="AC828" s="278" t="s">
        <v>335</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09"/>
      <c r="L861" s="109"/>
      <c r="M861" s="109"/>
      <c r="N861" s="109"/>
      <c r="O861" s="109"/>
      <c r="P861" s="336" t="s">
        <v>27</v>
      </c>
      <c r="Q861" s="336"/>
      <c r="R861" s="336"/>
      <c r="S861" s="336"/>
      <c r="T861" s="336"/>
      <c r="U861" s="336"/>
      <c r="V861" s="336"/>
      <c r="W861" s="336"/>
      <c r="X861" s="336"/>
      <c r="Y861" s="346" t="s">
        <v>350</v>
      </c>
      <c r="Z861" s="347"/>
      <c r="AA861" s="347"/>
      <c r="AB861" s="347"/>
      <c r="AC861" s="278" t="s">
        <v>335</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09"/>
      <c r="L894" s="109"/>
      <c r="M894" s="109"/>
      <c r="N894" s="109"/>
      <c r="O894" s="109"/>
      <c r="P894" s="336" t="s">
        <v>27</v>
      </c>
      <c r="Q894" s="336"/>
      <c r="R894" s="336"/>
      <c r="S894" s="336"/>
      <c r="T894" s="336"/>
      <c r="U894" s="336"/>
      <c r="V894" s="336"/>
      <c r="W894" s="336"/>
      <c r="X894" s="336"/>
      <c r="Y894" s="346" t="s">
        <v>350</v>
      </c>
      <c r="Z894" s="347"/>
      <c r="AA894" s="347"/>
      <c r="AB894" s="347"/>
      <c r="AC894" s="278" t="s">
        <v>335</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09"/>
      <c r="L927" s="109"/>
      <c r="M927" s="109"/>
      <c r="N927" s="109"/>
      <c r="O927" s="109"/>
      <c r="P927" s="336" t="s">
        <v>27</v>
      </c>
      <c r="Q927" s="336"/>
      <c r="R927" s="336"/>
      <c r="S927" s="336"/>
      <c r="T927" s="336"/>
      <c r="U927" s="336"/>
      <c r="V927" s="336"/>
      <c r="W927" s="336"/>
      <c r="X927" s="336"/>
      <c r="Y927" s="346" t="s">
        <v>350</v>
      </c>
      <c r="Z927" s="347"/>
      <c r="AA927" s="347"/>
      <c r="AB927" s="347"/>
      <c r="AC927" s="278" t="s">
        <v>335</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09"/>
      <c r="L960" s="109"/>
      <c r="M960" s="109"/>
      <c r="N960" s="109"/>
      <c r="O960" s="109"/>
      <c r="P960" s="336" t="s">
        <v>27</v>
      </c>
      <c r="Q960" s="336"/>
      <c r="R960" s="336"/>
      <c r="S960" s="336"/>
      <c r="T960" s="336"/>
      <c r="U960" s="336"/>
      <c r="V960" s="336"/>
      <c r="W960" s="336"/>
      <c r="X960" s="336"/>
      <c r="Y960" s="346" t="s">
        <v>350</v>
      </c>
      <c r="Z960" s="347"/>
      <c r="AA960" s="347"/>
      <c r="AB960" s="347"/>
      <c r="AC960" s="278" t="s">
        <v>335</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09"/>
      <c r="L993" s="109"/>
      <c r="M993" s="109"/>
      <c r="N993" s="109"/>
      <c r="O993" s="109"/>
      <c r="P993" s="336" t="s">
        <v>27</v>
      </c>
      <c r="Q993" s="336"/>
      <c r="R993" s="336"/>
      <c r="S993" s="336"/>
      <c r="T993" s="336"/>
      <c r="U993" s="336"/>
      <c r="V993" s="336"/>
      <c r="W993" s="336"/>
      <c r="X993" s="336"/>
      <c r="Y993" s="346" t="s">
        <v>350</v>
      </c>
      <c r="Z993" s="347"/>
      <c r="AA993" s="347"/>
      <c r="AB993" s="347"/>
      <c r="AC993" s="278" t="s">
        <v>335</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09"/>
      <c r="L1026" s="109"/>
      <c r="M1026" s="109"/>
      <c r="N1026" s="109"/>
      <c r="O1026" s="109"/>
      <c r="P1026" s="336" t="s">
        <v>27</v>
      </c>
      <c r="Q1026" s="336"/>
      <c r="R1026" s="336"/>
      <c r="S1026" s="336"/>
      <c r="T1026" s="336"/>
      <c r="U1026" s="336"/>
      <c r="V1026" s="336"/>
      <c r="W1026" s="336"/>
      <c r="X1026" s="336"/>
      <c r="Y1026" s="346" t="s">
        <v>350</v>
      </c>
      <c r="Z1026" s="347"/>
      <c r="AA1026" s="347"/>
      <c r="AB1026" s="347"/>
      <c r="AC1026" s="278" t="s">
        <v>335</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09"/>
      <c r="L1059" s="109"/>
      <c r="M1059" s="109"/>
      <c r="N1059" s="109"/>
      <c r="O1059" s="109"/>
      <c r="P1059" s="336" t="s">
        <v>27</v>
      </c>
      <c r="Q1059" s="336"/>
      <c r="R1059" s="336"/>
      <c r="S1059" s="336"/>
      <c r="T1059" s="336"/>
      <c r="U1059" s="336"/>
      <c r="V1059" s="336"/>
      <c r="W1059" s="336"/>
      <c r="X1059" s="336"/>
      <c r="Y1059" s="346" t="s">
        <v>350</v>
      </c>
      <c r="Z1059" s="347"/>
      <c r="AA1059" s="347"/>
      <c r="AB1059" s="347"/>
      <c r="AC1059" s="278" t="s">
        <v>335</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09"/>
      <c r="L1092" s="109"/>
      <c r="M1092" s="109"/>
      <c r="N1092" s="109"/>
      <c r="O1092" s="109"/>
      <c r="P1092" s="336" t="s">
        <v>27</v>
      </c>
      <c r="Q1092" s="336"/>
      <c r="R1092" s="336"/>
      <c r="S1092" s="336"/>
      <c r="T1092" s="336"/>
      <c r="U1092" s="336"/>
      <c r="V1092" s="336"/>
      <c r="W1092" s="336"/>
      <c r="X1092" s="336"/>
      <c r="Y1092" s="346" t="s">
        <v>350</v>
      </c>
      <c r="Z1092" s="347"/>
      <c r="AA1092" s="347"/>
      <c r="AB1092" s="347"/>
      <c r="AC1092" s="278" t="s">
        <v>335</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09"/>
      <c r="L1125" s="109"/>
      <c r="M1125" s="109"/>
      <c r="N1125" s="109"/>
      <c r="O1125" s="109"/>
      <c r="P1125" s="336" t="s">
        <v>27</v>
      </c>
      <c r="Q1125" s="336"/>
      <c r="R1125" s="336"/>
      <c r="S1125" s="336"/>
      <c r="T1125" s="336"/>
      <c r="U1125" s="336"/>
      <c r="V1125" s="336"/>
      <c r="W1125" s="336"/>
      <c r="X1125" s="336"/>
      <c r="Y1125" s="346" t="s">
        <v>350</v>
      </c>
      <c r="Z1125" s="347"/>
      <c r="AA1125" s="347"/>
      <c r="AB1125" s="347"/>
      <c r="AC1125" s="278" t="s">
        <v>335</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09"/>
      <c r="L1158" s="109"/>
      <c r="M1158" s="109"/>
      <c r="N1158" s="109"/>
      <c r="O1158" s="109"/>
      <c r="P1158" s="336" t="s">
        <v>27</v>
      </c>
      <c r="Q1158" s="336"/>
      <c r="R1158" s="336"/>
      <c r="S1158" s="336"/>
      <c r="T1158" s="336"/>
      <c r="U1158" s="336"/>
      <c r="V1158" s="336"/>
      <c r="W1158" s="336"/>
      <c r="X1158" s="336"/>
      <c r="Y1158" s="346" t="s">
        <v>350</v>
      </c>
      <c r="Z1158" s="347"/>
      <c r="AA1158" s="347"/>
      <c r="AB1158" s="347"/>
      <c r="AC1158" s="278" t="s">
        <v>335</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09"/>
      <c r="L1191" s="109"/>
      <c r="M1191" s="109"/>
      <c r="N1191" s="109"/>
      <c r="O1191" s="109"/>
      <c r="P1191" s="336" t="s">
        <v>27</v>
      </c>
      <c r="Q1191" s="336"/>
      <c r="R1191" s="336"/>
      <c r="S1191" s="336"/>
      <c r="T1191" s="336"/>
      <c r="U1191" s="336"/>
      <c r="V1191" s="336"/>
      <c r="W1191" s="336"/>
      <c r="X1191" s="336"/>
      <c r="Y1191" s="346" t="s">
        <v>350</v>
      </c>
      <c r="Z1191" s="347"/>
      <c r="AA1191" s="347"/>
      <c r="AB1191" s="347"/>
      <c r="AC1191" s="278" t="s">
        <v>335</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09"/>
      <c r="L1224" s="109"/>
      <c r="M1224" s="109"/>
      <c r="N1224" s="109"/>
      <c r="O1224" s="109"/>
      <c r="P1224" s="336" t="s">
        <v>27</v>
      </c>
      <c r="Q1224" s="336"/>
      <c r="R1224" s="336"/>
      <c r="S1224" s="336"/>
      <c r="T1224" s="336"/>
      <c r="U1224" s="336"/>
      <c r="V1224" s="336"/>
      <c r="W1224" s="336"/>
      <c r="X1224" s="336"/>
      <c r="Y1224" s="346" t="s">
        <v>350</v>
      </c>
      <c r="Z1224" s="347"/>
      <c r="AA1224" s="347"/>
      <c r="AB1224" s="347"/>
      <c r="AC1224" s="278" t="s">
        <v>335</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09"/>
      <c r="L1257" s="109"/>
      <c r="M1257" s="109"/>
      <c r="N1257" s="109"/>
      <c r="O1257" s="109"/>
      <c r="P1257" s="336" t="s">
        <v>27</v>
      </c>
      <c r="Q1257" s="336"/>
      <c r="R1257" s="336"/>
      <c r="S1257" s="336"/>
      <c r="T1257" s="336"/>
      <c r="U1257" s="336"/>
      <c r="V1257" s="336"/>
      <c r="W1257" s="336"/>
      <c r="X1257" s="336"/>
      <c r="Y1257" s="346" t="s">
        <v>350</v>
      </c>
      <c r="Z1257" s="347"/>
      <c r="AA1257" s="347"/>
      <c r="AB1257" s="347"/>
      <c r="AC1257" s="278" t="s">
        <v>335</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09"/>
      <c r="L1290" s="109"/>
      <c r="M1290" s="109"/>
      <c r="N1290" s="109"/>
      <c r="O1290" s="109"/>
      <c r="P1290" s="336" t="s">
        <v>27</v>
      </c>
      <c r="Q1290" s="336"/>
      <c r="R1290" s="336"/>
      <c r="S1290" s="336"/>
      <c r="T1290" s="336"/>
      <c r="U1290" s="336"/>
      <c r="V1290" s="336"/>
      <c r="W1290" s="336"/>
      <c r="X1290" s="336"/>
      <c r="Y1290" s="346" t="s">
        <v>350</v>
      </c>
      <c r="Z1290" s="347"/>
      <c r="AA1290" s="347"/>
      <c r="AB1290" s="347"/>
      <c r="AC1290" s="278" t="s">
        <v>335</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2021-08-02T04:25:27Z</cp:lastPrinted>
  <dcterms:created xsi:type="dcterms:W3CDTF">2012-03-13T00:50:25Z</dcterms:created>
  <dcterms:modified xsi:type="dcterms:W3CDTF">2021-10-27T09:26:58Z</dcterms:modified>
</cp:coreProperties>
</file>