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最終公表\ファイル名変換\CMS掲載用\1005R2レビューシート\"/>
    </mc:Choice>
  </mc:AlternateContent>
  <bookViews>
    <workbookView xWindow="14970" yWindow="-120" windowWidth="5520" windowHeight="8580"/>
  </bookViews>
  <sheets>
    <sheet name="行政事業レビューシート" sheetId="3" r:id="rId1"/>
    <sheet name="【別紙２】" sheetId="8" r:id="rId2"/>
    <sheet name="【別紙3】" sheetId="9" r:id="rId3"/>
    <sheet name="入力規則等" sheetId="4" r:id="rId4"/>
    <sheet name="別紙1" sheetId="5" state="hidden" r:id="rId5"/>
    <sheet name="別紙2" sheetId="6" state="hidden" r:id="rId6"/>
    <sheet name="別紙3" sheetId="7" state="hidden" r:id="rId7"/>
  </sheets>
  <externalReferences>
    <externalReference r:id="rId8"/>
  </externalReferences>
  <definedNames>
    <definedName name="_xlnm._FilterDatabase" localSheetId="6" hidden="1">別紙3!$AP$1:$AP$1320</definedName>
    <definedName name="_xlnm.Print_Area" localSheetId="0">行政事業レビューシート!$A$1:$AX$1139</definedName>
    <definedName name="_xlnm.Print_Area" localSheetId="4">別紙1!$A$1:$AX$71</definedName>
    <definedName name="_xlnm.Print_Area" localSheetId="5">別紙2!$A$1:$AX$265</definedName>
    <definedName name="_xlnm.Print_Area" localSheetId="6">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T26" i="8" l="1"/>
  <c r="W24" i="3" l="1"/>
  <c r="W23" i="3"/>
  <c r="P23" i="3" l="1"/>
  <c r="P24" i="3"/>
  <c r="AK13" i="3" l="1"/>
  <c r="AK15" i="3"/>
  <c r="AD16" i="3"/>
  <c r="AD13" i="3" l="1"/>
  <c r="AP13" i="8" l="1"/>
  <c r="T13" i="8"/>
  <c r="P29" i="3" l="1"/>
  <c r="AY237" i="7"/>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3" i="3"/>
  <c r="AY615" i="3"/>
  <c r="AY608" i="3"/>
  <c r="AY611"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5"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s="1"/>
  <c r="AY37" i="3"/>
  <c r="AY39" i="3"/>
  <c r="AY369" i="3"/>
  <c r="AY616" i="3"/>
  <c r="AY606" i="3"/>
  <c r="AY459" i="3"/>
  <c r="AY213" i="3"/>
  <c r="AY134" i="3"/>
  <c r="AY645" i="3"/>
  <c r="AY271" i="3"/>
  <c r="AY417" i="3"/>
  <c r="AY23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76"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 r="AY1043" i="3" l="1"/>
  <c r="AY1042" i="3"/>
  <c r="AY1009" i="3"/>
  <c r="AY49" i="3"/>
  <c r="AY50" i="3"/>
</calcChain>
</file>

<file path=xl/sharedStrings.xml><?xml version="1.0" encoding="utf-8"?>
<sst xmlns="http://schemas.openxmlformats.org/spreadsheetml/2006/main" count="3382" uniqueCount="901">
  <si>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</si>
  <si>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</si>
  <si>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</si>
  <si>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</si>
  <si>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</si>
  <si>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</si>
  <si>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</si>
  <si>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</si>
  <si>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</si>
  <si>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</si>
  <si>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</si>
  <si>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</si>
  <si>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</si>
  <si>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</si>
  <si>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</si>
  <si>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</si>
  <si>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</si>
  <si>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</si>
  <si>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</si>
  <si>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</si>
  <si>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</si>
  <si>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</si>
  <si>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</si>
  <si>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</si>
  <si>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</si>
  <si>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</si>
  <si>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</si>
  <si>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</si>
  <si>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</si>
  <si>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</si>
  <si>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</si>
  <si>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</si>
  <si>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</si>
  <si>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</si>
  <si>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</si>
  <si>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</si>
  <si>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</si>
  <si>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</si>
  <si>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</si>
  <si>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</si>
  <si>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</si>
  <si>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</si>
  <si>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</si>
  <si>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</si>
  <si>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</si>
  <si>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</si>
  <si>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</si>
  <si>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</si>
  <si>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</si>
  <si>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</si>
  <si>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</si>
  <si>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</si>
  <si>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</si>
  <si>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</si>
  <si>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</si>
  <si>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</si>
  <si>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</si>
  <si>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</si>
  <si>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</si>
  <si>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</si>
  <si>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</si>
  <si>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</si>
  <si>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</si>
  <si>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</si>
  <si>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</si>
  <si>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</si>
  <si>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</si>
  <si>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</si>
  <si>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</si>
  <si>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</si>
  <si>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</si>
  <si>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</si>
  <si>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</si>
  <si>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</si>
  <si>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</si>
  <si>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</si>
  <si>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</si>
  <si>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</si>
  <si>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</si>
  <si>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</si>
  <si>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</si>
  <si>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</si>
  <si>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</si>
  <si>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</si>
  <si>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</si>
  <si>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</si>
  <si>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</si>
  <si>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</si>
  <si>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</si>
  <si>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</si>
  <si>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</si>
  <si>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</si>
  <si>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</si>
  <si>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</si>
  <si>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</si>
  <si>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</si>
  <si>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</si>
  <si>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</si>
  <si>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</si>
  <si>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</si>
  <si>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</si>
  <si>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</si>
  <si>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</si>
  <si>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</si>
  <si>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</si>
  <si>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</si>
  <si>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</si>
  <si>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</si>
  <si>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</si>
  <si>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</si>
  <si>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</si>
  <si>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</si>
  <si>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</si>
  <si>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</si>
  <si>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</si>
  <si>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</si>
  <si>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</si>
  <si>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</si>
  <si>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</si>
  <si>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</si>
  <si>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</si>
  <si>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</si>
  <si>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</si>
  <si>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</si>
  <si>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</si>
  <si>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</si>
  <si>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</si>
  <si>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</si>
  <si>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</si>
  <si>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</si>
  <si>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</si>
  <si>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</si>
  <si>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</si>
  <si>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</si>
  <si>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</si>
  <si>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</si>
  <si>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</si>
  <si>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</si>
  <si>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</si>
  <si>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</si>
  <si>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</si>
  <si>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</si>
  <si>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</si>
  <si>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</si>
  <si>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</si>
  <si>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</si>
  <si>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</si>
  <si>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</si>
  <si>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</si>
  <si>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</si>
  <si>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</si>
  <si>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</si>
  <si>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</si>
  <si>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</si>
  <si>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</si>
  <si>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</si>
  <si>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</si>
  <si>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</si>
  <si>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</si>
  <si>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</si>
  <si>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</si>
  <si>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</si>
  <si>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</si>
  <si>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</si>
  <si>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</si>
  <si>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</si>
  <si>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</si>
  <si>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</si>
  <si>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</si>
  <si>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</si>
  <si>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</si>
  <si>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</si>
  <si>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</si>
  <si>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</si>
  <si>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</si>
  <si>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</si>
  <si>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</si>
  <si>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</si>
  <si>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</si>
  <si>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</si>
  <si>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</si>
  <si>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</si>
  <si>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</si>
  <si>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</si>
  <si>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</si>
  <si>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</si>
  <si>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</si>
  <si>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</si>
  <si>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</si>
  <si>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</si>
  <si>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</si>
  <si>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</si>
  <si>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</si>
  <si>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</si>
  <si>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</si>
  <si>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</si>
  <si>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</si>
  <si>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</si>
  <si>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</si>
  <si>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</si>
  <si>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</si>
  <si>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</si>
  <si>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</si>
  <si>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</si>
  <si>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</si>
  <si>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</si>
  <si>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</si>
  <si>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</si>
  <si>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</si>
  <si>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</si>
  <si>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</si>
  <si>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</si>
  <si>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</si>
  <si>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</si>
  <si>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</si>
  <si>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</si>
  <si>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</si>
  <si>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</si>
  <si>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</si>
  <si>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</si>
  <si>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</si>
  <si>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</si>
  <si>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</si>
  <si>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</si>
  <si>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</si>
  <si>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</si>
  <si>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</si>
  <si>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</si>
  <si>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</si>
  <si>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</si>
  <si>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</si>
  <si>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</si>
  <si>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</si>
  <si>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</si>
  <si>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</si>
  <si>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</si>
  <si>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</si>
  <si>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</si>
  <si>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</si>
  <si>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</si>
  <si>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</si>
  <si>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</si>
  <si>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</si>
  <si>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</si>
  <si>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</si>
  <si>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</si>
  <si>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</si>
  <si>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</si>
  <si>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</si>
  <si>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</si>
  <si>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</si>
  <si>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</si>
  <si>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</si>
  <si>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</si>
  <si>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</si>
  <si>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</si>
  <si>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</si>
  <si>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</si>
  <si>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</si>
  <si>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</si>
  <si>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</si>
  <si>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</si>
  <si>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</si>
  <si>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</si>
  <si>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</si>
  <si>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</si>
  <si>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</si>
  <si>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</si>
  <si>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</si>
  <si>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</si>
  <si>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</si>
  <si>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</si>
  <si>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</si>
  <si>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</si>
  <si>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</si>
  <si>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</si>
  <si>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</si>
  <si>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</si>
  <si>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</si>
  <si>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</si>
  <si>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</si>
  <si>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</si>
  <si>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</si>
  <si>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</si>
  <si>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</si>
  <si>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</si>
  <si>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</si>
  <si>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</si>
  <si>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</si>
  <si>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</si>
  <si>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</si>
  <si>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</si>
  <si>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</si>
  <si>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</si>
  <si>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</si>
  <si>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</si>
  <si>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</si>
  <si>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</si>
  <si>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</si>
  <si>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</si>
  <si>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</si>
  <si>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</si>
  <si>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</si>
  <si>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</si>
  <si>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</si>
  <si>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</si>
  <si>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</si>
  <si>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</si>
  <si>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</si>
  <si>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</si>
  <si>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</si>
  <si>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</si>
  <si>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</si>
  <si>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</si>
  <si>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</si>
  <si>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</si>
  <si>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</si>
  <si>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</si>
  <si>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</si>
  <si>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</si>
  <si>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</si>
  <si>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</si>
  <si>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</si>
  <si>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</si>
  <si>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</si>
  <si>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</si>
  <si>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</si>
  <si>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</si>
  <si>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</si>
  <si>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</si>
  <si>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</si>
  <si>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</si>
  <si>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</si>
  <si>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</si>
  <si>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</si>
  <si>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</si>
  <si>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</si>
  <si>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</si>
  <si>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</si>
  <si>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</si>
  <si>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</si>
  <si>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</si>
  <si>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</si>
  <si>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</si>
  <si>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</si>
  <si>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</si>
  <si>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</si>
  <si>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</si>
  <si>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</si>
  <si>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</si>
  <si>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</si>
  <si>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</si>
  <si>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</si>
  <si>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</si>
  <si>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</si>
  <si>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</si>
  <si>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</si>
  <si>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</si>
  <si>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</si>
  <si>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</si>
  <si>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</si>
  <si>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</si>
  <si>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</si>
  <si>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</si>
  <si>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</si>
  <si>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</si>
  <si>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</si>
  <si>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</si>
  <si>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</si>
  <si>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</si>
  <si>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</si>
  <si>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</si>
  <si>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</si>
  <si>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</si>
  <si>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</si>
  <si>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</si>
  <si>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</si>
  <si>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</si>
  <si>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</si>
  <si>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</si>
  <si>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</si>
  <si>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</si>
  <si>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</si>
  <si>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</si>
  <si>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</si>
  <si>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</si>
  <si>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</si>
  <si>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</si>
  <si>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</si>
  <si>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</si>
  <si>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</si>
  <si>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</si>
  <si>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</si>
  <si>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</si>
  <si>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</si>
  <si>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</si>
  <si>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</si>
  <si>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</si>
  <si>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</si>
  <si>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</si>
  <si>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</si>
  <si>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</si>
  <si>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</si>
  <si>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</si>
  <si>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</si>
  <si>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</si>
  <si>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</si>
  <si>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</si>
  <si>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</si>
  <si>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</si>
  <si>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</si>
  <si>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</si>
  <si>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</si>
  <si>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</si>
  <si>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</si>
  <si>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</si>
  <si>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</si>
  <si>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</si>
  <si>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</si>
  <si>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</si>
  <si>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</si>
  <si>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</si>
  <si>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</si>
  <si>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</si>
  <si>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</si>
  <si>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</si>
  <si>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</si>
  <si>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</si>
  <si>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</si>
  <si>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</si>
  <si>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</si>
  <si>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</si>
  <si>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</si>
  <si>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</si>
  <si>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</si>
  <si>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</si>
  <si>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</si>
  <si>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</si>
  <si>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</si>
  <si>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</si>
  <si>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</si>
  <si>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</si>
  <si>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</si>
  <si>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</si>
  <si>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</si>
  <si>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</si>
  <si>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</si>
  <si>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</si>
  <si>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</si>
  <si>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</si>
  <si>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</si>
  <si>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</si>
  <si>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</si>
  <si>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</si>
  <si>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</si>
  <si>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</si>
  <si>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</si>
  <si>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</si>
  <si>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</si>
  <si>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</si>
  <si>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</si>
  <si>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</si>
  <si>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</si>
  <si>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</si>
  <si>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</si>
  <si>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</si>
  <si>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</si>
  <si>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</si>
  <si>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</si>
  <si>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</si>
  <si>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</si>
  <si>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</si>
  <si>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</si>
  <si>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</si>
  <si>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</si>
  <si>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</si>
  <si>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</si>
  <si>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</si>
  <si>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</si>
  <si>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</si>
  <si>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</si>
  <si>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</si>
  <si>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</si>
  <si>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</si>
  <si>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</si>
  <si>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</si>
  <si>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</si>
  <si>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</si>
  <si>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</si>
  <si>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</si>
  <si>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</si>
  <si>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</si>
  <si>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</si>
  <si>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</si>
  <si>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</si>
  <si>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</si>
  <si>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</si>
  <si>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</si>
  <si>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</si>
  <si>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</si>
  <si>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</si>
  <si>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</si>
  <si>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</si>
  <si>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</si>
  <si>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</si>
  <si>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</si>
  <si>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</si>
  <si>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</si>
  <si>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</si>
  <si>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</si>
  <si>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</si>
  <si>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</si>
  <si>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</si>
  <si>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</si>
  <si>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</si>
  <si>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</si>
  <si>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</si>
  <si>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</si>
  <si>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</si>
  <si>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</si>
  <si>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</si>
  <si>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</si>
  <si>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</si>
  <si>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</si>
  <si>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</si>
  <si>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</si>
  <si>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</si>
  <si>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</si>
  <si>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</si>
  <si>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</si>
  <si>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</si>
  <si>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</si>
  <si>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</si>
  <si>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</si>
  <si>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</si>
  <si>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</si>
  <si>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</si>
  <si>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</si>
  <si>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</si>
  <si>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</si>
  <si>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</si>
  <si>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</si>
  <si>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</si>
  <si>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</si>
  <si>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</si>
  <si>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</si>
  <si>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</si>
  <si>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</si>
  <si>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</si>
  <si>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</si>
  <si>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</si>
  <si>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</si>
  <si>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</si>
  <si>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</si>
  <si>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</si>
  <si>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</si>
  <si>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</si>
  <si>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</si>
  <si>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</si>
  <si>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</si>
  <si>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</si>
  <si>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</si>
  <si>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</si>
  <si>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</si>
  <si>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</si>
  <si>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</si>
  <si>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</si>
  <si>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</si>
  <si>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</si>
  <si>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</si>
  <si>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</si>
  <si>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</si>
  <si>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</si>
  <si>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</si>
  <si>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</si>
  <si>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</si>
  <si>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</si>
  <si>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</si>
  <si>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</si>
  <si>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</si>
  <si>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</si>
  <si>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</si>
  <si>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</si>
  <si>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</si>
  <si>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</si>
  <si>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</si>
  <si>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</si>
  <si>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</si>
  <si>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</si>
  <si>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</si>
  <si>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</si>
  <si>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</si>
  <si>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</si>
  <si>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</si>
  <si>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</si>
  <si>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</si>
  <si>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</si>
  <si>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</si>
  <si>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</si>
  <si>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</si>
  <si>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</si>
  <si>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</si>
  <si>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</si>
  <si>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</si>
  <si>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</si>
  <si>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</si>
  <si>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</si>
  <si>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</si>
  <si>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</si>
  <si>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</si>
  <si>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</si>
  <si>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</si>
  <si>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</si>
  <si>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</si>
  <si>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</si>
  <si>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</si>
  <si>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</si>
  <si>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</si>
  <si>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</si>
  <si>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</si>
  <si>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</si>
  <si>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</si>
  <si>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</si>
  <si>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</si>
  <si>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</si>
  <si>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</si>
  <si>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</si>
  <si>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</si>
  <si>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</si>
  <si>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</si>
  <si>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</si>
  <si>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</si>
  <si>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</si>
  <si>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</si>
  <si>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</si>
  <si>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</si>
  <si>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</si>
  <si>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</si>
  <si>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</si>
  <si>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</si>
  <si>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</si>
  <si>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</si>
  <si>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</si>
  <si>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</si>
  <si>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</si>
  <si>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</si>
  <si>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</si>
  <si>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</si>
  <si>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</si>
  <si>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</si>
  <si>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</si>
  <si>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</si>
  <si>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</si>
  <si>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</si>
  <si>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</si>
  <si>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</si>
  <si>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</si>
  <si>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</si>
  <si>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</si>
  <si>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</si>
  <si>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</si>
  <si>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</si>
  <si>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</si>
  <si>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</si>
  <si>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</si>
  <si>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</si>
  <si>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</si>
  <si>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</si>
  <si>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</si>
  <si>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</si>
  <si>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</si>
  <si>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</si>
  <si>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</si>
  <si>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</si>
  <si>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</si>
  <si>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</si>
  <si>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</si>
  <si>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</si>
  <si>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</si>
  <si>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</si>
  <si>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</si>
  <si>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</si>
  <si>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</si>
  <si>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</si>
  <si>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</si>
  <si>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</si>
  <si>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</si>
  <si>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</si>
  <si>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</si>
  <si>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</si>
  <si>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</si>
  <si>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</si>
  <si>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</si>
  <si>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</si>
  <si>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</si>
  <si>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</si>
  <si>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</si>
  <si>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</si>
  <si>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</si>
  <si>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</si>
  <si>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</si>
  <si>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</si>
  <si>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</si>
  <si>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</si>
  <si>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</si>
  <si>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</si>
  <si>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</si>
  <si>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</si>
  <si>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文化芸術基本法　第22条、第25条</t>
  </si>
  <si>
    <t>文化芸術推進基本計画－文化芸術の「多様な価値」を活かして，未来をつくる－（第1期）（平成30年3月6日閣議決定）</t>
  </si>
  <si>
    <t>　我が国の芸術文化を牽引する優れた舞台芸術創造活動に対する効果的な支援や芸術文化振興上の課題解決に資する事業の実施を通じて、我が国の舞台芸術等の水準の飛躍的向上を図り、その成果を広く国民が享受できる環境を醸成する。</t>
  </si>
  <si>
    <t>　独立行政法人日本芸術文化振興会が行う我が国の芸術水準向上の直接的な牽引力となっているトップレベルの芸術創造活動に必要な経費（稽古費、文芸費等）を支援する事業に対し補助する。〔事業費補助・定額補助〕
　その支援の過程においては、諸外国のアーツカウンシルに相当する新たな仕組みを導入して、独立行政法人日本芸術文化振興会における専門家による審査、事後評価、調査研究機能を大幅に強化し、文化芸術への支援策をより有効に機能させる。
　また、国が我が国の芸術文化振興における課題を示して、課題解決に資する取組を公募し、採択した事業を実施するほか、障害者の優れた文化芸術活動の国内外への発信等を委託により実施する。</t>
  </si>
  <si>
    <t>-</t>
  </si>
  <si>
    <t>文化芸術振興費補助金</t>
  </si>
  <si>
    <t>文化芸術振興委託費</t>
  </si>
  <si>
    <t>職員旅費</t>
  </si>
  <si>
    <t>庁費</t>
  </si>
  <si>
    <t>委員等旅費</t>
  </si>
  <si>
    <t>件</t>
  </si>
  <si>
    <t xml:space="preserve">【我が国の芸術文化の振興における課題解決に資する取組】
文化芸術振興上の課題解決を着実に推進する。
</t>
  </si>
  <si>
    <t>本事業の各実施団体の業務成果報告に記載された課題解決目標達成率の平均値　</t>
  </si>
  <si>
    <t>戦略的芸術文化創造推進事業成果報告書</t>
  </si>
  <si>
    <t>戦略的芸術文化創造推進事業及び障害者による文化芸術活動推進事業（共生社会実現のための芸術文化活動の推進）成果報告書</t>
  </si>
  <si>
    <t>【トップレベルの芸術団体による舞台芸術の創造に対する重点的な支援】
支援事業数</t>
  </si>
  <si>
    <t>【トップレベルの芸術団体による舞台芸術の創造に対する重点的な支援】
質の高い支援審査等のための公演調査の実施件数</t>
  </si>
  <si>
    <t>【我が国の芸術文化の振興における課題解決に資する取組】
支援事業数</t>
  </si>
  <si>
    <t>【トップレベルの芸術団体による舞台芸術の創造に対する重点的な支援】
支援総額/支援事業数</t>
    <phoneticPr fontId="5"/>
  </si>
  <si>
    <t>百万円</t>
  </si>
  <si>
    <t>百万円/件</t>
    <phoneticPr fontId="5"/>
  </si>
  <si>
    <t>3287/277</t>
  </si>
  <si>
    <t>3264/266</t>
  </si>
  <si>
    <t>3338/212</t>
  </si>
  <si>
    <t>【我が国の芸術文化の振興における課題解決に資する取組】
支援総額／総事業数</t>
    <phoneticPr fontId="5"/>
  </si>
  <si>
    <t>570/25</t>
  </si>
  <si>
    <t>480/23</t>
  </si>
  <si>
    <t>487/26</t>
  </si>
  <si>
    <t>【共生社会実現のための芸術文化活動の推進】
採択総額／総事業数</t>
    <phoneticPr fontId="5"/>
  </si>
  <si>
    <t>201/14</t>
  </si>
  <si>
    <t>252/45</t>
  </si>
  <si>
    <t>286/39</t>
  </si>
  <si>
    <t>12　文化芸術の振興</t>
    <phoneticPr fontId="5"/>
  </si>
  <si>
    <t>12-1 文化芸術の創造・発展・継承と教育の充実</t>
    <phoneticPr fontId="5"/>
  </si>
  <si>
    <t>①日本の誇りとして「文化・芸術」を挙げる国民の割合</t>
    <phoneticPr fontId="5"/>
  </si>
  <si>
    <t>件</t>
    <phoneticPr fontId="5"/>
  </si>
  <si>
    <t>トップレベルの芸術団体による舞台芸術の創造に対する重点的な支援や我が国の芸術文化の振興における課題解決に資する取組を実施することにより、我が国の芸術文化活動水準が向上し、芸術家や芸術団体による優れた芸術文化活動が活発に行われるような環境の醸成に寄与する。</t>
    <phoneticPr fontId="5"/>
  </si>
  <si>
    <t xml:space="preserve">秋のレビュー実施年：平成26年度
レビューシート番号・事業名：0356・舞台芸術創造力向上・発信プラン
【指摘事項】
「舞台芸術創造力向上・発信プラン」における子育て支援については、舞台芸術関係者だけに保育費用を支援することは適切ではなく、やめるべきではないか。
【対応状況の概要】
指摘を踏まえ、「舞台芸術創造力向上・発信プラン」における子育て支援については、行わないこととする。なお、当該支援に係る経費は、平成28年度以降もにおいても予算計上していない。
</t>
  </si>
  <si>
    <t>449</t>
  </si>
  <si>
    <t>367</t>
  </si>
  <si>
    <t>395</t>
  </si>
  <si>
    <t>361</t>
  </si>
  <si>
    <t>356</t>
  </si>
  <si>
    <t>352</t>
  </si>
  <si>
    <t>332</t>
  </si>
  <si>
    <t>○</t>
  </si>
  <si>
    <t>我が国の文化芸術の創造力向上と国際的発信</t>
    <phoneticPr fontId="5"/>
  </si>
  <si>
    <t>平成22年度</t>
    <phoneticPr fontId="5"/>
  </si>
  <si>
    <t>終了予定なし</t>
    <phoneticPr fontId="5"/>
  </si>
  <si>
    <t>文化庁</t>
    <phoneticPr fontId="5"/>
  </si>
  <si>
    <t>参事官（芸術文化担当）</t>
    <phoneticPr fontId="5"/>
  </si>
  <si>
    <t>-</t>
    <phoneticPr fontId="5"/>
  </si>
  <si>
    <t>・公益社団法人日本オーケストラ連盟　『日本のプロフェッショナル・オーケストラ年鑑２０２０』
・公益社団法人日本劇団協議会 『上演記録に関する調査研究報告書 正会員団体上演記録』</t>
    <phoneticPr fontId="5"/>
  </si>
  <si>
    <t>3338/302</t>
    <phoneticPr fontId="5"/>
  </si>
  <si>
    <t>501/28</t>
    <phoneticPr fontId="5"/>
  </si>
  <si>
    <t>②我が国の主要芸術団体における自主公演数
（令和2年度成果実績については、令和4年3月に公表される数値を基に集計を行う。）</t>
    <rPh sb="22" eb="24">
      <t>レイワ</t>
    </rPh>
    <phoneticPr fontId="5"/>
  </si>
  <si>
    <t>内閣府が実施した文化に関する世論調査（平成21年実施）では、文化芸術の体験・活動の重要性を肯定する者は88.5%にのぼっており、本事業の目的である我が国の文化芸術創造活動の水準向上を図ることは、国民に対する優れた文化芸術の体験を提供することにつながるものであり、国民や社会のニーズを反映した事業と言える。</t>
  </si>
  <si>
    <t>本事業は、我が国の芸術水準の向上を図ることを目的とする事業であり、国が担うべき事業である。</t>
  </si>
  <si>
    <t>本事業は、芸術団体の芸術創造活動への支援や文化芸術振興上の課題解決に資する事業の実施を通して、我が国の芸術水準の向上、文化芸術振興を図るものであり、政策目的の達成に資する事業である。</t>
  </si>
  <si>
    <t>トップレベルの舞台芸術創造活動に対する支援においては、公演前の創造活動に対する支援を行い、公演本番に係る経費は活動実施団体の負担とするなど、負担関係は妥当である。</t>
  </si>
  <si>
    <t>支援事業は、実施団体の提出する予算書について、有識者等で構成する委員会等の議論を経て支援額を決めており、コストの水準は妥当である。</t>
  </si>
  <si>
    <t>事業の実施・運営に必要な経費のみに限り支出しており、合理的である。</t>
  </si>
  <si>
    <t>トップレベルの舞台芸術創造活動に対する支援においては、その費目・使途を公演前の創造活動に係る経費のみに限定している。</t>
  </si>
  <si>
    <t>‐</t>
  </si>
  <si>
    <t>△</t>
  </si>
  <si>
    <t>新型コロナウイルス感染症の拡大に伴う緊急事態宣言の発令等により、予定していた公演等が実施できなくなる等、止むを得ない事情によるものである。</t>
    <rPh sb="0" eb="2">
      <t>シンガタ</t>
    </rPh>
    <rPh sb="9" eb="12">
      <t>カンセンショウ</t>
    </rPh>
    <rPh sb="13" eb="15">
      <t>カクダイ</t>
    </rPh>
    <rPh sb="16" eb="17">
      <t>トモナ</t>
    </rPh>
    <rPh sb="18" eb="20">
      <t>キンキュウ</t>
    </rPh>
    <rPh sb="20" eb="22">
      <t>ジタイ</t>
    </rPh>
    <rPh sb="22" eb="24">
      <t>センゲン</t>
    </rPh>
    <rPh sb="25" eb="27">
      <t>ハツレイ</t>
    </rPh>
    <rPh sb="27" eb="28">
      <t>トウ</t>
    </rPh>
    <rPh sb="32" eb="34">
      <t>ヨテイ</t>
    </rPh>
    <rPh sb="38" eb="40">
      <t>コウエン</t>
    </rPh>
    <rPh sb="40" eb="41">
      <t>トウ</t>
    </rPh>
    <rPh sb="42" eb="44">
      <t>ジッシ</t>
    </rPh>
    <rPh sb="50" eb="51">
      <t>トウ</t>
    </rPh>
    <rPh sb="52" eb="53">
      <t>ヤ</t>
    </rPh>
    <rPh sb="55" eb="56">
      <t>エ</t>
    </rPh>
    <rPh sb="58" eb="60">
      <t>ジジョウ</t>
    </rPh>
    <phoneticPr fontId="5"/>
  </si>
  <si>
    <t>企画提案要領のペーパーレス化を実施するなど、経費の削減に努めている。</t>
  </si>
  <si>
    <t>成果実績は、概ね目標と同等の水準に達している。</t>
  </si>
  <si>
    <t>芸術団体の収入確保へのインセンティブの向上を図るうえで、従来の収支差補助に比べ、実効性が高い。</t>
  </si>
  <si>
    <t>活動実績は、概ね見込みどおりのものとなっている。</t>
  </si>
  <si>
    <t>―</t>
    <phoneticPr fontId="5"/>
  </si>
  <si>
    <t>トップレベルの芸術団体による舞台芸術の創造に対する重点的な支援や我が国の芸術文化の振興における課題解決に資する取組については、文化芸術推進基本計画（第1期）の重点戦略に位置付けられており、国による実施を強く求められている取組である。また、支出先の選定、会計的な手続きも適切に実施されている。</t>
    <rPh sb="74" eb="75">
      <t>ダイ</t>
    </rPh>
    <rPh sb="76" eb="77">
      <t>キ</t>
    </rPh>
    <rPh sb="79" eb="81">
      <t>ジュウテン</t>
    </rPh>
    <rPh sb="81" eb="83">
      <t>センリャク</t>
    </rPh>
    <rPh sb="84" eb="87">
      <t>イチヅ</t>
    </rPh>
    <rPh sb="94" eb="95">
      <t>クニ</t>
    </rPh>
    <rPh sb="98" eb="100">
      <t>ジッシ</t>
    </rPh>
    <rPh sb="101" eb="102">
      <t>ツヨ</t>
    </rPh>
    <rPh sb="103" eb="104">
      <t>モト</t>
    </rPh>
    <rPh sb="110" eb="112">
      <t>トリクミ</t>
    </rPh>
    <rPh sb="119" eb="121">
      <t>シシュツ</t>
    </rPh>
    <rPh sb="121" eb="122">
      <t>サキ</t>
    </rPh>
    <rPh sb="123" eb="125">
      <t>センテイ</t>
    </rPh>
    <rPh sb="126" eb="129">
      <t>カイケイテキ</t>
    </rPh>
    <rPh sb="130" eb="132">
      <t>テツヅ</t>
    </rPh>
    <rPh sb="134" eb="136">
      <t>テキセツ</t>
    </rPh>
    <rPh sb="137" eb="139">
      <t>ジッシ</t>
    </rPh>
    <phoneticPr fontId="5"/>
  </si>
  <si>
    <t>引き続き、トップレベルの芸術団体による舞台芸術の創造に対する重点的な支援や我が国の芸術文化の振興における課題解決に資する取組を図る。また、今後の取組の実効性を検証しながら改善策について検討する。</t>
    <rPh sb="0" eb="1">
      <t>ヒ</t>
    </rPh>
    <rPh sb="2" eb="3">
      <t>ツヅ</t>
    </rPh>
    <rPh sb="63" eb="64">
      <t>ハカ</t>
    </rPh>
    <rPh sb="69" eb="71">
      <t>コンゴ</t>
    </rPh>
    <rPh sb="72" eb="74">
      <t>トリクミ</t>
    </rPh>
    <rPh sb="75" eb="78">
      <t>ジッコウセイ</t>
    </rPh>
    <rPh sb="79" eb="81">
      <t>ケンショウ</t>
    </rPh>
    <rPh sb="85" eb="87">
      <t>カイゼン</t>
    </rPh>
    <rPh sb="87" eb="88">
      <t>サク</t>
    </rPh>
    <rPh sb="92" eb="94">
      <t>ケントウ</t>
    </rPh>
    <phoneticPr fontId="5"/>
  </si>
  <si>
    <t>A.独立行政法人日本芸術文化振興会</t>
    <phoneticPr fontId="5"/>
  </si>
  <si>
    <t>B.凸版印刷株式会社</t>
    <phoneticPr fontId="5"/>
  </si>
  <si>
    <t>助成金</t>
    <rPh sb="0" eb="3">
      <t>ジョセイキン</t>
    </rPh>
    <phoneticPr fontId="5"/>
  </si>
  <si>
    <t>事務費</t>
    <rPh sb="0" eb="3">
      <t>ジムヒ</t>
    </rPh>
    <phoneticPr fontId="5"/>
  </si>
  <si>
    <t>舞台芸術創造活動活性化事業助成金</t>
  </si>
  <si>
    <t>賃金、業務委託費、委員手当等</t>
  </si>
  <si>
    <t>人件費</t>
    <rPh sb="0" eb="3">
      <t>ジンケンヒ</t>
    </rPh>
    <phoneticPr fontId="5"/>
  </si>
  <si>
    <t>事業費</t>
    <rPh sb="0" eb="3">
      <t>ジギョウヒ</t>
    </rPh>
    <phoneticPr fontId="5"/>
  </si>
  <si>
    <t>一般管理費</t>
    <rPh sb="0" eb="2">
      <t>イッパン</t>
    </rPh>
    <rPh sb="2" eb="5">
      <t>カンリヒ</t>
    </rPh>
    <phoneticPr fontId="5"/>
  </si>
  <si>
    <t>諸謝金、旅費、借損料等</t>
    <rPh sb="0" eb="3">
      <t>ショシャキン</t>
    </rPh>
    <rPh sb="4" eb="6">
      <t>リョヒ</t>
    </rPh>
    <rPh sb="7" eb="10">
      <t>シャクソンリョウ</t>
    </rPh>
    <rPh sb="10" eb="11">
      <t>トウ</t>
    </rPh>
    <phoneticPr fontId="5"/>
  </si>
  <si>
    <t>独立行政法人日本芸術文化振興会</t>
  </si>
  <si>
    <t>舞台芸術創造活動活性化事業</t>
  </si>
  <si>
    <t>補助金等交付</t>
  </si>
  <si>
    <t>収入</t>
    <rPh sb="0" eb="2">
      <t>シュウニュウ</t>
    </rPh>
    <phoneticPr fontId="5"/>
  </si>
  <si>
    <t>自己調達額</t>
    <rPh sb="0" eb="2">
      <t>ジコ</t>
    </rPh>
    <rPh sb="2" eb="4">
      <t>チョウタツ</t>
    </rPh>
    <rPh sb="4" eb="5">
      <t>ガク</t>
    </rPh>
    <phoneticPr fontId="5"/>
  </si>
  <si>
    <t>凸版印刷株式会社</t>
    <rPh sb="0" eb="2">
      <t>トッパン</t>
    </rPh>
    <rPh sb="2" eb="4">
      <t>インサツ</t>
    </rPh>
    <rPh sb="4" eb="8">
      <t>カブシキガイシャ</t>
    </rPh>
    <phoneticPr fontId="5"/>
  </si>
  <si>
    <t>公益財団法人新国立劇場運営財団</t>
    <phoneticPr fontId="5"/>
  </si>
  <si>
    <t>公益財団法人東京二期会</t>
    <phoneticPr fontId="5"/>
  </si>
  <si>
    <t>公益財団法人日本舞台芸術振興会</t>
    <phoneticPr fontId="5"/>
  </si>
  <si>
    <t>公益財団法人日本オペラ振興会</t>
    <phoneticPr fontId="5"/>
  </si>
  <si>
    <t>公益財団法人スターダンサーズ・バレエ団</t>
    <phoneticPr fontId="5"/>
  </si>
  <si>
    <t>株式会社北前船</t>
    <phoneticPr fontId="5"/>
  </si>
  <si>
    <t>公益社団法人広島交響楽協会</t>
    <phoneticPr fontId="5"/>
  </si>
  <si>
    <t>公益財団法人日本フィルハーモニー交響楽団</t>
    <phoneticPr fontId="5"/>
  </si>
  <si>
    <t>株式会社東京演劇集団風</t>
    <phoneticPr fontId="5"/>
  </si>
  <si>
    <t>事業費</t>
    <rPh sb="0" eb="2">
      <t>ジギョウ</t>
    </rPh>
    <rPh sb="2" eb="3">
      <t>ヒ</t>
    </rPh>
    <phoneticPr fontId="5"/>
  </si>
  <si>
    <t>一般管理費</t>
    <rPh sb="0" eb="2">
      <t>イッパン</t>
    </rPh>
    <rPh sb="2" eb="5">
      <t>カンリヒ</t>
    </rPh>
    <phoneticPr fontId="5"/>
  </si>
  <si>
    <t>人件費</t>
    <rPh sb="0" eb="3">
      <t>ジンケンヒ</t>
    </rPh>
    <phoneticPr fontId="5"/>
  </si>
  <si>
    <t>株式会社ＫＮＴビジネスクリエイト</t>
    <phoneticPr fontId="5"/>
  </si>
  <si>
    <t>令和２年度「障害者による文化芸術活動推進事業」運営業務</t>
    <phoneticPr fontId="5"/>
  </si>
  <si>
    <t>株式会社アドマス</t>
    <phoneticPr fontId="5"/>
  </si>
  <si>
    <t>令和２年度「障害者による文化芸術活動推進事業事例集」制作業務</t>
    <phoneticPr fontId="5"/>
  </si>
  <si>
    <t>社会福祉法人　大阪障害者自立支援協会</t>
  </si>
  <si>
    <t>日本・アジアの障害のある人の舞台芸術作品と先進的な鑑賞支援に関する海外発信</t>
  </si>
  <si>
    <t>株式会社　朝日新聞社</t>
  </si>
  <si>
    <t>声の力プロジェクト</t>
  </si>
  <si>
    <t>公益財団法人　スターダンサーズ・バレエ団</t>
  </si>
  <si>
    <t>バレエによるインクルージョン促進事業</t>
  </si>
  <si>
    <t>公益財団法人　東京都歴史文化財団</t>
  </si>
  <si>
    <t>日本版　The GARDEN</t>
  </si>
  <si>
    <t>特定非営利活動法人　ダンスボックス</t>
  </si>
  <si>
    <t>こんにちは、共生社会（ぐちゃぐちゃのゴチャゴチャ）</t>
  </si>
  <si>
    <t>一般社団法人　琉球フィルハーモニック</t>
  </si>
  <si>
    <t>ゆいまーるミュージックプロジェクト</t>
  </si>
  <si>
    <t>公益社団法人　日本劇団協議会</t>
  </si>
  <si>
    <t>やってみようプロジェクト</t>
  </si>
  <si>
    <t>特定非営利活動法人　鳥の劇場</t>
  </si>
  <si>
    <t>共生社会東アジアモデル構築事業　演劇で編む「共に生きる」</t>
  </si>
  <si>
    <t>クリエイティブアート実行委員会</t>
  </si>
  <si>
    <t>多様性を育むダンス&amp;美術プロジェクト――障害のあるアーティストの発掘＆育成、ファシリテーター育成、及び、発表の場づくり</t>
    <phoneticPr fontId="5"/>
  </si>
  <si>
    <t>障害者の舞台芸術支援と支援人材の育成に関するプラットフォーム　Open　Arts　Network　Project（オープンアーツネットワークプロジェクト）</t>
  </si>
  <si>
    <t>京都新聞COM</t>
    <rPh sb="0" eb="2">
      <t>キョウト</t>
    </rPh>
    <rPh sb="2" eb="4">
      <t>シンブン</t>
    </rPh>
    <phoneticPr fontId="5"/>
  </si>
  <si>
    <t>令和２年度「芸術文化活動を通じた共生社会を目指す取組『CONNECT⇔　』～芸術・身体・デザインをひらく～」事業の企画・運営業務</t>
    <phoneticPr fontId="5"/>
  </si>
  <si>
    <t>H.株式会社京都新聞COM</t>
    <rPh sb="2" eb="4">
      <t>カブシキ</t>
    </rPh>
    <rPh sb="4" eb="6">
      <t>カイシャ</t>
    </rPh>
    <rPh sb="6" eb="8">
      <t>キョウト</t>
    </rPh>
    <rPh sb="8" eb="10">
      <t>シンブン</t>
    </rPh>
    <phoneticPr fontId="5"/>
  </si>
  <si>
    <t>諸謝金、旅費、借損料、雑役務費等</t>
    <rPh sb="0" eb="3">
      <t>ショシャキン</t>
    </rPh>
    <rPh sb="4" eb="6">
      <t>リョヒ</t>
    </rPh>
    <rPh sb="7" eb="10">
      <t>シャクソンリョウ</t>
    </rPh>
    <rPh sb="11" eb="12">
      <t>ザツ</t>
    </rPh>
    <rPh sb="12" eb="15">
      <t>エキムヒ</t>
    </rPh>
    <rPh sb="15" eb="16">
      <t>トウ</t>
    </rPh>
    <phoneticPr fontId="5"/>
  </si>
  <si>
    <t>G.社会福祉法人大阪障害者自立支援協会</t>
    <rPh sb="2" eb="4">
      <t>シャカイ</t>
    </rPh>
    <rPh sb="4" eb="6">
      <t>フクシ</t>
    </rPh>
    <rPh sb="6" eb="8">
      <t>ホウジン</t>
    </rPh>
    <rPh sb="8" eb="10">
      <t>オオサカ</t>
    </rPh>
    <rPh sb="10" eb="13">
      <t>ショウガイシャ</t>
    </rPh>
    <rPh sb="13" eb="15">
      <t>ジリツ</t>
    </rPh>
    <rPh sb="15" eb="17">
      <t>シエン</t>
    </rPh>
    <rPh sb="17" eb="19">
      <t>キョウカイ</t>
    </rPh>
    <phoneticPr fontId="5"/>
  </si>
  <si>
    <t>諸謝金、通信運搬費、雑役務費等</t>
    <rPh sb="0" eb="3">
      <t>ショシャキン</t>
    </rPh>
    <rPh sb="4" eb="6">
      <t>ツウシン</t>
    </rPh>
    <rPh sb="6" eb="8">
      <t>ウンパン</t>
    </rPh>
    <rPh sb="8" eb="9">
      <t>ヒ</t>
    </rPh>
    <rPh sb="10" eb="11">
      <t>ザツ</t>
    </rPh>
    <rPh sb="11" eb="14">
      <t>エキムヒ</t>
    </rPh>
    <rPh sb="14" eb="15">
      <t>トウ</t>
    </rPh>
    <phoneticPr fontId="5"/>
  </si>
  <si>
    <t>F. 株式会社KNTビジネスクリエイト</t>
    <rPh sb="3" eb="5">
      <t>カブシキ</t>
    </rPh>
    <rPh sb="5" eb="7">
      <t>カイシャ</t>
    </rPh>
    <phoneticPr fontId="5"/>
  </si>
  <si>
    <t>諸謝金、借損料、雑役務費等</t>
    <rPh sb="0" eb="3">
      <t>ショシャキン</t>
    </rPh>
    <rPh sb="4" eb="7">
      <t>シャクソンリョウ</t>
    </rPh>
    <rPh sb="8" eb="9">
      <t>ザツ</t>
    </rPh>
    <rPh sb="9" eb="12">
      <t>エキムヒ</t>
    </rPh>
    <rPh sb="12" eb="13">
      <t>トウ</t>
    </rPh>
    <phoneticPr fontId="5"/>
  </si>
  <si>
    <t>有識者からなる「審査・評価委員会」において確認された国内外からの参加者数（オンライン含む）が目標値の80％以上となること</t>
    <rPh sb="26" eb="29">
      <t>コクナイガイ</t>
    </rPh>
    <rPh sb="32" eb="35">
      <t>サンカシャ</t>
    </rPh>
    <rPh sb="35" eb="36">
      <t>スウ</t>
    </rPh>
    <rPh sb="42" eb="43">
      <t>フク</t>
    </rPh>
    <phoneticPr fontId="5"/>
  </si>
  <si>
    <t>有識者からなる「審査・評価委員会」において確認された国内外からの参加者数（オンライン含む）が目標値の80％以上となった事業者の割合</t>
    <rPh sb="26" eb="29">
      <t>コクナイガイ</t>
    </rPh>
    <rPh sb="32" eb="35">
      <t>サンカシャ</t>
    </rPh>
    <phoneticPr fontId="5"/>
  </si>
  <si>
    <t>日本博イノベーション型プロジェクトの各事業者別実績報告書</t>
  </si>
  <si>
    <t>【日本博イノベーション型プロジェクト】
支援事業数</t>
  </si>
  <si>
    <t>-</t>
    <phoneticPr fontId="5"/>
  </si>
  <si>
    <t>【日本博イノベーション型プロジェクト】
補助額／支援件数　　　　　　　　　　　　　　</t>
    <rPh sb="1" eb="3">
      <t>ニホン</t>
    </rPh>
    <rPh sb="3" eb="4">
      <t>ハク</t>
    </rPh>
    <rPh sb="11" eb="12">
      <t>ガタ</t>
    </rPh>
    <rPh sb="20" eb="22">
      <t>ホジョ</t>
    </rPh>
    <rPh sb="22" eb="23">
      <t>ガク</t>
    </rPh>
    <rPh sb="24" eb="26">
      <t>シエン</t>
    </rPh>
    <rPh sb="26" eb="28">
      <t>ケンスウ</t>
    </rPh>
    <phoneticPr fontId="5"/>
  </si>
  <si>
    <t>百万円/件</t>
  </si>
  <si>
    <t>740/41</t>
    <phoneticPr fontId="5"/>
  </si>
  <si>
    <t>戦略的芸術文化創造推進事業の執行に必要な業務</t>
    <rPh sb="0" eb="3">
      <t>センリャクテキ</t>
    </rPh>
    <rPh sb="3" eb="5">
      <t>ゲイジュツ</t>
    </rPh>
    <rPh sb="5" eb="7">
      <t>ブンカ</t>
    </rPh>
    <rPh sb="7" eb="9">
      <t>ソウゾウ</t>
    </rPh>
    <rPh sb="9" eb="11">
      <t>スイシン</t>
    </rPh>
    <rPh sb="11" eb="13">
      <t>ジギョウ</t>
    </rPh>
    <rPh sb="14" eb="16">
      <t>シッコウ</t>
    </rPh>
    <rPh sb="17" eb="19">
      <t>ヒツヨウ</t>
    </rPh>
    <rPh sb="20" eb="22">
      <t>ギョウム</t>
    </rPh>
    <phoneticPr fontId="5"/>
  </si>
  <si>
    <t>新国立劇場によるオペラを通じた国家ブランドの構築と国際発信力向上事業</t>
    <phoneticPr fontId="5"/>
  </si>
  <si>
    <t>上野の森バレエホリデイ実行委員会</t>
    <phoneticPr fontId="5"/>
  </si>
  <si>
    <t>上野の森バレエホリデイ</t>
    <phoneticPr fontId="5"/>
  </si>
  <si>
    <t>日本のオペラから世界のオペラへ　～2018年から2020年を経てその先へ～</t>
    <phoneticPr fontId="5"/>
  </si>
  <si>
    <t>東京バレエ団「ゴールド・メダル・プロジェクト」</t>
    <phoneticPr fontId="5"/>
  </si>
  <si>
    <t>ベルカントオペラフェスティバル　イン　ジャパン2020</t>
    <phoneticPr fontId="5"/>
  </si>
  <si>
    <t>日本発バレエによるインパクト創出事業</t>
    <phoneticPr fontId="5"/>
  </si>
  <si>
    <t>鼓童×ロベール・ルパージュ　新・視聴体感芸術＜NOVA＞東京世界初演</t>
    <phoneticPr fontId="5"/>
  </si>
  <si>
    <t>ベートーヴェン生誕250年プロジェクト/2016-2020　and　beyond　広島交響楽団　Music　for　Peace　コンサート</t>
    <phoneticPr fontId="5"/>
  </si>
  <si>
    <t>「被災地に音楽を」東北の夢プロジェクト2020　～文化芸術の晴れ舞台でコミュニティを元気にする事業～</t>
    <phoneticPr fontId="5"/>
  </si>
  <si>
    <t>舞台芸術による地域活性化事業【未来誕生】</t>
    <phoneticPr fontId="5"/>
  </si>
  <si>
    <t>有</t>
  </si>
  <si>
    <t>C.　公益財団法人新国立劇場運営財団</t>
    <rPh sb="3" eb="5">
      <t>コウエキ</t>
    </rPh>
    <rPh sb="5" eb="7">
      <t>ザイダン</t>
    </rPh>
    <rPh sb="7" eb="9">
      <t>ホウジン</t>
    </rPh>
    <rPh sb="9" eb="12">
      <t>シンコクリツ</t>
    </rPh>
    <rPh sb="12" eb="14">
      <t>ゲキジョウ</t>
    </rPh>
    <rPh sb="14" eb="16">
      <t>ウンエイ</t>
    </rPh>
    <rPh sb="16" eb="18">
      <t>ザイダン</t>
    </rPh>
    <phoneticPr fontId="5"/>
  </si>
  <si>
    <t>旅費、借損料、通信運搬費、雑役務費等</t>
    <rPh sb="0" eb="2">
      <t>リョヒ</t>
    </rPh>
    <rPh sb="3" eb="6">
      <t>シャクソンリョウ</t>
    </rPh>
    <rPh sb="7" eb="9">
      <t>ツウシン</t>
    </rPh>
    <rPh sb="9" eb="11">
      <t>ウンパン</t>
    </rPh>
    <rPh sb="11" eb="12">
      <t>ヒ</t>
    </rPh>
    <rPh sb="13" eb="14">
      <t>ザツ</t>
    </rPh>
    <rPh sb="14" eb="17">
      <t>エキムヒ</t>
    </rPh>
    <rPh sb="17" eb="18">
      <t>トウ</t>
    </rPh>
    <phoneticPr fontId="5"/>
  </si>
  <si>
    <t>収入</t>
    <rPh sb="0" eb="2">
      <t>シュウニュウ</t>
    </rPh>
    <phoneticPr fontId="5"/>
  </si>
  <si>
    <t>入場料収入等</t>
    <rPh sb="0" eb="3">
      <t>ニュウジョウリョウ</t>
    </rPh>
    <rPh sb="3" eb="5">
      <t>シュウニュウ</t>
    </rPh>
    <rPh sb="5" eb="6">
      <t>トウ</t>
    </rPh>
    <phoneticPr fontId="5"/>
  </si>
  <si>
    <t>支援団体については、公募を行い、有識者により構成される委員会の審査を経て決定しており、競争性は確保されている。
他の委託事業についても、仕様の見直しや事業の周知等により引き続き競争性の確保に努める。</t>
    <rPh sb="68" eb="70">
      <t>シヨウ</t>
    </rPh>
    <rPh sb="71" eb="73">
      <t>ミナオ</t>
    </rPh>
    <rPh sb="75" eb="77">
      <t>ジギョウ</t>
    </rPh>
    <rPh sb="78" eb="80">
      <t>シュウチ</t>
    </rPh>
    <rPh sb="80" eb="81">
      <t>トウ</t>
    </rPh>
    <phoneticPr fontId="5"/>
  </si>
  <si>
    <t>参事官 山田　素子
参事官 安井　順一郎</t>
    <rPh sb="4" eb="6">
      <t>ヤマダ</t>
    </rPh>
    <rPh sb="7" eb="9">
      <t>モトコ</t>
    </rPh>
    <rPh sb="14" eb="16">
      <t>ヤスイ</t>
    </rPh>
    <rPh sb="17" eb="20">
      <t>ジュンイチロウ</t>
    </rPh>
    <phoneticPr fontId="5"/>
  </si>
  <si>
    <t>【共生社会実現のための芸術文化活動の推進】
採択事業数</t>
    <phoneticPr fontId="5"/>
  </si>
  <si>
    <t>309/38</t>
    <phoneticPr fontId="5"/>
  </si>
  <si>
    <t>我が国の主要芸術団体における自主公演数
（令和2年度成果実績については、令和4年3月に公表される数値を基に集計を行う。）</t>
    <rPh sb="21" eb="23">
      <t>レイワ</t>
    </rPh>
    <phoneticPr fontId="5"/>
  </si>
  <si>
    <t>【トップレベルの芸術団体による舞台芸術の創造に対する重点的な支援】
我が国の舞台芸術団体の公演実施の活性化を図る。
目標値は、過去の実績の平均値を基に設定。</t>
    <phoneticPr fontId="5"/>
  </si>
  <si>
    <t>【共生社会実現のための芸術文化活動の推進】
障害者の優れた文化芸術活動の国内外への発信等の社会的包摂にかかる取組を推進する。</t>
    <phoneticPr fontId="5"/>
  </si>
  <si>
    <t>滋賀県</t>
    <rPh sb="0" eb="3">
      <t>シガケン</t>
    </rPh>
    <phoneticPr fontId="5"/>
  </si>
  <si>
    <t>文化芸術振興費補助金（障害者による文化芸術活動推進事業）</t>
    <phoneticPr fontId="5"/>
  </si>
  <si>
    <t>京都府</t>
    <rPh sb="0" eb="3">
      <t>キョウトフ</t>
    </rPh>
    <phoneticPr fontId="5"/>
  </si>
  <si>
    <t>☑</t>
  </si>
  <si>
    <t>補助金</t>
    <rPh sb="0" eb="3">
      <t>ホジョキン</t>
    </rPh>
    <phoneticPr fontId="5"/>
  </si>
  <si>
    <t>文化芸術振興費補助金（障害者による文化芸術活動推進事業）</t>
    <rPh sb="0" eb="2">
      <t>ブンカ</t>
    </rPh>
    <rPh sb="2" eb="4">
      <t>ゲイジュツ</t>
    </rPh>
    <rPh sb="4" eb="6">
      <t>シンコウ</t>
    </rPh>
    <rPh sb="6" eb="7">
      <t>ヒ</t>
    </rPh>
    <rPh sb="7" eb="10">
      <t>ホジョキン</t>
    </rPh>
    <rPh sb="11" eb="14">
      <t>ショウガイシャ</t>
    </rPh>
    <rPh sb="17" eb="19">
      <t>ブンカ</t>
    </rPh>
    <rPh sb="19" eb="21">
      <t>ゲイジュツ</t>
    </rPh>
    <rPh sb="21" eb="23">
      <t>カツドウ</t>
    </rPh>
    <rPh sb="23" eb="25">
      <t>スイシン</t>
    </rPh>
    <rPh sb="25" eb="27">
      <t>ジギョウ</t>
    </rPh>
    <phoneticPr fontId="5"/>
  </si>
  <si>
    <t>補助金</t>
    <rPh sb="0" eb="3">
      <t>ホジョキン</t>
    </rPh>
    <phoneticPr fontId="5"/>
  </si>
  <si>
    <t>I.公益財団法人東京二期会</t>
    <rPh sb="2" eb="4">
      <t>コウエキ</t>
    </rPh>
    <rPh sb="4" eb="6">
      <t>ザイダン</t>
    </rPh>
    <rPh sb="6" eb="8">
      <t>ホウジン</t>
    </rPh>
    <rPh sb="8" eb="10">
      <t>トウキョウ</t>
    </rPh>
    <rPh sb="10" eb="13">
      <t>ニキカイ</t>
    </rPh>
    <phoneticPr fontId="5"/>
  </si>
  <si>
    <t>文化芸術振興費補助金（舞台芸術創造活動活性化事業）</t>
    <phoneticPr fontId="5"/>
  </si>
  <si>
    <t>公益財団法人東京交響楽団</t>
    <rPh sb="0" eb="6">
      <t>コウエキザイダンホウジン</t>
    </rPh>
    <rPh sb="6" eb="8">
      <t>トウキョウ</t>
    </rPh>
    <rPh sb="8" eb="10">
      <t>コウキョウ</t>
    </rPh>
    <rPh sb="10" eb="12">
      <t>ガクダン</t>
    </rPh>
    <phoneticPr fontId="5"/>
  </si>
  <si>
    <t>公益財団法人東京都交響楽団</t>
    <rPh sb="0" eb="6">
      <t>コウエキザイダンホウジン</t>
    </rPh>
    <rPh sb="6" eb="9">
      <t>トウキョウト</t>
    </rPh>
    <rPh sb="9" eb="13">
      <t>コウキョウガクダン</t>
    </rPh>
    <phoneticPr fontId="5"/>
  </si>
  <si>
    <t>公益財団法人東京フィルハーモニー交響楽団</t>
    <rPh sb="0" eb="6">
      <t>コウエキザイダンホウジン</t>
    </rPh>
    <rPh sb="6" eb="8">
      <t>トウキョウ</t>
    </rPh>
    <rPh sb="16" eb="18">
      <t>コウキョウ</t>
    </rPh>
    <rPh sb="18" eb="20">
      <t>ガクダン</t>
    </rPh>
    <phoneticPr fontId="5"/>
  </si>
  <si>
    <t>公益財団法人読売日本交響楽団</t>
    <rPh sb="0" eb="6">
      <t>コウエキザイダンホウジン</t>
    </rPh>
    <rPh sb="6" eb="8">
      <t>ヨミウリ</t>
    </rPh>
    <rPh sb="8" eb="10">
      <t>ニホン</t>
    </rPh>
    <rPh sb="10" eb="12">
      <t>コウキョウ</t>
    </rPh>
    <rPh sb="12" eb="14">
      <t>ガクダン</t>
    </rPh>
    <phoneticPr fontId="5"/>
  </si>
  <si>
    <t>公益財団法人名古屋フィルハーモニー交響楽団</t>
    <rPh sb="0" eb="6">
      <t>コウエキザイダンホウジン</t>
    </rPh>
    <rPh sb="6" eb="9">
      <t>ナゴヤ</t>
    </rPh>
    <rPh sb="17" eb="21">
      <t>コウキョウガクダン</t>
    </rPh>
    <phoneticPr fontId="5"/>
  </si>
  <si>
    <t>J.滋賀県</t>
    <rPh sb="2" eb="5">
      <t>シガケン</t>
    </rPh>
    <phoneticPr fontId="5"/>
  </si>
  <si>
    <t>K.吉本興業株式会社</t>
    <rPh sb="2" eb="4">
      <t>ヨシモト</t>
    </rPh>
    <rPh sb="4" eb="6">
      <t>コウギョウ</t>
    </rPh>
    <rPh sb="6" eb="10">
      <t>カブシキガイシャ</t>
    </rPh>
    <phoneticPr fontId="5"/>
  </si>
  <si>
    <t>借損料、雑役務費等</t>
    <phoneticPr fontId="5"/>
  </si>
  <si>
    <t>吉本興業株式会社</t>
    <phoneticPr fontId="5"/>
  </si>
  <si>
    <t>動画配信クリエイターによる文化プログラムの認知度向上に資する動画コンテンツの制作等に関する業務</t>
    <phoneticPr fontId="5"/>
  </si>
  <si>
    <t>ユーシーテクノロジ株式会社</t>
    <phoneticPr fontId="5"/>
  </si>
  <si>
    <t>公演情報等の集約・管理及び発信基盤の構築に向けた調査・検証事業</t>
    <phoneticPr fontId="5"/>
  </si>
  <si>
    <t>西浦特許事務所</t>
    <phoneticPr fontId="5"/>
  </si>
  <si>
    <t>「beyond2020プログラム」ロゴマーク商標の名義変更に関する業務</t>
    <phoneticPr fontId="5"/>
  </si>
  <si>
    <t>「beyond2020プログラム」ロゴマークに関する国外商標登録等業務</t>
    <phoneticPr fontId="5"/>
  </si>
  <si>
    <t>成果指標は設定されているが、事業の進捗に応じた適切な見直しが必要である。また、事業内容については達成手段としてはおおむね認められるものの、実施方法等については一層の工夫が必要である。さらに事業の成果は施策目標の達成に向け一定の役割を果たしているものの十分ではない。加えて支出先の選定については、競争性の確保に向け検証等は行われているものの、今後の対策について一層の工夫が必要である。</t>
  </si>
  <si>
    <t>事業内容の一部改善</t>
  </si>
  <si>
    <t>この事業は、外部有識者の指摘を踏まえ、成果指標、事業成果の見直し及び事業の実施方法の改善を検討すべきである。また、支出先の選定について今後の対策について一層工夫するべきである。</t>
  </si>
  <si>
    <t>執行等改善</t>
  </si>
  <si>
    <t>実績報告書等をもとに本事業の有効性にかかる指標を検討する。仕様の見直しや選定から執行に至るプロセスなど事業実施の適正化に努める。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</si>
</sst>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170" xfId="0" applyFont="1" applyBorder="1" applyAlignment="1" applyProtection="1">
      <alignment horizontal="left" vertical="center" wrapText="1"/>
      <protection locked="0"/>
    </xf>
    <xf numFmtId="0" fontId="0" fillId="0" borderId="171" xfId="0" applyFont="1" applyBorder="1" applyAlignment="1" applyProtection="1">
      <alignment horizontal="left" vertical="center" wrapText="1"/>
      <protection locked="0"/>
    </xf>
    <xf numFmtId="0" fontId="19" fillId="0" borderId="49" xfId="0" applyFont="1" applyFill="1" applyBorder="1" applyAlignment="1" applyProtection="1">
      <alignment horizontal="center" vertical="center" wrapText="1"/>
      <protection locked="0"/>
    </xf>
    <xf numFmtId="0" fontId="0" fillId="0" borderId="44" xfId="0" applyFont="1" applyFill="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30" xfId="0" applyNumberFormat="1" applyFont="1" applyFill="1" applyBorder="1" applyAlignment="1" applyProtection="1">
      <alignment horizontal="right" vertical="center"/>
    </xf>
    <xf numFmtId="0" fontId="3" fillId="0" borderId="129" xfId="0" applyFont="1" applyBorder="1" applyAlignment="1">
      <alignment horizontal="center" vertical="center"/>
    </xf>
    <xf numFmtId="0" fontId="19" fillId="0" borderId="158" xfId="0" applyFont="1" applyBorder="1" applyAlignment="1" applyProtection="1">
      <alignment horizontal="center" vertical="center" wrapText="1"/>
      <protection locked="0"/>
    </xf>
    <xf numFmtId="0" fontId="0" fillId="0" borderId="32" xfId="0" applyFont="1" applyFill="1" applyBorder="1" applyAlignment="1">
      <alignment horizontal="center" vertical="center"/>
    </xf>
    <xf numFmtId="0" fontId="0" fillId="0" borderId="24" xfId="0" applyFont="1" applyFill="1" applyBorder="1" applyAlignment="1">
      <alignment horizontal="center" vertical="center"/>
    </xf>
    <xf numFmtId="0" fontId="3" fillId="0" borderId="26" xfId="0" applyFont="1" applyBorder="1" applyAlignment="1">
      <alignment horizontal="center" vertical="center"/>
    </xf>
    <xf numFmtId="0" fontId="11" fillId="0" borderId="24" xfId="0" applyFont="1" applyBorder="1" applyAlignment="1">
      <alignment horizontal="center" vertical="center" wrapText="1"/>
    </xf>
    <xf numFmtId="0" fontId="11" fillId="0" borderId="25" xfId="0" applyFont="1" applyBorder="1" applyAlignment="1">
      <alignment horizontal="center" vertical="center"/>
    </xf>
    <xf numFmtId="0" fontId="11" fillId="0" borderId="43"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123264</xdr:colOff>
      <xdr:row>31</xdr:row>
      <xdr:rowOff>134471</xdr:rowOff>
    </xdr:from>
    <xdr:to>
      <xdr:col>41</xdr:col>
      <xdr:colOff>155295</xdr:colOff>
      <xdr:row>31</xdr:row>
      <xdr:rowOff>406167</xdr:rowOff>
    </xdr:to>
    <xdr:pic>
      <xdr:nvPicPr>
        <xdr:cNvPr id="3" name="図 2"/>
        <xdr:cNvPicPr>
          <a:picLocks noChangeAspect="1"/>
        </xdr:cNvPicPr>
      </xdr:nvPicPr>
      <xdr:blipFill>
        <a:blip xmlns:r="http://schemas.openxmlformats.org/officeDocument/2006/relationships" r:embed="rId1"/>
        <a:stretch>
          <a:fillRect/>
        </a:stretch>
      </xdr:blipFill>
      <xdr:spPr>
        <a:xfrm>
          <a:off x="7788088" y="11665324"/>
          <a:ext cx="637148" cy="271696"/>
        </a:xfrm>
        <a:prstGeom prst="rect">
          <a:avLst/>
        </a:prstGeom>
      </xdr:spPr>
    </xdr:pic>
    <xdr:clientData/>
  </xdr:twoCellAnchor>
  <xdr:twoCellAnchor editAs="oneCell">
    <xdr:from>
      <xdr:col>38</xdr:col>
      <xdr:colOff>123264</xdr:colOff>
      <xdr:row>32</xdr:row>
      <xdr:rowOff>123264</xdr:rowOff>
    </xdr:from>
    <xdr:to>
      <xdr:col>41</xdr:col>
      <xdr:colOff>155295</xdr:colOff>
      <xdr:row>32</xdr:row>
      <xdr:rowOff>394960</xdr:rowOff>
    </xdr:to>
    <xdr:pic>
      <xdr:nvPicPr>
        <xdr:cNvPr id="4" name="図 3"/>
        <xdr:cNvPicPr>
          <a:picLocks noChangeAspect="1"/>
        </xdr:cNvPicPr>
      </xdr:nvPicPr>
      <xdr:blipFill>
        <a:blip xmlns:r="http://schemas.openxmlformats.org/officeDocument/2006/relationships" r:embed="rId1"/>
        <a:stretch>
          <a:fillRect/>
        </a:stretch>
      </xdr:blipFill>
      <xdr:spPr>
        <a:xfrm>
          <a:off x="7788088" y="12203205"/>
          <a:ext cx="637148" cy="271696"/>
        </a:xfrm>
        <a:prstGeom prst="rect">
          <a:avLst/>
        </a:prstGeom>
      </xdr:spPr>
    </xdr:pic>
    <xdr:clientData/>
  </xdr:twoCellAnchor>
  <xdr:twoCellAnchor editAs="oneCell">
    <xdr:from>
      <xdr:col>38</xdr:col>
      <xdr:colOff>78442</xdr:colOff>
      <xdr:row>33</xdr:row>
      <xdr:rowOff>145677</xdr:rowOff>
    </xdr:from>
    <xdr:to>
      <xdr:col>41</xdr:col>
      <xdr:colOff>110473</xdr:colOff>
      <xdr:row>33</xdr:row>
      <xdr:rowOff>417373</xdr:rowOff>
    </xdr:to>
    <xdr:pic>
      <xdr:nvPicPr>
        <xdr:cNvPr id="5" name="図 4"/>
        <xdr:cNvPicPr>
          <a:picLocks noChangeAspect="1"/>
        </xdr:cNvPicPr>
      </xdr:nvPicPr>
      <xdr:blipFill>
        <a:blip xmlns:r="http://schemas.openxmlformats.org/officeDocument/2006/relationships" r:embed="rId1"/>
        <a:stretch>
          <a:fillRect/>
        </a:stretch>
      </xdr:blipFill>
      <xdr:spPr>
        <a:xfrm>
          <a:off x="7743266" y="12774706"/>
          <a:ext cx="637148" cy="271696"/>
        </a:xfrm>
        <a:prstGeom prst="rect">
          <a:avLst/>
        </a:prstGeom>
      </xdr:spPr>
    </xdr:pic>
    <xdr:clientData/>
  </xdr:twoCellAnchor>
  <xdr:twoCellAnchor editAs="oneCell">
    <xdr:from>
      <xdr:col>38</xdr:col>
      <xdr:colOff>123264</xdr:colOff>
      <xdr:row>137</xdr:row>
      <xdr:rowOff>112059</xdr:rowOff>
    </xdr:from>
    <xdr:to>
      <xdr:col>41</xdr:col>
      <xdr:colOff>155295</xdr:colOff>
      <xdr:row>137</xdr:row>
      <xdr:rowOff>383755</xdr:rowOff>
    </xdr:to>
    <xdr:pic>
      <xdr:nvPicPr>
        <xdr:cNvPr id="11" name="図 10"/>
        <xdr:cNvPicPr>
          <a:picLocks noChangeAspect="1"/>
        </xdr:cNvPicPr>
      </xdr:nvPicPr>
      <xdr:blipFill>
        <a:blip xmlns:r="http://schemas.openxmlformats.org/officeDocument/2006/relationships" r:embed="rId1"/>
        <a:stretch>
          <a:fillRect/>
        </a:stretch>
      </xdr:blipFill>
      <xdr:spPr>
        <a:xfrm>
          <a:off x="7788088" y="23218588"/>
          <a:ext cx="637148" cy="271696"/>
        </a:xfrm>
        <a:prstGeom prst="rect">
          <a:avLst/>
        </a:prstGeom>
      </xdr:spPr>
    </xdr:pic>
    <xdr:clientData/>
  </xdr:twoCellAnchor>
  <xdr:twoCellAnchor>
    <xdr:from>
      <xdr:col>23</xdr:col>
      <xdr:colOff>201705</xdr:colOff>
      <xdr:row>749</xdr:row>
      <xdr:rowOff>22411</xdr:rowOff>
    </xdr:from>
    <xdr:to>
      <xdr:col>34</xdr:col>
      <xdr:colOff>20369</xdr:colOff>
      <xdr:row>751</xdr:row>
      <xdr:rowOff>22715</xdr:rowOff>
    </xdr:to>
    <xdr:sp macro="" textlink="">
      <xdr:nvSpPr>
        <xdr:cNvPr id="13" name="テキスト ボックス 12">
          <a:extLst>
            <a:ext uri="{FF2B5EF4-FFF2-40B4-BE49-F238E27FC236}">
              <a16:creationId xmlns:a16="http://schemas.microsoft.com/office/drawing/2014/main" id="{2FC87C0D-C415-4E6E-9AAF-EFB06364594D}"/>
            </a:ext>
          </a:extLst>
        </xdr:cNvPr>
        <xdr:cNvSpPr txBox="1"/>
      </xdr:nvSpPr>
      <xdr:spPr>
        <a:xfrm>
          <a:off x="4840940" y="51972882"/>
          <a:ext cx="2037429" cy="6950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文化庁</a:t>
          </a:r>
          <a:r>
            <a:rPr lang="ja-JP" altLang="en-US" sz="1200" b="0" i="0" u="none" strike="noStrike">
              <a:solidFill>
                <a:sysClr val="windowText" lastClr="000000"/>
              </a:solidFill>
              <a:effectLst/>
              <a:latin typeface="+mn-lt"/>
              <a:ea typeface="+mn-ea"/>
              <a:cs typeface="+mn-cs"/>
            </a:rPr>
            <a:t>　</a:t>
          </a:r>
          <a:r>
            <a:rPr lang="ja-JP" altLang="en-US" sz="1200">
              <a:solidFill>
                <a:sysClr val="windowText" lastClr="000000"/>
              </a:solidFill>
            </a:rPr>
            <a:t> </a:t>
          </a:r>
          <a:r>
            <a:rPr lang="ja-JP" altLang="en-US" sz="1200" b="0" i="0" u="none" strike="noStrike">
              <a:solidFill>
                <a:sysClr val="windowText" lastClr="000000"/>
              </a:solidFill>
              <a:effectLst/>
              <a:latin typeface="+mn-lt"/>
              <a:ea typeface="+mn-ea"/>
              <a:cs typeface="+mn-cs"/>
            </a:rPr>
            <a:t>　</a:t>
          </a:r>
          <a:r>
            <a:rPr lang="ja-JP" altLang="en-US" sz="1200">
              <a:solidFill>
                <a:sysClr val="windowText" lastClr="000000"/>
              </a:solidFill>
            </a:rPr>
            <a:t> </a:t>
          </a:r>
          <a:r>
            <a:rPr lang="ja-JP" altLang="en-US" sz="1200" b="0" i="0" u="none" strike="noStrike">
              <a:solidFill>
                <a:sysClr val="windowText" lastClr="000000"/>
              </a:solidFill>
              <a:effectLst/>
              <a:latin typeface="+mn-lt"/>
              <a:ea typeface="+mn-ea"/>
              <a:cs typeface="+mn-cs"/>
            </a:rPr>
            <a:t>　</a:t>
          </a:r>
          <a:r>
            <a:rPr lang="ja-JP" altLang="en-US" sz="1200">
              <a:solidFill>
                <a:sysClr val="windowText" lastClr="000000"/>
              </a:solidFill>
            </a:rPr>
            <a:t> </a:t>
          </a:r>
          <a:endParaRPr lang="en-US" altLang="ja-JP" sz="1200">
            <a:solidFill>
              <a:sysClr val="windowText" lastClr="000000"/>
            </a:solidFill>
          </a:endParaRPr>
        </a:p>
        <a:p>
          <a:pPr algn="ctr"/>
          <a:r>
            <a:rPr kumimoji="1" lang="en-US" altLang="ja-JP" sz="1200">
              <a:solidFill>
                <a:sysClr val="windowText" lastClr="000000"/>
              </a:solidFill>
            </a:rPr>
            <a:t>4,174</a:t>
          </a:r>
          <a:r>
            <a:rPr kumimoji="1" lang="ja-JP" altLang="en-US" sz="1200">
              <a:solidFill>
                <a:sysClr val="windowText" lastClr="000000"/>
              </a:solidFill>
            </a:rPr>
            <a:t>百万円</a:t>
          </a:r>
        </a:p>
      </xdr:txBody>
    </xdr:sp>
    <xdr:clientData/>
  </xdr:twoCellAnchor>
  <xdr:twoCellAnchor>
    <xdr:from>
      <xdr:col>35</xdr:col>
      <xdr:colOff>78441</xdr:colOff>
      <xdr:row>749</xdr:row>
      <xdr:rowOff>0</xdr:rowOff>
    </xdr:from>
    <xdr:to>
      <xdr:col>45</xdr:col>
      <xdr:colOff>108522</xdr:colOff>
      <xdr:row>751</xdr:row>
      <xdr:rowOff>304854</xdr:rowOff>
    </xdr:to>
    <xdr:sp macro="" textlink="">
      <xdr:nvSpPr>
        <xdr:cNvPr id="14" name="テキスト ボックス 13">
          <a:extLst>
            <a:ext uri="{FF2B5EF4-FFF2-40B4-BE49-F238E27FC236}">
              <a16:creationId xmlns:a16="http://schemas.microsoft.com/office/drawing/2014/main" id="{70EFE776-0A57-4319-94CA-7F6AA7A41F11}"/>
            </a:ext>
          </a:extLst>
        </xdr:cNvPr>
        <xdr:cNvSpPr txBox="1"/>
      </xdr:nvSpPr>
      <xdr:spPr>
        <a:xfrm>
          <a:off x="7138147" y="51950471"/>
          <a:ext cx="2047140" cy="999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ysClr val="windowText" lastClr="000000"/>
              </a:solidFill>
              <a:latin typeface="+mn-lt"/>
              <a:ea typeface="+mn-ea"/>
              <a:cs typeface="+mn-cs"/>
            </a:rPr>
            <a:t>諸謝金　     </a:t>
          </a:r>
          <a:r>
            <a:rPr kumimoji="1" lang="en-US" altLang="ja-JP" sz="1200" b="0" i="0" baseline="0">
              <a:solidFill>
                <a:sysClr val="windowText" lastClr="000000"/>
              </a:solidFill>
              <a:latin typeface="+mn-lt"/>
              <a:ea typeface="+mn-ea"/>
              <a:cs typeface="+mn-cs"/>
            </a:rPr>
            <a:t>1</a:t>
          </a:r>
          <a:r>
            <a:rPr kumimoji="1" lang="ja-JP" altLang="en-US" sz="1200" b="0" i="0" baseline="0">
              <a:solidFill>
                <a:sysClr val="windowText" lastClr="000000"/>
              </a:solidFill>
              <a:latin typeface="+mn-lt"/>
              <a:ea typeface="+mn-ea"/>
              <a:cs typeface="+mn-cs"/>
            </a:rPr>
            <a:t>百万円</a:t>
          </a:r>
          <a:endParaRPr kumimoji="1" lang="en-US" altLang="ja-JP" sz="1200" b="0" i="0" baseline="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ysClr val="windowText" lastClr="000000"/>
              </a:solidFill>
              <a:latin typeface="+mn-lt"/>
              <a:ea typeface="+mn-ea"/>
              <a:cs typeface="+mn-cs"/>
            </a:rPr>
            <a:t>委員等</a:t>
          </a:r>
          <a:r>
            <a:rPr kumimoji="1" lang="ja-JP" altLang="ja-JP" sz="1200" b="0" i="0" baseline="0">
              <a:solidFill>
                <a:sysClr val="windowText" lastClr="000000"/>
              </a:solidFill>
              <a:latin typeface="+mn-lt"/>
              <a:ea typeface="+mn-ea"/>
              <a:cs typeface="+mn-cs"/>
            </a:rPr>
            <a:t>旅費</a:t>
          </a:r>
          <a:r>
            <a:rPr kumimoji="1" lang="ja-JP" altLang="en-US" sz="1200" b="0" i="0" baseline="0">
              <a:solidFill>
                <a:sysClr val="windowText" lastClr="000000"/>
              </a:solidFill>
              <a:latin typeface="+mn-lt"/>
              <a:ea typeface="+mn-ea"/>
              <a:cs typeface="+mn-cs"/>
            </a:rPr>
            <a:t>　</a:t>
          </a:r>
          <a:r>
            <a:rPr kumimoji="1" lang="en-US" altLang="ja-JP" sz="1200" b="0" i="0" baseline="0">
              <a:solidFill>
                <a:sysClr val="windowText" lastClr="000000"/>
              </a:solidFill>
              <a:latin typeface="+mn-lt"/>
              <a:ea typeface="+mn-ea"/>
              <a:cs typeface="+mn-cs"/>
            </a:rPr>
            <a:t> 1</a:t>
          </a:r>
          <a:r>
            <a:rPr kumimoji="1" lang="ja-JP" altLang="ja-JP" sz="1200" b="0" i="0" baseline="0">
              <a:solidFill>
                <a:sysClr val="windowText" lastClr="000000"/>
              </a:solidFill>
              <a:latin typeface="+mn-lt"/>
              <a:ea typeface="+mn-ea"/>
              <a:cs typeface="+mn-cs"/>
            </a:rPr>
            <a:t>百万円</a:t>
          </a:r>
          <a:endParaRPr kumimoji="1" lang="en-US" altLang="ja-JP" sz="1200" b="0" i="0" baseline="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ysClr val="windowText" lastClr="000000"/>
              </a:solidFill>
              <a:effectLst/>
              <a:latin typeface="+mn-lt"/>
              <a:ea typeface="+mn-ea"/>
              <a:cs typeface="+mn-cs"/>
            </a:rPr>
            <a:t>庁費　　　</a:t>
          </a:r>
          <a:r>
            <a:rPr kumimoji="1" lang="ja-JP" altLang="ja-JP" sz="1200" b="0" i="0" baseline="0">
              <a:solidFill>
                <a:sysClr val="windowText" lastClr="000000"/>
              </a:solidFill>
              <a:effectLst/>
              <a:latin typeface="+mn-lt"/>
              <a:ea typeface="+mn-ea"/>
              <a:cs typeface="+mn-cs"/>
            </a:rPr>
            <a:t>　</a:t>
          </a:r>
          <a:r>
            <a:rPr kumimoji="1" lang="en-US" altLang="ja-JP" sz="1200" b="0" i="0" baseline="0">
              <a:solidFill>
                <a:sysClr val="windowText" lastClr="000000"/>
              </a:solidFill>
              <a:effectLst/>
              <a:latin typeface="+mn-lt"/>
              <a:ea typeface="+mn-ea"/>
              <a:cs typeface="+mn-cs"/>
            </a:rPr>
            <a:t> 1</a:t>
          </a:r>
          <a:r>
            <a:rPr kumimoji="1" lang="ja-JP" altLang="ja-JP" sz="1200" b="0" i="0" baseline="0">
              <a:solidFill>
                <a:sysClr val="windowText" lastClr="000000"/>
              </a:solidFill>
              <a:effectLst/>
              <a:latin typeface="+mn-lt"/>
              <a:ea typeface="+mn-ea"/>
              <a:cs typeface="+mn-cs"/>
            </a:rPr>
            <a:t>百万円</a:t>
          </a:r>
          <a:endParaRPr lang="ja-JP" altLang="ja-JP" sz="12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ja-JP" sz="1200" b="0" i="0" baseline="0">
            <a:solidFill>
              <a:sysClr val="windowText" lastClr="000000"/>
            </a:solidFill>
            <a:latin typeface="+mn-lt"/>
            <a:ea typeface="+mn-ea"/>
            <a:cs typeface="+mn-cs"/>
          </a:endParaRPr>
        </a:p>
      </xdr:txBody>
    </xdr:sp>
    <xdr:clientData/>
  </xdr:twoCellAnchor>
  <xdr:twoCellAnchor>
    <xdr:from>
      <xdr:col>44</xdr:col>
      <xdr:colOff>56030</xdr:colOff>
      <xdr:row>749</xdr:row>
      <xdr:rowOff>168088</xdr:rowOff>
    </xdr:from>
    <xdr:to>
      <xdr:col>49</xdr:col>
      <xdr:colOff>1090</xdr:colOff>
      <xdr:row>750</xdr:row>
      <xdr:rowOff>328695</xdr:rowOff>
    </xdr:to>
    <xdr:sp macro="" textlink="">
      <xdr:nvSpPr>
        <xdr:cNvPr id="15" name="テキスト ボックス 14">
          <a:extLst>
            <a:ext uri="{FF2B5EF4-FFF2-40B4-BE49-F238E27FC236}">
              <a16:creationId xmlns:a16="http://schemas.microsoft.com/office/drawing/2014/main" id="{D447D602-0886-435D-B722-A1B898730ADB}"/>
            </a:ext>
          </a:extLst>
        </xdr:cNvPr>
        <xdr:cNvSpPr txBox="1"/>
      </xdr:nvSpPr>
      <xdr:spPr bwMode="auto">
        <a:xfrm>
          <a:off x="8931089" y="52118559"/>
          <a:ext cx="953589" cy="507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200" baseline="0">
              <a:solidFill>
                <a:schemeClr val="dk1"/>
              </a:solidFill>
              <a:latin typeface="+mn-ea"/>
              <a:ea typeface="+mn-ea"/>
              <a:cs typeface="+mn-cs"/>
            </a:rPr>
            <a:t> </a:t>
          </a:r>
          <a:r>
            <a:rPr kumimoji="1" lang="ja-JP" altLang="ja-JP" sz="1200">
              <a:solidFill>
                <a:schemeClr val="dk1"/>
              </a:solidFill>
              <a:latin typeface="+mn-ea"/>
              <a:ea typeface="+mn-ea"/>
              <a:cs typeface="+mn-cs"/>
            </a:rPr>
            <a:t>を含む</a:t>
          </a:r>
          <a:r>
            <a:rPr kumimoji="1" lang="ja-JP" altLang="en-US" sz="1200">
              <a:solidFill>
                <a:schemeClr val="dk1"/>
              </a:solidFill>
              <a:latin typeface="+mn-ea"/>
              <a:ea typeface="+mn-ea"/>
              <a:cs typeface="+mn-cs"/>
            </a:rPr>
            <a:t>。</a:t>
          </a:r>
          <a:endParaRPr kumimoji="1" lang="ja-JP" altLang="en-US" sz="1200">
            <a:latin typeface="+mn-ea"/>
            <a:ea typeface="+mn-ea"/>
          </a:endParaRPr>
        </a:p>
      </xdr:txBody>
    </xdr:sp>
    <xdr:clientData/>
  </xdr:twoCellAnchor>
  <xdr:twoCellAnchor>
    <xdr:from>
      <xdr:col>6</xdr:col>
      <xdr:colOff>56031</xdr:colOff>
      <xdr:row>752</xdr:row>
      <xdr:rowOff>56029</xdr:rowOff>
    </xdr:from>
    <xdr:to>
      <xdr:col>18</xdr:col>
      <xdr:colOff>112060</xdr:colOff>
      <xdr:row>753</xdr:row>
      <xdr:rowOff>133416</xdr:rowOff>
    </xdr:to>
    <xdr:sp macro="" textlink="">
      <xdr:nvSpPr>
        <xdr:cNvPr id="16" name="テキスト ボックス 15">
          <a:extLst>
            <a:ext uri="{FF2B5EF4-FFF2-40B4-BE49-F238E27FC236}">
              <a16:creationId xmlns:a16="http://schemas.microsoft.com/office/drawing/2014/main" id="{11121E85-C7C5-4C75-B3B2-4BE06C90E49C}"/>
            </a:ext>
          </a:extLst>
        </xdr:cNvPr>
        <xdr:cNvSpPr txBox="1"/>
      </xdr:nvSpPr>
      <xdr:spPr>
        <a:xfrm>
          <a:off x="1266266" y="53048647"/>
          <a:ext cx="2476500" cy="4247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舞台芸術創造活動活性化事業　</a:t>
          </a:r>
        </a:p>
      </xdr:txBody>
    </xdr:sp>
    <xdr:clientData/>
  </xdr:twoCellAnchor>
  <xdr:twoCellAnchor>
    <xdr:from>
      <xdr:col>20</xdr:col>
      <xdr:colOff>89647</xdr:colOff>
      <xdr:row>752</xdr:row>
      <xdr:rowOff>56029</xdr:rowOff>
    </xdr:from>
    <xdr:to>
      <xdr:col>36</xdr:col>
      <xdr:colOff>159617</xdr:colOff>
      <xdr:row>753</xdr:row>
      <xdr:rowOff>116007</xdr:rowOff>
    </xdr:to>
    <xdr:sp macro="" textlink="">
      <xdr:nvSpPr>
        <xdr:cNvPr id="18" name="テキスト ボックス 17">
          <a:extLst>
            <a:ext uri="{FF2B5EF4-FFF2-40B4-BE49-F238E27FC236}">
              <a16:creationId xmlns:a16="http://schemas.microsoft.com/office/drawing/2014/main" id="{8686CDF3-BFF6-43F5-8F02-D57588900A16}"/>
            </a:ext>
          </a:extLst>
        </xdr:cNvPr>
        <xdr:cNvSpPr txBox="1"/>
      </xdr:nvSpPr>
      <xdr:spPr>
        <a:xfrm>
          <a:off x="4123765" y="53048647"/>
          <a:ext cx="3297264" cy="4073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戦略的文化芸術創造推進事業</a:t>
          </a:r>
        </a:p>
      </xdr:txBody>
    </xdr:sp>
    <xdr:clientData/>
  </xdr:twoCellAnchor>
  <xdr:twoCellAnchor>
    <xdr:from>
      <xdr:col>6</xdr:col>
      <xdr:colOff>112059</xdr:colOff>
      <xdr:row>753</xdr:row>
      <xdr:rowOff>179294</xdr:rowOff>
    </xdr:from>
    <xdr:to>
      <xdr:col>18</xdr:col>
      <xdr:colOff>168088</xdr:colOff>
      <xdr:row>756</xdr:row>
      <xdr:rowOff>190500</xdr:rowOff>
    </xdr:to>
    <xdr:sp macro="" textlink="">
      <xdr:nvSpPr>
        <xdr:cNvPr id="19" name="大かっこ 18">
          <a:extLst>
            <a:ext uri="{FF2B5EF4-FFF2-40B4-BE49-F238E27FC236}">
              <a16:creationId xmlns:a16="http://schemas.microsoft.com/office/drawing/2014/main" id="{2FA9EB0C-0169-4D28-B560-A1E93D19F272}"/>
            </a:ext>
          </a:extLst>
        </xdr:cNvPr>
        <xdr:cNvSpPr/>
      </xdr:nvSpPr>
      <xdr:spPr>
        <a:xfrm>
          <a:off x="1322294" y="53519294"/>
          <a:ext cx="2476500" cy="10533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200"/>
            <a:t>芸術の水準向上に直接的な牽引力となる創造活動への重点支援とともに、各分野の特性に配慮した創造活動を推進。</a:t>
          </a:r>
        </a:p>
      </xdr:txBody>
    </xdr:sp>
    <xdr:clientData/>
  </xdr:twoCellAnchor>
  <xdr:twoCellAnchor>
    <xdr:from>
      <xdr:col>20</xdr:col>
      <xdr:colOff>67236</xdr:colOff>
      <xdr:row>753</xdr:row>
      <xdr:rowOff>212912</xdr:rowOff>
    </xdr:from>
    <xdr:to>
      <xdr:col>36</xdr:col>
      <xdr:colOff>179295</xdr:colOff>
      <xdr:row>756</xdr:row>
      <xdr:rowOff>168088</xdr:rowOff>
    </xdr:to>
    <xdr:sp macro="" textlink="">
      <xdr:nvSpPr>
        <xdr:cNvPr id="20" name="大かっこ 19">
          <a:extLst>
            <a:ext uri="{FF2B5EF4-FFF2-40B4-BE49-F238E27FC236}">
              <a16:creationId xmlns:a16="http://schemas.microsoft.com/office/drawing/2014/main" id="{1600B5D4-EF11-4665-B062-C5B9F3674AAE}"/>
            </a:ext>
          </a:extLst>
        </xdr:cNvPr>
        <xdr:cNvSpPr/>
      </xdr:nvSpPr>
      <xdr:spPr>
        <a:xfrm>
          <a:off x="4101354" y="53552912"/>
          <a:ext cx="3339353" cy="9973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sz="1200"/>
            <a:t>我が国の芸術文化の振興における課題解決に資する取組を実施することにより，我が国の芸術水準の向上と鑑賞機会の充実を図る。</a:t>
          </a:r>
        </a:p>
      </xdr:txBody>
    </xdr:sp>
    <xdr:clientData/>
  </xdr:twoCellAnchor>
  <xdr:twoCellAnchor>
    <xdr:from>
      <xdr:col>38</xdr:col>
      <xdr:colOff>56031</xdr:colOff>
      <xdr:row>752</xdr:row>
      <xdr:rowOff>56030</xdr:rowOff>
    </xdr:from>
    <xdr:to>
      <xdr:col>49</xdr:col>
      <xdr:colOff>246532</xdr:colOff>
      <xdr:row>753</xdr:row>
      <xdr:rowOff>112059</xdr:rowOff>
    </xdr:to>
    <xdr:sp macro="" textlink="">
      <xdr:nvSpPr>
        <xdr:cNvPr id="22" name="正方形/長方形 21">
          <a:extLst>
            <a:ext uri="{FF2B5EF4-FFF2-40B4-BE49-F238E27FC236}">
              <a16:creationId xmlns:a16="http://schemas.microsoft.com/office/drawing/2014/main" id="{00000000-0008-0000-0000-00000F000000}"/>
            </a:ext>
          </a:extLst>
        </xdr:cNvPr>
        <xdr:cNvSpPr/>
      </xdr:nvSpPr>
      <xdr:spPr>
        <a:xfrm>
          <a:off x="7720855" y="53048648"/>
          <a:ext cx="2409265" cy="403411"/>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日本博イノベーション型プロジェクト</a:t>
          </a:r>
        </a:p>
      </xdr:txBody>
    </xdr:sp>
    <xdr:clientData/>
  </xdr:twoCellAnchor>
  <xdr:twoCellAnchor>
    <xdr:from>
      <xdr:col>12</xdr:col>
      <xdr:colOff>78441</xdr:colOff>
      <xdr:row>751</xdr:row>
      <xdr:rowOff>156883</xdr:rowOff>
    </xdr:from>
    <xdr:to>
      <xdr:col>44</xdr:col>
      <xdr:colOff>44824</xdr:colOff>
      <xdr:row>751</xdr:row>
      <xdr:rowOff>156884</xdr:rowOff>
    </xdr:to>
    <xdr:cxnSp macro="">
      <xdr:nvCxnSpPr>
        <xdr:cNvPr id="23" name="直線コネクタ 22">
          <a:extLst>
            <a:ext uri="{FF2B5EF4-FFF2-40B4-BE49-F238E27FC236}">
              <a16:creationId xmlns:a16="http://schemas.microsoft.com/office/drawing/2014/main" id="{60F0BF05-3C42-48DE-AD3F-097A92F5594B}"/>
            </a:ext>
          </a:extLst>
        </xdr:cNvPr>
        <xdr:cNvCxnSpPr/>
      </xdr:nvCxnSpPr>
      <xdr:spPr>
        <a:xfrm>
          <a:off x="2498912" y="52802118"/>
          <a:ext cx="6420971"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751</xdr:row>
      <xdr:rowOff>22412</xdr:rowOff>
    </xdr:from>
    <xdr:to>
      <xdr:col>29</xdr:col>
      <xdr:colOff>1665</xdr:colOff>
      <xdr:row>751</xdr:row>
      <xdr:rowOff>169907</xdr:rowOff>
    </xdr:to>
    <xdr:cxnSp macro="">
      <xdr:nvCxnSpPr>
        <xdr:cNvPr id="25" name="直線コネクタ 24">
          <a:extLst>
            <a:ext uri="{FF2B5EF4-FFF2-40B4-BE49-F238E27FC236}">
              <a16:creationId xmlns:a16="http://schemas.microsoft.com/office/drawing/2014/main" id="{4AD18354-C952-4DD4-A932-A80DB64EF632}"/>
            </a:ext>
          </a:extLst>
        </xdr:cNvPr>
        <xdr:cNvCxnSpPr/>
      </xdr:nvCxnSpPr>
      <xdr:spPr>
        <a:xfrm>
          <a:off x="5838265" y="52667647"/>
          <a:ext cx="12871" cy="1474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44823</xdr:colOff>
      <xdr:row>751</xdr:row>
      <xdr:rowOff>179294</xdr:rowOff>
    </xdr:from>
    <xdr:to>
      <xdr:col>44</xdr:col>
      <xdr:colOff>50429</xdr:colOff>
      <xdr:row>752</xdr:row>
      <xdr:rowOff>56030</xdr:rowOff>
    </xdr:to>
    <xdr:cxnSp macro="">
      <xdr:nvCxnSpPr>
        <xdr:cNvPr id="28" name="直線コネクタ 27">
          <a:extLst>
            <a:ext uri="{FF2B5EF4-FFF2-40B4-BE49-F238E27FC236}">
              <a16:creationId xmlns:a16="http://schemas.microsoft.com/office/drawing/2014/main" id="{4AD18354-C952-4DD4-A932-A80DB64EF632}"/>
            </a:ext>
          </a:extLst>
        </xdr:cNvPr>
        <xdr:cNvCxnSpPr>
          <a:endCxn id="22" idx="0"/>
        </xdr:cNvCxnSpPr>
      </xdr:nvCxnSpPr>
      <xdr:spPr>
        <a:xfrm>
          <a:off x="8919882" y="52824529"/>
          <a:ext cx="5606" cy="22411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78441</xdr:colOff>
      <xdr:row>751</xdr:row>
      <xdr:rowOff>224118</xdr:rowOff>
    </xdr:from>
    <xdr:to>
      <xdr:col>12</xdr:col>
      <xdr:colOff>84045</xdr:colOff>
      <xdr:row>752</xdr:row>
      <xdr:rowOff>56029</xdr:rowOff>
    </xdr:to>
    <xdr:cxnSp macro="">
      <xdr:nvCxnSpPr>
        <xdr:cNvPr id="29" name="直線コネクタ 28">
          <a:extLst>
            <a:ext uri="{FF2B5EF4-FFF2-40B4-BE49-F238E27FC236}">
              <a16:creationId xmlns:a16="http://schemas.microsoft.com/office/drawing/2014/main" id="{4AD18354-C952-4DD4-A932-A80DB64EF632}"/>
            </a:ext>
          </a:extLst>
        </xdr:cNvPr>
        <xdr:cNvCxnSpPr>
          <a:endCxn id="16" idx="0"/>
        </xdr:cNvCxnSpPr>
      </xdr:nvCxnSpPr>
      <xdr:spPr>
        <a:xfrm>
          <a:off x="2498912" y="52869353"/>
          <a:ext cx="5604" cy="1792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123265</xdr:colOff>
      <xdr:row>751</xdr:row>
      <xdr:rowOff>190500</xdr:rowOff>
    </xdr:from>
    <xdr:to>
      <xdr:col>28</xdr:col>
      <xdr:colOff>124632</xdr:colOff>
      <xdr:row>752</xdr:row>
      <xdr:rowOff>56029</xdr:rowOff>
    </xdr:to>
    <xdr:cxnSp macro="">
      <xdr:nvCxnSpPr>
        <xdr:cNvPr id="37" name="直線コネクタ 36">
          <a:extLst>
            <a:ext uri="{FF2B5EF4-FFF2-40B4-BE49-F238E27FC236}">
              <a16:creationId xmlns:a16="http://schemas.microsoft.com/office/drawing/2014/main" id="{4AD18354-C952-4DD4-A932-A80DB64EF632}"/>
            </a:ext>
          </a:extLst>
        </xdr:cNvPr>
        <xdr:cNvCxnSpPr>
          <a:endCxn id="18" idx="0"/>
        </xdr:cNvCxnSpPr>
      </xdr:nvCxnSpPr>
      <xdr:spPr>
        <a:xfrm>
          <a:off x="5771030" y="52835735"/>
          <a:ext cx="1367" cy="2129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753</xdr:row>
      <xdr:rowOff>224117</xdr:rowOff>
    </xdr:from>
    <xdr:to>
      <xdr:col>49</xdr:col>
      <xdr:colOff>302560</xdr:colOff>
      <xdr:row>756</xdr:row>
      <xdr:rowOff>179293</xdr:rowOff>
    </xdr:to>
    <xdr:sp macro="" textlink="">
      <xdr:nvSpPr>
        <xdr:cNvPr id="39" name="大かっこ 38">
          <a:extLst>
            <a:ext uri="{FF2B5EF4-FFF2-40B4-BE49-F238E27FC236}">
              <a16:creationId xmlns:a16="http://schemas.microsoft.com/office/drawing/2014/main" id="{1600B5D4-EF11-4665-B062-C5B9F3674AAE}"/>
            </a:ext>
          </a:extLst>
        </xdr:cNvPr>
        <xdr:cNvSpPr/>
      </xdr:nvSpPr>
      <xdr:spPr>
        <a:xfrm>
          <a:off x="7664824" y="53564117"/>
          <a:ext cx="2521324" cy="9973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lang="ja-JP" altLang="ja-JP" sz="1100">
              <a:solidFill>
                <a:schemeClr val="tx1"/>
              </a:solidFill>
              <a:effectLst/>
              <a:latin typeface="+mn-lt"/>
              <a:ea typeface="+mn-ea"/>
              <a:cs typeface="+mn-cs"/>
            </a:rPr>
            <a:t>新規性・創造性が高い芸術文化プロジェクトを支援するとともに、国内外への戦略的プロモーションを積極的に行いインバウンドの促進等を図る。</a:t>
          </a:r>
          <a:endParaRPr lang="ja-JP" altLang="ja-JP" sz="1200">
            <a:effectLst/>
          </a:endParaRPr>
        </a:p>
      </xdr:txBody>
    </xdr:sp>
    <xdr:clientData/>
  </xdr:twoCellAnchor>
  <xdr:twoCellAnchor>
    <xdr:from>
      <xdr:col>12</xdr:col>
      <xdr:colOff>112060</xdr:colOff>
      <xdr:row>756</xdr:row>
      <xdr:rowOff>179294</xdr:rowOff>
    </xdr:from>
    <xdr:to>
      <xdr:col>12</xdr:col>
      <xdr:colOff>123264</xdr:colOff>
      <xdr:row>757</xdr:row>
      <xdr:rowOff>134471</xdr:rowOff>
    </xdr:to>
    <xdr:cxnSp macro="">
      <xdr:nvCxnSpPr>
        <xdr:cNvPr id="41" name="直線矢印コネクタ 40">
          <a:extLst>
            <a:ext uri="{FF2B5EF4-FFF2-40B4-BE49-F238E27FC236}">
              <a16:creationId xmlns:a16="http://schemas.microsoft.com/office/drawing/2014/main" id="{5FDFB319-F902-4DE7-B9C9-9A70C43052B3}"/>
            </a:ext>
          </a:extLst>
        </xdr:cNvPr>
        <xdr:cNvCxnSpPr/>
      </xdr:nvCxnSpPr>
      <xdr:spPr>
        <a:xfrm>
          <a:off x="2532531" y="54561441"/>
          <a:ext cx="11204" cy="3025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33617</xdr:colOff>
      <xdr:row>757</xdr:row>
      <xdr:rowOff>156883</xdr:rowOff>
    </xdr:from>
    <xdr:to>
      <xdr:col>16</xdr:col>
      <xdr:colOff>166851</xdr:colOff>
      <xdr:row>758</xdr:row>
      <xdr:rowOff>68972</xdr:rowOff>
    </xdr:to>
    <xdr:sp macro="" textlink="">
      <xdr:nvSpPr>
        <xdr:cNvPr id="44" name="Rectangle 12">
          <a:extLst>
            <a:ext uri="{FF2B5EF4-FFF2-40B4-BE49-F238E27FC236}">
              <a16:creationId xmlns:a16="http://schemas.microsoft.com/office/drawing/2014/main" id="{FB1A9BF1-3696-4F5A-9705-49A1B5586167}"/>
            </a:ext>
          </a:extLst>
        </xdr:cNvPr>
        <xdr:cNvSpPr>
          <a:spLocks noChangeArrowheads="1"/>
        </xdr:cNvSpPr>
      </xdr:nvSpPr>
      <xdr:spPr bwMode="auto">
        <a:xfrm>
          <a:off x="1647264" y="54886412"/>
          <a:ext cx="1746881" cy="259472"/>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補助金等交付</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6</xdr:col>
      <xdr:colOff>179294</xdr:colOff>
      <xdr:row>758</xdr:row>
      <xdr:rowOff>44824</xdr:rowOff>
    </xdr:from>
    <xdr:to>
      <xdr:col>17</xdr:col>
      <xdr:colOff>188923</xdr:colOff>
      <xdr:row>760</xdr:row>
      <xdr:rowOff>168090</xdr:rowOff>
    </xdr:to>
    <xdr:sp macro="" textlink="">
      <xdr:nvSpPr>
        <xdr:cNvPr id="45" name="テキスト ボックス 44">
          <a:extLst>
            <a:ext uri="{FF2B5EF4-FFF2-40B4-BE49-F238E27FC236}">
              <a16:creationId xmlns:a16="http://schemas.microsoft.com/office/drawing/2014/main" id="{C074FCF7-CACC-4D62-B880-514CB0EE4AEE}"/>
            </a:ext>
          </a:extLst>
        </xdr:cNvPr>
        <xdr:cNvSpPr txBox="1"/>
      </xdr:nvSpPr>
      <xdr:spPr>
        <a:xfrm>
          <a:off x="1389529" y="55121736"/>
          <a:ext cx="2228394" cy="8180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Ａ．独立行政法人</a:t>
          </a:r>
          <a:endParaRPr kumimoji="1" lang="en-US" altLang="ja-JP" sz="1200"/>
        </a:p>
        <a:p>
          <a:r>
            <a:rPr kumimoji="1" lang="ja-JP" altLang="en-US" sz="1200"/>
            <a:t>　　　日本芸術文化振興会</a:t>
          </a:r>
          <a:endParaRPr kumimoji="1" lang="en-US" altLang="ja-JP" sz="1200"/>
        </a:p>
        <a:p>
          <a:pPr algn="ctr"/>
          <a:r>
            <a:rPr kumimoji="1" lang="en-US" altLang="ja-JP" sz="1200"/>
            <a:t>3,314</a:t>
          </a:r>
          <a:r>
            <a:rPr kumimoji="1" lang="ja-JP" altLang="en-US" sz="1200"/>
            <a:t>百万円</a:t>
          </a:r>
        </a:p>
      </xdr:txBody>
    </xdr:sp>
    <xdr:clientData/>
  </xdr:twoCellAnchor>
  <xdr:twoCellAnchor>
    <xdr:from>
      <xdr:col>6</xdr:col>
      <xdr:colOff>112059</xdr:colOff>
      <xdr:row>760</xdr:row>
      <xdr:rowOff>212912</xdr:rowOff>
    </xdr:from>
    <xdr:to>
      <xdr:col>18</xdr:col>
      <xdr:colOff>113857</xdr:colOff>
      <xdr:row>763</xdr:row>
      <xdr:rowOff>321468</xdr:rowOff>
    </xdr:to>
    <xdr:sp macro="" textlink="">
      <xdr:nvSpPr>
        <xdr:cNvPr id="47" name="大かっこ 46">
          <a:extLst>
            <a:ext uri="{FF2B5EF4-FFF2-40B4-BE49-F238E27FC236}">
              <a16:creationId xmlns:a16="http://schemas.microsoft.com/office/drawing/2014/main" id="{0432167E-B620-49AB-909D-A616E2F3C3D1}"/>
            </a:ext>
          </a:extLst>
        </xdr:cNvPr>
        <xdr:cNvSpPr/>
      </xdr:nvSpPr>
      <xdr:spPr>
        <a:xfrm>
          <a:off x="1326497" y="67030787"/>
          <a:ext cx="2430673" cy="11801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100"/>
            </a:lnSpc>
            <a:spcBef>
              <a:spcPts val="0"/>
            </a:spcBef>
            <a:spcAft>
              <a:spcPts val="0"/>
            </a:spcAft>
            <a:buClrTx/>
            <a:buSzTx/>
            <a:buFontTx/>
            <a:buNone/>
            <a:tabLst/>
            <a:defRPr/>
          </a:pPr>
          <a:r>
            <a:rPr lang="ja-JP" altLang="ja-JP" sz="1200">
              <a:solidFill>
                <a:schemeClr val="tx1"/>
              </a:solidFill>
              <a:effectLst/>
              <a:latin typeface="+mn-lt"/>
              <a:ea typeface="+mn-ea"/>
              <a:cs typeface="+mn-cs"/>
            </a:rPr>
            <a:t>我が国の芸術水準向上の直接的な牽引力となる芸術水準の高い、音楽、舞踊、演劇、伝統芸能、大衆芸能の各分野の意欲的な公演に対して支援。</a:t>
          </a:r>
          <a:endParaRPr lang="ja-JP" altLang="en-US" sz="1200"/>
        </a:p>
      </xdr:txBody>
    </xdr:sp>
    <xdr:clientData/>
  </xdr:twoCellAnchor>
  <xdr:twoCellAnchor>
    <xdr:from>
      <xdr:col>12</xdr:col>
      <xdr:colOff>111440</xdr:colOff>
      <xdr:row>763</xdr:row>
      <xdr:rowOff>190500</xdr:rowOff>
    </xdr:from>
    <xdr:to>
      <xdr:col>12</xdr:col>
      <xdr:colOff>112059</xdr:colOff>
      <xdr:row>764</xdr:row>
      <xdr:rowOff>179294</xdr:rowOff>
    </xdr:to>
    <xdr:cxnSp macro="">
      <xdr:nvCxnSpPr>
        <xdr:cNvPr id="48" name="直線矢印コネクタ 47">
          <a:extLst>
            <a:ext uri="{FF2B5EF4-FFF2-40B4-BE49-F238E27FC236}">
              <a16:creationId xmlns:a16="http://schemas.microsoft.com/office/drawing/2014/main" id="{75522437-8D3F-4383-AEDE-D3835AD41AE2}"/>
            </a:ext>
          </a:extLst>
        </xdr:cNvPr>
        <xdr:cNvCxnSpPr>
          <a:endCxn id="50" idx="0"/>
        </xdr:cNvCxnSpPr>
      </xdr:nvCxnSpPr>
      <xdr:spPr>
        <a:xfrm flipH="1">
          <a:off x="2531911" y="57004324"/>
          <a:ext cx="619" cy="3361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44823</xdr:colOff>
      <xdr:row>764</xdr:row>
      <xdr:rowOff>179294</xdr:rowOff>
    </xdr:from>
    <xdr:to>
      <xdr:col>16</xdr:col>
      <xdr:colOff>178057</xdr:colOff>
      <xdr:row>764</xdr:row>
      <xdr:rowOff>438766</xdr:rowOff>
    </xdr:to>
    <xdr:sp macro="" textlink="">
      <xdr:nvSpPr>
        <xdr:cNvPr id="50" name="Rectangle 12">
          <a:extLst>
            <a:ext uri="{FF2B5EF4-FFF2-40B4-BE49-F238E27FC236}">
              <a16:creationId xmlns:a16="http://schemas.microsoft.com/office/drawing/2014/main" id="{A69BEBE8-60D9-4FF0-9B16-97B6594B7C10}"/>
            </a:ext>
          </a:extLst>
        </xdr:cNvPr>
        <xdr:cNvSpPr>
          <a:spLocks noChangeArrowheads="1"/>
        </xdr:cNvSpPr>
      </xdr:nvSpPr>
      <xdr:spPr bwMode="auto">
        <a:xfrm>
          <a:off x="1658470" y="57340500"/>
          <a:ext cx="1746881" cy="259472"/>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公募・助成</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7</xdr:col>
      <xdr:colOff>22412</xdr:colOff>
      <xdr:row>764</xdr:row>
      <xdr:rowOff>481854</xdr:rowOff>
    </xdr:from>
    <xdr:to>
      <xdr:col>17</xdr:col>
      <xdr:colOff>42782</xdr:colOff>
      <xdr:row>765</xdr:row>
      <xdr:rowOff>515471</xdr:rowOff>
    </xdr:to>
    <xdr:sp macro="" textlink="">
      <xdr:nvSpPr>
        <xdr:cNvPr id="52" name="テキスト ボックス 51">
          <a:extLst>
            <a:ext uri="{FF2B5EF4-FFF2-40B4-BE49-F238E27FC236}">
              <a16:creationId xmlns:a16="http://schemas.microsoft.com/office/drawing/2014/main" id="{6CB5B517-948E-4E2D-8C71-B1F3513DF956}"/>
            </a:ext>
          </a:extLst>
        </xdr:cNvPr>
        <xdr:cNvSpPr txBox="1"/>
      </xdr:nvSpPr>
      <xdr:spPr>
        <a:xfrm>
          <a:off x="1434353" y="57643060"/>
          <a:ext cx="2037429" cy="7059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I.</a:t>
          </a:r>
          <a:r>
            <a:rPr kumimoji="1" lang="ja-JP" altLang="en-US" sz="1200">
              <a:solidFill>
                <a:sysClr val="windowText" lastClr="000000"/>
              </a:solidFill>
            </a:rPr>
            <a:t>各芸術団体等</a:t>
          </a:r>
        </a:p>
        <a:p>
          <a:pPr algn="ctr"/>
          <a:r>
            <a:rPr kumimoji="1" lang="en-US" altLang="ja-JP" sz="1200">
              <a:solidFill>
                <a:sysClr val="windowText" lastClr="000000"/>
              </a:solidFill>
            </a:rPr>
            <a:t>3,314</a:t>
          </a:r>
          <a:r>
            <a:rPr kumimoji="1" lang="ja-JP" altLang="en-US" sz="1200">
              <a:solidFill>
                <a:sysClr val="windowText" lastClr="000000"/>
              </a:solidFill>
            </a:rPr>
            <a:t>百万円</a:t>
          </a:r>
        </a:p>
      </xdr:txBody>
    </xdr:sp>
    <xdr:clientData/>
  </xdr:twoCellAnchor>
  <xdr:twoCellAnchor>
    <xdr:from>
      <xdr:col>6</xdr:col>
      <xdr:colOff>100854</xdr:colOff>
      <xdr:row>765</xdr:row>
      <xdr:rowOff>549088</xdr:rowOff>
    </xdr:from>
    <xdr:to>
      <xdr:col>17</xdr:col>
      <xdr:colOff>201002</xdr:colOff>
      <xdr:row>767</xdr:row>
      <xdr:rowOff>166687</xdr:rowOff>
    </xdr:to>
    <xdr:sp macro="" textlink="">
      <xdr:nvSpPr>
        <xdr:cNvPr id="53" name="大かっこ 52">
          <a:extLst>
            <a:ext uri="{FF2B5EF4-FFF2-40B4-BE49-F238E27FC236}">
              <a16:creationId xmlns:a16="http://schemas.microsoft.com/office/drawing/2014/main" id="{834AB75E-3F6C-4F9F-8C0D-B63EAB876BD6}"/>
            </a:ext>
          </a:extLst>
        </xdr:cNvPr>
        <xdr:cNvSpPr/>
      </xdr:nvSpPr>
      <xdr:spPr>
        <a:xfrm>
          <a:off x="1315292" y="69462463"/>
          <a:ext cx="2326616" cy="951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tx1"/>
              </a:solidFill>
              <a:effectLst/>
              <a:latin typeface="+mn-lt"/>
              <a:ea typeface="+mn-ea"/>
              <a:cs typeface="+mn-cs"/>
            </a:rPr>
            <a:t>我が国の芸術水準向上の直接的な牽引力となる芸術水準の高い公演を実施。</a:t>
          </a:r>
          <a:endParaRPr lang="ja-JP" altLang="ja-JP" sz="1200">
            <a:effectLst/>
          </a:endParaRPr>
        </a:p>
        <a:p>
          <a:endParaRPr lang="ja-JP" altLang="en-US" sz="1200"/>
        </a:p>
      </xdr:txBody>
    </xdr:sp>
    <xdr:clientData/>
  </xdr:twoCellAnchor>
  <xdr:twoCellAnchor>
    <xdr:from>
      <xdr:col>28</xdr:col>
      <xdr:colOff>22411</xdr:colOff>
      <xdr:row>756</xdr:row>
      <xdr:rowOff>212912</xdr:rowOff>
    </xdr:from>
    <xdr:to>
      <xdr:col>28</xdr:col>
      <xdr:colOff>22411</xdr:colOff>
      <xdr:row>757</xdr:row>
      <xdr:rowOff>78442</xdr:rowOff>
    </xdr:to>
    <xdr:cxnSp macro="">
      <xdr:nvCxnSpPr>
        <xdr:cNvPr id="55" name="直線コネクタ 54">
          <a:extLst>
            <a:ext uri="{FF2B5EF4-FFF2-40B4-BE49-F238E27FC236}">
              <a16:creationId xmlns:a16="http://schemas.microsoft.com/office/drawing/2014/main" id="{D5D77A0B-8AE4-47E5-B973-8BADC6A7810D}"/>
            </a:ext>
          </a:extLst>
        </xdr:cNvPr>
        <xdr:cNvCxnSpPr/>
      </xdr:nvCxnSpPr>
      <xdr:spPr>
        <a:xfrm flipV="1">
          <a:off x="5670176" y="54595059"/>
          <a:ext cx="0" cy="2129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119062</xdr:colOff>
      <xdr:row>757</xdr:row>
      <xdr:rowOff>59531</xdr:rowOff>
    </xdr:from>
    <xdr:to>
      <xdr:col>28</xdr:col>
      <xdr:colOff>11206</xdr:colOff>
      <xdr:row>757</xdr:row>
      <xdr:rowOff>78441</xdr:rowOff>
    </xdr:to>
    <xdr:cxnSp macro="">
      <xdr:nvCxnSpPr>
        <xdr:cNvPr id="59" name="直線コネクタ 58">
          <a:extLst>
            <a:ext uri="{FF2B5EF4-FFF2-40B4-BE49-F238E27FC236}">
              <a16:creationId xmlns:a16="http://schemas.microsoft.com/office/drawing/2014/main" id="{55467F5E-B107-423F-926B-A25EBC4E7C94}"/>
            </a:ext>
          </a:extLst>
        </xdr:cNvPr>
        <xdr:cNvCxnSpPr/>
      </xdr:nvCxnSpPr>
      <xdr:spPr>
        <a:xfrm>
          <a:off x="3964781" y="65805844"/>
          <a:ext cx="1713800" cy="189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105758</xdr:colOff>
      <xdr:row>757</xdr:row>
      <xdr:rowOff>56030</xdr:rowOff>
    </xdr:from>
    <xdr:to>
      <xdr:col>19</xdr:col>
      <xdr:colOff>119062</xdr:colOff>
      <xdr:row>769</xdr:row>
      <xdr:rowOff>130968</xdr:rowOff>
    </xdr:to>
    <xdr:cxnSp macro="">
      <xdr:nvCxnSpPr>
        <xdr:cNvPr id="63" name="直線コネクタ 62">
          <a:extLst>
            <a:ext uri="{FF2B5EF4-FFF2-40B4-BE49-F238E27FC236}">
              <a16:creationId xmlns:a16="http://schemas.microsoft.com/office/drawing/2014/main" id="{44DD17E2-AD6B-49E6-A55D-69061DB3D2BC}"/>
            </a:ext>
          </a:extLst>
        </xdr:cNvPr>
        <xdr:cNvCxnSpPr/>
      </xdr:nvCxnSpPr>
      <xdr:spPr>
        <a:xfrm>
          <a:off x="3951477" y="65802343"/>
          <a:ext cx="13304" cy="517081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116963</xdr:colOff>
      <xdr:row>759</xdr:row>
      <xdr:rowOff>302559</xdr:rowOff>
    </xdr:from>
    <xdr:to>
      <xdr:col>20</xdr:col>
      <xdr:colOff>161787</xdr:colOff>
      <xdr:row>759</xdr:row>
      <xdr:rowOff>302559</xdr:rowOff>
    </xdr:to>
    <xdr:cxnSp macro="">
      <xdr:nvCxnSpPr>
        <xdr:cNvPr id="65" name="直線矢印コネクタ 64">
          <a:extLst>
            <a:ext uri="{FF2B5EF4-FFF2-40B4-BE49-F238E27FC236}">
              <a16:creationId xmlns:a16="http://schemas.microsoft.com/office/drawing/2014/main" id="{C92AB2D0-7B2D-47AE-B8FC-CD55336D0E26}"/>
            </a:ext>
          </a:extLst>
        </xdr:cNvPr>
        <xdr:cNvCxnSpPr/>
      </xdr:nvCxnSpPr>
      <xdr:spPr>
        <a:xfrm>
          <a:off x="3962682" y="66763247"/>
          <a:ext cx="24723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107158</xdr:colOff>
      <xdr:row>757</xdr:row>
      <xdr:rowOff>330573</xdr:rowOff>
    </xdr:from>
    <xdr:to>
      <xdr:col>23</xdr:col>
      <xdr:colOff>132782</xdr:colOff>
      <xdr:row>762</xdr:row>
      <xdr:rowOff>129448</xdr:rowOff>
    </xdr:to>
    <xdr:sp macro="" textlink="">
      <xdr:nvSpPr>
        <xdr:cNvPr id="67" name="Rectangle 12">
          <a:extLst>
            <a:ext uri="{FF2B5EF4-FFF2-40B4-BE49-F238E27FC236}">
              <a16:creationId xmlns:a16="http://schemas.microsoft.com/office/drawing/2014/main" id="{8FB4DE88-9036-4E56-A842-D0EF8F993402}"/>
            </a:ext>
          </a:extLst>
        </xdr:cNvPr>
        <xdr:cNvSpPr>
          <a:spLocks noChangeArrowheads="1"/>
        </xdr:cNvSpPr>
      </xdr:nvSpPr>
      <xdr:spPr bwMode="auto">
        <a:xfrm>
          <a:off x="4155283" y="66076886"/>
          <a:ext cx="632843" cy="1584812"/>
        </a:xfrm>
        <a:prstGeom prst="rect">
          <a:avLst/>
        </a:prstGeom>
        <a:noFill/>
        <a:ln w="9525">
          <a:noFill/>
          <a:miter lim="800000"/>
          <a:headEnd/>
          <a:tailEnd/>
        </a:ln>
      </xdr:spPr>
      <xdr:txBody>
        <a:bodyPr vertOverflow="clip" vert="eaVert" wrap="square" lIns="27432" tIns="18288" rIns="27432" bIns="0" anchor="ctr" anchorCtr="0" upright="1"/>
        <a:lstStyle/>
        <a:p>
          <a:pPr algn="ctr" rtl="0">
            <a:defRPr sz="1000"/>
          </a:pPr>
          <a:r>
            <a:rPr lang="ja-JP" altLang="en-US" sz="1200" b="0" i="0" u="none" strike="noStrike" baseline="0">
              <a:solidFill>
                <a:srgbClr val="000000"/>
              </a:solidFill>
              <a:latin typeface="ＭＳ Ｐゴシック"/>
              <a:ea typeface="ＭＳ Ｐゴシック"/>
            </a:rPr>
            <a:t>委託</a:t>
          </a:r>
          <a:endParaRPr lang="en-US" altLang="ja-JP" sz="1200" b="0" i="0" u="none" strike="noStrike" baseline="0">
            <a:solidFill>
              <a:srgbClr val="000000"/>
            </a:solidFill>
            <a:latin typeface="ＭＳ Ｐゴシック"/>
            <a:ea typeface="ＭＳ Ｐゴシック"/>
          </a:endParaRPr>
        </a:p>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一般競争契約</a:t>
          </a:r>
          <a:endParaRPr lang="en-US" altLang="ja-JP" sz="1200" b="0" i="0" u="none" strike="noStrike" baseline="0">
            <a:solidFill>
              <a:srgbClr val="000000"/>
            </a:solidFill>
            <a:latin typeface="ＭＳ Ｐゴシック"/>
            <a:ea typeface="ＭＳ Ｐゴシック"/>
          </a:endParaRPr>
        </a:p>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最低価格）</a:t>
          </a:r>
          <a:r>
            <a:rPr lang="en-US" altLang="ja-JP" sz="1050" b="0" i="0" u="none" strike="noStrike" baseline="0">
              <a:solidFill>
                <a:srgbClr val="000000"/>
              </a:solidFill>
              <a:latin typeface="ＭＳ Ｐゴシック"/>
              <a:ea typeface="ＭＳ Ｐゴシック"/>
            </a:rPr>
            <a:t>】</a:t>
          </a:r>
        </a:p>
      </xdr:txBody>
    </xdr:sp>
    <xdr:clientData/>
  </xdr:twoCellAnchor>
  <xdr:twoCellAnchor>
    <xdr:from>
      <xdr:col>23</xdr:col>
      <xdr:colOff>78441</xdr:colOff>
      <xdr:row>758</xdr:row>
      <xdr:rowOff>1</xdr:rowOff>
    </xdr:from>
    <xdr:to>
      <xdr:col>37</xdr:col>
      <xdr:colOff>11206</xdr:colOff>
      <xdr:row>759</xdr:row>
      <xdr:rowOff>44825</xdr:rowOff>
    </xdr:to>
    <xdr:sp macro="" textlink="">
      <xdr:nvSpPr>
        <xdr:cNvPr id="68" name="テキスト ボックス 67">
          <a:extLst>
            <a:ext uri="{FF2B5EF4-FFF2-40B4-BE49-F238E27FC236}">
              <a16:creationId xmlns:a16="http://schemas.microsoft.com/office/drawing/2014/main" id="{1209498E-6049-4E4B-908A-9F92B519D830}"/>
            </a:ext>
          </a:extLst>
        </xdr:cNvPr>
        <xdr:cNvSpPr txBox="1"/>
      </xdr:nvSpPr>
      <xdr:spPr>
        <a:xfrm>
          <a:off x="4717676" y="55076913"/>
          <a:ext cx="2756648" cy="3922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solidFill>
                <a:sysClr val="windowText" lastClr="000000"/>
              </a:solidFill>
            </a:rPr>
            <a:t>Ｂ．  凸版印刷株式会社</a:t>
          </a:r>
          <a:r>
            <a:rPr kumimoji="1" lang="en-US" altLang="ja-JP" sz="1200">
              <a:solidFill>
                <a:sysClr val="windowText" lastClr="000000"/>
              </a:solidFill>
            </a:rPr>
            <a:t>       </a:t>
          </a:r>
          <a:r>
            <a:rPr kumimoji="1" lang="ja-JP" altLang="en-US" sz="1200">
              <a:solidFill>
                <a:sysClr val="windowText" lastClr="000000"/>
              </a:solidFill>
            </a:rPr>
            <a:t>  </a:t>
          </a:r>
          <a:r>
            <a:rPr kumimoji="1" lang="en-US" altLang="ja-JP" sz="1200">
              <a:solidFill>
                <a:sysClr val="windowText" lastClr="000000"/>
              </a:solidFill>
            </a:rPr>
            <a:t>23</a:t>
          </a:r>
          <a:r>
            <a:rPr kumimoji="1" lang="ja-JP" altLang="en-US" sz="1200">
              <a:solidFill>
                <a:sysClr val="windowText" lastClr="000000"/>
              </a:solidFill>
            </a:rPr>
            <a:t>百万円</a:t>
          </a:r>
        </a:p>
      </xdr:txBody>
    </xdr:sp>
    <xdr:clientData/>
  </xdr:twoCellAnchor>
  <xdr:twoCellAnchor>
    <xdr:from>
      <xdr:col>23</xdr:col>
      <xdr:colOff>102954</xdr:colOff>
      <xdr:row>759</xdr:row>
      <xdr:rowOff>67235</xdr:rowOff>
    </xdr:from>
    <xdr:to>
      <xdr:col>37</xdr:col>
      <xdr:colOff>35718</xdr:colOff>
      <xdr:row>762</xdr:row>
      <xdr:rowOff>261937</xdr:rowOff>
    </xdr:to>
    <xdr:sp macro="" textlink="">
      <xdr:nvSpPr>
        <xdr:cNvPr id="70" name="大かっこ 69">
          <a:extLst>
            <a:ext uri="{FF2B5EF4-FFF2-40B4-BE49-F238E27FC236}">
              <a16:creationId xmlns:a16="http://schemas.microsoft.com/office/drawing/2014/main" id="{EDFA2354-B756-4F69-999D-D08D55CB6E24}"/>
            </a:ext>
          </a:extLst>
        </xdr:cNvPr>
        <xdr:cNvSpPr/>
      </xdr:nvSpPr>
      <xdr:spPr>
        <a:xfrm>
          <a:off x="4758298" y="66527923"/>
          <a:ext cx="2766451" cy="12662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200">
              <a:solidFill>
                <a:schemeClr val="tx1"/>
              </a:solidFill>
              <a:effectLst/>
              <a:latin typeface="+mn-lt"/>
              <a:ea typeface="+mn-ea"/>
              <a:cs typeface="+mn-cs"/>
            </a:rPr>
            <a:t>文化庁において選定した芸術団体等が我が国の芸術文化の振興における課題解決に資する取組を実施するために必要な契約や精算書類のチェックなどの事務</a:t>
          </a:r>
          <a:r>
            <a:rPr lang="ja-JP" altLang="en-US" sz="1200">
              <a:solidFill>
                <a:schemeClr val="tx1"/>
              </a:solidFill>
              <a:effectLst/>
              <a:latin typeface="+mn-lt"/>
              <a:ea typeface="+mn-ea"/>
              <a:cs typeface="+mn-cs"/>
            </a:rPr>
            <a:t>支援</a:t>
          </a:r>
          <a:r>
            <a:rPr lang="ja-JP" altLang="ja-JP" sz="1200">
              <a:solidFill>
                <a:schemeClr val="tx1"/>
              </a:solidFill>
              <a:effectLst/>
              <a:latin typeface="+mn-lt"/>
              <a:ea typeface="+mn-ea"/>
              <a:cs typeface="+mn-cs"/>
            </a:rPr>
            <a:t>を行う。</a:t>
          </a:r>
          <a:endParaRPr lang="ja-JP" altLang="ja-JP" sz="1200">
            <a:effectLst/>
          </a:endParaRPr>
        </a:p>
      </xdr:txBody>
    </xdr:sp>
    <xdr:clientData/>
  </xdr:twoCellAnchor>
  <xdr:twoCellAnchor>
    <xdr:from>
      <xdr:col>19</xdr:col>
      <xdr:colOff>93852</xdr:colOff>
      <xdr:row>764</xdr:row>
      <xdr:rowOff>291353</xdr:rowOff>
    </xdr:from>
    <xdr:to>
      <xdr:col>20</xdr:col>
      <xdr:colOff>138676</xdr:colOff>
      <xdr:row>764</xdr:row>
      <xdr:rowOff>291353</xdr:rowOff>
    </xdr:to>
    <xdr:cxnSp macro="">
      <xdr:nvCxnSpPr>
        <xdr:cNvPr id="72" name="直線矢印コネクタ 71">
          <a:extLst>
            <a:ext uri="{FF2B5EF4-FFF2-40B4-BE49-F238E27FC236}">
              <a16:creationId xmlns:a16="http://schemas.microsoft.com/office/drawing/2014/main" id="{C92AB2D0-7B2D-47AE-B8FC-CD55336D0E26}"/>
            </a:ext>
          </a:extLst>
        </xdr:cNvPr>
        <xdr:cNvCxnSpPr/>
      </xdr:nvCxnSpPr>
      <xdr:spPr>
        <a:xfrm>
          <a:off x="3939571" y="68537978"/>
          <a:ext cx="24723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762</xdr:row>
      <xdr:rowOff>235325</xdr:rowOff>
    </xdr:from>
    <xdr:to>
      <xdr:col>23</xdr:col>
      <xdr:colOff>97763</xdr:colOff>
      <xdr:row>765</xdr:row>
      <xdr:rowOff>403994</xdr:rowOff>
    </xdr:to>
    <xdr:sp macro="" textlink="">
      <xdr:nvSpPr>
        <xdr:cNvPr id="73" name="Rectangle 12">
          <a:extLst>
            <a:ext uri="{FF2B5EF4-FFF2-40B4-BE49-F238E27FC236}">
              <a16:creationId xmlns:a16="http://schemas.microsoft.com/office/drawing/2014/main" id="{8FB4DE88-9036-4E56-A842-D0EF8F993402}"/>
            </a:ext>
          </a:extLst>
        </xdr:cNvPr>
        <xdr:cNvSpPr>
          <a:spLocks noChangeArrowheads="1"/>
        </xdr:cNvSpPr>
      </xdr:nvSpPr>
      <xdr:spPr bwMode="auto">
        <a:xfrm>
          <a:off x="4235824" y="56701766"/>
          <a:ext cx="501174" cy="1535787"/>
        </a:xfrm>
        <a:prstGeom prst="rect">
          <a:avLst/>
        </a:prstGeom>
        <a:noFill/>
        <a:ln w="9525">
          <a:noFill/>
          <a:miter lim="800000"/>
          <a:headEnd/>
          <a:tailEnd/>
        </a:ln>
      </xdr:spPr>
      <xdr:txBody>
        <a:bodyPr vertOverflow="clip" vert="eaVert" wrap="square" lIns="27432" tIns="18288" rIns="27432" bIns="0" anchor="ctr" anchorCtr="0" upright="1"/>
        <a:lstStyle/>
        <a:p>
          <a:pPr algn="ctr" rtl="0">
            <a:defRPr sz="1000"/>
          </a:pPr>
          <a:r>
            <a:rPr lang="ja-JP" altLang="en-US" sz="1200" b="0" i="0" u="none" strike="noStrike" baseline="0">
              <a:solidFill>
                <a:srgbClr val="000000"/>
              </a:solidFill>
              <a:latin typeface="ＭＳ Ｐゴシック"/>
              <a:ea typeface="ＭＳ Ｐゴシック"/>
            </a:rPr>
            <a:t>委託</a:t>
          </a:r>
          <a:endParaRPr lang="en-US" altLang="ja-JP" sz="1200" b="0" i="0" u="none" strike="noStrike" baseline="0">
            <a:solidFill>
              <a:srgbClr val="000000"/>
            </a:solidFill>
            <a:latin typeface="ＭＳ Ｐゴシック"/>
            <a:ea typeface="ＭＳ Ｐゴシック"/>
          </a:endParaRPr>
        </a:p>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随意契約（企画競争）</a:t>
          </a:r>
          <a:r>
            <a:rPr lang="en-US" altLang="ja-JP" sz="1050" b="0" i="0" u="none" strike="noStrike" baseline="0">
              <a:solidFill>
                <a:srgbClr val="000000"/>
              </a:solidFill>
              <a:latin typeface="ＭＳ Ｐゴシック"/>
              <a:ea typeface="ＭＳ Ｐゴシック"/>
            </a:rPr>
            <a:t>】</a:t>
          </a:r>
        </a:p>
      </xdr:txBody>
    </xdr:sp>
    <xdr:clientData/>
  </xdr:twoCellAnchor>
  <xdr:twoCellAnchor>
    <xdr:from>
      <xdr:col>23</xdr:col>
      <xdr:colOff>78440</xdr:colOff>
      <xdr:row>762</xdr:row>
      <xdr:rowOff>347380</xdr:rowOff>
    </xdr:from>
    <xdr:to>
      <xdr:col>37</xdr:col>
      <xdr:colOff>11206</xdr:colOff>
      <xdr:row>764</xdr:row>
      <xdr:rowOff>224116</xdr:rowOff>
    </xdr:to>
    <xdr:sp macro="" textlink="">
      <xdr:nvSpPr>
        <xdr:cNvPr id="74" name="テキスト ボックス 73">
          <a:extLst>
            <a:ext uri="{FF2B5EF4-FFF2-40B4-BE49-F238E27FC236}">
              <a16:creationId xmlns:a16="http://schemas.microsoft.com/office/drawing/2014/main" id="{F4E8F6BD-70D6-4B95-8848-4660D59424A3}"/>
            </a:ext>
          </a:extLst>
        </xdr:cNvPr>
        <xdr:cNvSpPr txBox="1"/>
      </xdr:nvSpPr>
      <xdr:spPr>
        <a:xfrm>
          <a:off x="4717675" y="65980233"/>
          <a:ext cx="2756649" cy="571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en-US" altLang="ja-JP" sz="1200">
              <a:solidFill>
                <a:sysClr val="windowText" lastClr="000000"/>
              </a:solidFill>
            </a:rPr>
            <a:t>C</a:t>
          </a:r>
          <a:r>
            <a:rPr kumimoji="1" lang="ja-JP" altLang="en-US" sz="1200">
              <a:solidFill>
                <a:sysClr val="windowText" lastClr="000000"/>
              </a:solidFill>
            </a:rPr>
            <a:t>．  </a:t>
          </a:r>
          <a:r>
            <a:rPr kumimoji="1" lang="ja-JP" altLang="ja-JP" sz="1200">
              <a:solidFill>
                <a:sysClr val="windowText" lastClr="000000"/>
              </a:solidFill>
              <a:effectLst/>
              <a:latin typeface="+mn-lt"/>
              <a:ea typeface="+mn-ea"/>
              <a:cs typeface="+mn-cs"/>
            </a:rPr>
            <a:t>各芸術団体等</a:t>
          </a:r>
          <a:r>
            <a:rPr kumimoji="0" lang="en-US" altLang="ja-JP" sz="1200" baseline="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全</a:t>
          </a:r>
          <a:r>
            <a:rPr kumimoji="1" lang="en-US" altLang="ja-JP" sz="1200">
              <a:solidFill>
                <a:sysClr val="windowText" lastClr="000000"/>
              </a:solidFill>
              <a:effectLst/>
              <a:latin typeface="+mn-lt"/>
              <a:ea typeface="+mn-ea"/>
              <a:cs typeface="+mn-cs"/>
            </a:rPr>
            <a:t>26</a:t>
          </a:r>
          <a:r>
            <a:rPr kumimoji="1" lang="ja-JP" altLang="ja-JP" sz="1200">
              <a:solidFill>
                <a:sysClr val="windowText" lastClr="000000"/>
              </a:solidFill>
              <a:effectLst/>
              <a:latin typeface="+mn-lt"/>
              <a:ea typeface="+mn-ea"/>
              <a:cs typeface="+mn-cs"/>
            </a:rPr>
            <a:t>団体</a:t>
          </a:r>
          <a:r>
            <a:rPr kumimoji="1" lang="en-US" altLang="ja-JP" sz="1200">
              <a:solidFill>
                <a:sysClr val="windowText" lastClr="000000"/>
              </a:solidFill>
              <a:effectLst/>
              <a:latin typeface="+mn-lt"/>
              <a:ea typeface="+mn-ea"/>
              <a:cs typeface="+mn-cs"/>
            </a:rPr>
            <a:t> </a:t>
          </a:r>
        </a:p>
        <a:p>
          <a:pPr algn="l"/>
          <a:r>
            <a:rPr kumimoji="1" lang="en-US" altLang="ja-JP" sz="1200" baseline="0">
              <a:solidFill>
                <a:sysClr val="windowText" lastClr="000000"/>
              </a:solidFill>
              <a:effectLst/>
              <a:latin typeface="+mn-lt"/>
              <a:ea typeface="+mn-ea"/>
              <a:cs typeface="+mn-cs"/>
            </a:rPr>
            <a:t>        </a:t>
          </a:r>
          <a:r>
            <a:rPr kumimoji="1" lang="en-US" altLang="ja-JP" sz="1200">
              <a:solidFill>
                <a:sysClr val="windowText" lastClr="000000"/>
              </a:solidFill>
              <a:effectLst/>
              <a:latin typeface="+mn-lt"/>
              <a:ea typeface="+mn-ea"/>
              <a:cs typeface="+mn-cs"/>
            </a:rPr>
            <a:t>442</a:t>
          </a:r>
          <a:r>
            <a:rPr kumimoji="1" lang="ja-JP" altLang="ja-JP" sz="1200">
              <a:solidFill>
                <a:sysClr val="windowText" lastClr="000000"/>
              </a:solidFill>
              <a:effectLst/>
              <a:latin typeface="+mn-lt"/>
              <a:ea typeface="+mn-ea"/>
              <a:cs typeface="+mn-cs"/>
            </a:rPr>
            <a:t>百万円</a:t>
          </a:r>
          <a:endParaRPr kumimoji="1" lang="en-US" altLang="ja-JP" sz="1200">
            <a:solidFill>
              <a:sysClr val="windowText" lastClr="000000"/>
            </a:solidFill>
          </a:endParaRPr>
        </a:p>
      </xdr:txBody>
    </xdr:sp>
    <xdr:clientData/>
  </xdr:twoCellAnchor>
  <xdr:twoCellAnchor>
    <xdr:from>
      <xdr:col>23</xdr:col>
      <xdr:colOff>112058</xdr:colOff>
      <xdr:row>764</xdr:row>
      <xdr:rowOff>235323</xdr:rowOff>
    </xdr:from>
    <xdr:to>
      <xdr:col>37</xdr:col>
      <xdr:colOff>0</xdr:colOff>
      <xdr:row>765</xdr:row>
      <xdr:rowOff>192982</xdr:rowOff>
    </xdr:to>
    <xdr:sp macro="" textlink="">
      <xdr:nvSpPr>
        <xdr:cNvPr id="76" name="大かっこ 75">
          <a:extLst>
            <a:ext uri="{FF2B5EF4-FFF2-40B4-BE49-F238E27FC236}">
              <a16:creationId xmlns:a16="http://schemas.microsoft.com/office/drawing/2014/main" id="{7F34C289-A57A-41CE-8314-4CA71F327F99}"/>
            </a:ext>
          </a:extLst>
        </xdr:cNvPr>
        <xdr:cNvSpPr/>
      </xdr:nvSpPr>
      <xdr:spPr>
        <a:xfrm>
          <a:off x="4751293" y="57396529"/>
          <a:ext cx="2711825" cy="6300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200"/>
            <a:t>芸術文化振興上の課題解決に資する取組を実施。</a:t>
          </a:r>
        </a:p>
      </xdr:txBody>
    </xdr:sp>
    <xdr:clientData/>
  </xdr:twoCellAnchor>
  <xdr:twoCellAnchor>
    <xdr:from>
      <xdr:col>19</xdr:col>
      <xdr:colOff>106458</xdr:colOff>
      <xdr:row>769</xdr:row>
      <xdr:rowOff>126065</xdr:rowOff>
    </xdr:from>
    <xdr:to>
      <xdr:col>20</xdr:col>
      <xdr:colOff>151281</xdr:colOff>
      <xdr:row>769</xdr:row>
      <xdr:rowOff>126065</xdr:rowOff>
    </xdr:to>
    <xdr:cxnSp macro="">
      <xdr:nvCxnSpPr>
        <xdr:cNvPr id="77" name="直線矢印コネクタ 76">
          <a:extLst>
            <a:ext uri="{FF2B5EF4-FFF2-40B4-BE49-F238E27FC236}">
              <a16:creationId xmlns:a16="http://schemas.microsoft.com/office/drawing/2014/main" id="{C92AB2D0-7B2D-47AE-B8FC-CD55336D0E26}"/>
            </a:ext>
          </a:extLst>
        </xdr:cNvPr>
        <xdr:cNvCxnSpPr/>
      </xdr:nvCxnSpPr>
      <xdr:spPr>
        <a:xfrm>
          <a:off x="3952177" y="70968253"/>
          <a:ext cx="2472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89647</xdr:colOff>
      <xdr:row>756</xdr:row>
      <xdr:rowOff>145676</xdr:rowOff>
    </xdr:from>
    <xdr:to>
      <xdr:col>44</xdr:col>
      <xdr:colOff>89647</xdr:colOff>
      <xdr:row>757</xdr:row>
      <xdr:rowOff>11206</xdr:rowOff>
    </xdr:to>
    <xdr:cxnSp macro="">
      <xdr:nvCxnSpPr>
        <xdr:cNvPr id="83" name="直線コネクタ 82">
          <a:extLst>
            <a:ext uri="{FF2B5EF4-FFF2-40B4-BE49-F238E27FC236}">
              <a16:creationId xmlns:a16="http://schemas.microsoft.com/office/drawing/2014/main" id="{D5D77A0B-8AE4-47E5-B973-8BADC6A7810D}"/>
            </a:ext>
          </a:extLst>
        </xdr:cNvPr>
        <xdr:cNvCxnSpPr/>
      </xdr:nvCxnSpPr>
      <xdr:spPr>
        <a:xfrm flipV="1">
          <a:off x="8964706" y="54527823"/>
          <a:ext cx="0" cy="2129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89647</xdr:colOff>
      <xdr:row>757</xdr:row>
      <xdr:rowOff>0</xdr:rowOff>
    </xdr:from>
    <xdr:to>
      <xdr:col>48</xdr:col>
      <xdr:colOff>67236</xdr:colOff>
      <xdr:row>757</xdr:row>
      <xdr:rowOff>11205</xdr:rowOff>
    </xdr:to>
    <xdr:cxnSp macro="">
      <xdr:nvCxnSpPr>
        <xdr:cNvPr id="85" name="直線コネクタ 84">
          <a:extLst>
            <a:ext uri="{FF2B5EF4-FFF2-40B4-BE49-F238E27FC236}">
              <a16:creationId xmlns:a16="http://schemas.microsoft.com/office/drawing/2014/main" id="{55467F5E-B107-423F-926B-A25EBC4E7C94}"/>
            </a:ext>
          </a:extLst>
        </xdr:cNvPr>
        <xdr:cNvCxnSpPr/>
      </xdr:nvCxnSpPr>
      <xdr:spPr>
        <a:xfrm>
          <a:off x="8157882" y="54729529"/>
          <a:ext cx="1591236" cy="112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89647</xdr:colOff>
      <xdr:row>757</xdr:row>
      <xdr:rowOff>0</xdr:rowOff>
    </xdr:from>
    <xdr:to>
      <xdr:col>40</xdr:col>
      <xdr:colOff>89647</xdr:colOff>
      <xdr:row>757</xdr:row>
      <xdr:rowOff>212912</xdr:rowOff>
    </xdr:to>
    <xdr:cxnSp macro="">
      <xdr:nvCxnSpPr>
        <xdr:cNvPr id="86" name="直線コネクタ 85">
          <a:extLst>
            <a:ext uri="{FF2B5EF4-FFF2-40B4-BE49-F238E27FC236}">
              <a16:creationId xmlns:a16="http://schemas.microsoft.com/office/drawing/2014/main" id="{D5D77A0B-8AE4-47E5-B973-8BADC6A7810D}"/>
            </a:ext>
          </a:extLst>
        </xdr:cNvPr>
        <xdr:cNvCxnSpPr/>
      </xdr:nvCxnSpPr>
      <xdr:spPr>
        <a:xfrm flipV="1">
          <a:off x="8157882" y="54729529"/>
          <a:ext cx="0" cy="2129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78442</xdr:colOff>
      <xdr:row>757</xdr:row>
      <xdr:rowOff>11206</xdr:rowOff>
    </xdr:from>
    <xdr:to>
      <xdr:col>48</xdr:col>
      <xdr:colOff>78442</xdr:colOff>
      <xdr:row>757</xdr:row>
      <xdr:rowOff>224118</xdr:rowOff>
    </xdr:to>
    <xdr:cxnSp macro="">
      <xdr:nvCxnSpPr>
        <xdr:cNvPr id="87" name="直線コネクタ 86">
          <a:extLst>
            <a:ext uri="{FF2B5EF4-FFF2-40B4-BE49-F238E27FC236}">
              <a16:creationId xmlns:a16="http://schemas.microsoft.com/office/drawing/2014/main" id="{D5D77A0B-8AE4-47E5-B973-8BADC6A7810D}"/>
            </a:ext>
          </a:extLst>
        </xdr:cNvPr>
        <xdr:cNvCxnSpPr/>
      </xdr:nvCxnSpPr>
      <xdr:spPr>
        <a:xfrm flipV="1">
          <a:off x="9760324" y="54740735"/>
          <a:ext cx="0" cy="2129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44827</xdr:colOff>
      <xdr:row>757</xdr:row>
      <xdr:rowOff>291354</xdr:rowOff>
    </xdr:from>
    <xdr:to>
      <xdr:col>49</xdr:col>
      <xdr:colOff>448239</xdr:colOff>
      <xdr:row>758</xdr:row>
      <xdr:rowOff>225855</xdr:rowOff>
    </xdr:to>
    <xdr:sp macro="" textlink="">
      <xdr:nvSpPr>
        <xdr:cNvPr id="88" name="Rectangle 12">
          <a:extLst>
            <a:ext uri="{FF2B5EF4-FFF2-40B4-BE49-F238E27FC236}">
              <a16:creationId xmlns:a16="http://schemas.microsoft.com/office/drawing/2014/main" id="{FB1A9BF1-3696-4F5A-9705-49A1B5586167}"/>
            </a:ext>
          </a:extLst>
        </xdr:cNvPr>
        <xdr:cNvSpPr>
          <a:spLocks noChangeArrowheads="1"/>
        </xdr:cNvSpPr>
      </xdr:nvSpPr>
      <xdr:spPr bwMode="auto">
        <a:xfrm>
          <a:off x="9121592" y="55020883"/>
          <a:ext cx="1210235" cy="28188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補助金等交付</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36</xdr:col>
      <xdr:colOff>179289</xdr:colOff>
      <xdr:row>757</xdr:row>
      <xdr:rowOff>190494</xdr:rowOff>
    </xdr:from>
    <xdr:to>
      <xdr:col>45</xdr:col>
      <xdr:colOff>11201</xdr:colOff>
      <xdr:row>758</xdr:row>
      <xdr:rowOff>324970</xdr:rowOff>
    </xdr:to>
    <xdr:sp macro="" textlink="">
      <xdr:nvSpPr>
        <xdr:cNvPr id="89" name="正方形/長方形 88">
          <a:extLst>
            <a:ext uri="{FF2B5EF4-FFF2-40B4-BE49-F238E27FC236}">
              <a16:creationId xmlns:a16="http://schemas.microsoft.com/office/drawing/2014/main" id="{00000000-0008-0000-0000-000008000000}"/>
            </a:ext>
          </a:extLst>
        </xdr:cNvPr>
        <xdr:cNvSpPr/>
      </xdr:nvSpPr>
      <xdr:spPr>
        <a:xfrm>
          <a:off x="7440701" y="54920023"/>
          <a:ext cx="1647265" cy="4818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i="0">
              <a:solidFill>
                <a:sysClr val="windowText" lastClr="000000"/>
              </a:solidFill>
              <a:latin typeface="+mn-ea"/>
              <a:ea typeface="+mn-ea"/>
            </a:rPr>
            <a:t>委託</a:t>
          </a:r>
          <a:endParaRPr kumimoji="1" lang="en-US" altLang="ja-JP" sz="1000" b="0" i="0">
            <a:solidFill>
              <a:sysClr val="windowText" lastClr="000000"/>
            </a:solidFill>
            <a:latin typeface="+mn-ea"/>
            <a:ea typeface="+mn-ea"/>
          </a:endParaRPr>
        </a:p>
        <a:p>
          <a:pPr algn="ctr"/>
          <a:r>
            <a:rPr kumimoji="1" lang="en-US" altLang="ja-JP" sz="1000" b="0" i="0">
              <a:solidFill>
                <a:sysClr val="windowText" lastClr="000000"/>
              </a:solidFill>
              <a:latin typeface="+mn-ea"/>
              <a:ea typeface="+mn-ea"/>
            </a:rPr>
            <a:t>【</a:t>
          </a:r>
          <a:r>
            <a:rPr kumimoji="1" lang="ja-JP" altLang="en-US" sz="1000" b="0" i="0">
              <a:solidFill>
                <a:sysClr val="windowText" lastClr="000000"/>
              </a:solidFill>
              <a:latin typeface="+mn-ea"/>
              <a:ea typeface="+mn-ea"/>
            </a:rPr>
            <a:t>随意契約（その他）</a:t>
          </a:r>
          <a:r>
            <a:rPr kumimoji="1" lang="en-US" altLang="ja-JP" sz="1000" b="0" i="0">
              <a:solidFill>
                <a:sysClr val="windowText" lastClr="000000"/>
              </a:solidFill>
              <a:latin typeface="+mn-ea"/>
              <a:ea typeface="+mn-ea"/>
            </a:rPr>
            <a:t>】</a:t>
          </a:r>
          <a:endParaRPr kumimoji="1" lang="ja-JP" altLang="en-US" sz="1000" b="0" i="0">
            <a:solidFill>
              <a:sysClr val="windowText" lastClr="000000"/>
            </a:solidFill>
            <a:latin typeface="+mn-ea"/>
            <a:ea typeface="+mn-ea"/>
          </a:endParaRPr>
        </a:p>
      </xdr:txBody>
    </xdr:sp>
    <xdr:clientData/>
  </xdr:twoCellAnchor>
  <xdr:twoCellAnchor>
    <xdr:from>
      <xdr:col>37</xdr:col>
      <xdr:colOff>67234</xdr:colOff>
      <xdr:row>758</xdr:row>
      <xdr:rowOff>246528</xdr:rowOff>
    </xdr:from>
    <xdr:to>
      <xdr:col>44</xdr:col>
      <xdr:colOff>38937</xdr:colOff>
      <xdr:row>762</xdr:row>
      <xdr:rowOff>285280</xdr:rowOff>
    </xdr:to>
    <xdr:sp macro="" textlink="">
      <xdr:nvSpPr>
        <xdr:cNvPr id="90" name="正方形/長方形 89">
          <a:extLst>
            <a:ext uri="{FF2B5EF4-FFF2-40B4-BE49-F238E27FC236}">
              <a16:creationId xmlns:a16="http://schemas.microsoft.com/office/drawing/2014/main" id="{00000000-0008-0000-0000-000006000000}"/>
            </a:ext>
          </a:extLst>
        </xdr:cNvPr>
        <xdr:cNvSpPr/>
      </xdr:nvSpPr>
      <xdr:spPr>
        <a:xfrm>
          <a:off x="7556265" y="66350028"/>
          <a:ext cx="1388547" cy="146750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b="0" i="0">
              <a:solidFill>
                <a:sysClr val="windowText" lastClr="000000"/>
              </a:solidFill>
              <a:latin typeface="+mn-ea"/>
              <a:ea typeface="+mn-ea"/>
            </a:rPr>
            <a:t>D.</a:t>
          </a:r>
          <a:r>
            <a:rPr kumimoji="1" lang="ja-JP" altLang="en-US" sz="1050" b="0" i="0">
              <a:solidFill>
                <a:sysClr val="windowText" lastClr="000000"/>
              </a:solidFill>
              <a:latin typeface="+mn-ea"/>
              <a:ea typeface="+mn-ea"/>
            </a:rPr>
            <a:t>独立行政法人</a:t>
          </a:r>
          <a:endParaRPr kumimoji="1" lang="en-US" altLang="ja-JP" sz="1050" b="0" i="0">
            <a:solidFill>
              <a:sysClr val="windowText" lastClr="000000"/>
            </a:solidFill>
            <a:latin typeface="+mn-ea"/>
            <a:ea typeface="+mn-ea"/>
          </a:endParaRPr>
        </a:p>
        <a:p>
          <a:pPr algn="ctr"/>
          <a:r>
            <a:rPr kumimoji="1" lang="ja-JP" altLang="en-US" sz="1050" b="0" i="0">
              <a:solidFill>
                <a:sysClr val="windowText" lastClr="000000"/>
              </a:solidFill>
              <a:latin typeface="+mn-ea"/>
              <a:ea typeface="+mn-ea"/>
            </a:rPr>
            <a:t>日本芸術文化振興会</a:t>
          </a:r>
        </a:p>
        <a:p>
          <a:pPr algn="ctr"/>
          <a:r>
            <a:rPr kumimoji="1" lang="en-US" altLang="ja-JP" sz="1050" b="0" i="0">
              <a:solidFill>
                <a:sysClr val="windowText" lastClr="000000"/>
              </a:solidFill>
              <a:latin typeface="+mn-ea"/>
              <a:ea typeface="+mn-ea"/>
            </a:rPr>
            <a:t>300</a:t>
          </a:r>
          <a:r>
            <a:rPr kumimoji="1" lang="ja-JP" altLang="en-US" sz="1050" b="0" i="0">
              <a:solidFill>
                <a:sysClr val="windowText" lastClr="000000"/>
              </a:solidFill>
              <a:latin typeface="+mn-ea"/>
              <a:ea typeface="+mn-ea"/>
            </a:rPr>
            <a:t>百万円</a:t>
          </a:r>
          <a:endParaRPr kumimoji="1" lang="en-US" altLang="ja-JP" sz="1050" b="0" i="0">
            <a:solidFill>
              <a:sysClr val="windowText" lastClr="000000"/>
            </a:solidFill>
            <a:latin typeface="+mn-ea"/>
            <a:ea typeface="+mn-ea"/>
          </a:endParaRPr>
        </a:p>
        <a:p>
          <a:pPr algn="ctr"/>
          <a:r>
            <a:rPr kumimoji="1" lang="ja-JP" altLang="en-US" sz="1050" b="0" i="0">
              <a:solidFill>
                <a:sysClr val="windowText" lastClr="000000"/>
              </a:solidFill>
              <a:latin typeface="+mn-ea"/>
              <a:ea typeface="+mn-ea"/>
            </a:rPr>
            <a:t>（令和</a:t>
          </a:r>
          <a:r>
            <a:rPr kumimoji="1" lang="en-US" altLang="ja-JP" sz="1050" b="0" i="0">
              <a:solidFill>
                <a:sysClr val="windowText" lastClr="000000"/>
              </a:solidFill>
              <a:latin typeface="+mn-ea"/>
              <a:ea typeface="+mn-ea"/>
            </a:rPr>
            <a:t>2</a:t>
          </a:r>
          <a:r>
            <a:rPr kumimoji="1" lang="ja-JP" altLang="en-US" sz="1050" b="0" i="0">
              <a:solidFill>
                <a:sysClr val="windowText" lastClr="000000"/>
              </a:solidFill>
              <a:latin typeface="+mn-ea"/>
              <a:ea typeface="+mn-ea"/>
            </a:rPr>
            <a:t>年度予算を繰り越し、令和</a:t>
          </a:r>
          <a:r>
            <a:rPr kumimoji="1" lang="en-US" altLang="ja-JP" sz="1050" b="0" i="0">
              <a:solidFill>
                <a:sysClr val="windowText" lastClr="000000"/>
              </a:solidFill>
              <a:latin typeface="+mn-ea"/>
              <a:ea typeface="+mn-ea"/>
            </a:rPr>
            <a:t>3</a:t>
          </a:r>
          <a:r>
            <a:rPr kumimoji="1" lang="ja-JP" altLang="en-US" sz="1050" b="0" i="0">
              <a:solidFill>
                <a:sysClr val="windowText" lastClr="000000"/>
              </a:solidFill>
              <a:latin typeface="+mn-ea"/>
              <a:ea typeface="+mn-ea"/>
            </a:rPr>
            <a:t>年度に執行予定。）</a:t>
          </a:r>
        </a:p>
      </xdr:txBody>
    </xdr:sp>
    <xdr:clientData/>
  </xdr:twoCellAnchor>
  <xdr:twoCellAnchor>
    <xdr:from>
      <xdr:col>44</xdr:col>
      <xdr:colOff>78442</xdr:colOff>
      <xdr:row>758</xdr:row>
      <xdr:rowOff>235322</xdr:rowOff>
    </xdr:from>
    <xdr:to>
      <xdr:col>49</xdr:col>
      <xdr:colOff>453557</xdr:colOff>
      <xdr:row>762</xdr:row>
      <xdr:rowOff>285750</xdr:rowOff>
    </xdr:to>
    <xdr:sp macro="" textlink="">
      <xdr:nvSpPr>
        <xdr:cNvPr id="91" name="正方形/長方形 90">
          <a:extLst>
            <a:ext uri="{FF2B5EF4-FFF2-40B4-BE49-F238E27FC236}">
              <a16:creationId xmlns:a16="http://schemas.microsoft.com/office/drawing/2014/main" id="{00000000-0008-0000-0000-000006000000}"/>
            </a:ext>
          </a:extLst>
        </xdr:cNvPr>
        <xdr:cNvSpPr/>
      </xdr:nvSpPr>
      <xdr:spPr>
        <a:xfrm>
          <a:off x="8984317" y="66338822"/>
          <a:ext cx="1387146" cy="1479178"/>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b="0" i="0">
              <a:solidFill>
                <a:sysClr val="windowText" lastClr="000000"/>
              </a:solidFill>
              <a:latin typeface="+mn-ea"/>
              <a:ea typeface="+mn-ea"/>
            </a:rPr>
            <a:t>E.</a:t>
          </a:r>
          <a:r>
            <a:rPr kumimoji="1" lang="ja-JP" altLang="en-US" sz="1050" b="0" i="0">
              <a:solidFill>
                <a:sysClr val="windowText" lastClr="000000"/>
              </a:solidFill>
              <a:latin typeface="+mn-ea"/>
              <a:ea typeface="+mn-ea"/>
            </a:rPr>
            <a:t>独立行政法人</a:t>
          </a:r>
          <a:endParaRPr kumimoji="1" lang="en-US" altLang="ja-JP" sz="1050" b="0" i="0">
            <a:solidFill>
              <a:sysClr val="windowText" lastClr="000000"/>
            </a:solidFill>
            <a:latin typeface="+mn-ea"/>
            <a:ea typeface="+mn-ea"/>
          </a:endParaRPr>
        </a:p>
        <a:p>
          <a:pPr algn="ctr"/>
          <a:r>
            <a:rPr kumimoji="1" lang="ja-JP" altLang="en-US" sz="1050" b="0" i="0">
              <a:solidFill>
                <a:sysClr val="windowText" lastClr="000000"/>
              </a:solidFill>
              <a:latin typeface="+mn-ea"/>
              <a:ea typeface="+mn-ea"/>
            </a:rPr>
            <a:t>日本芸術文化振興会</a:t>
          </a:r>
        </a:p>
        <a:p>
          <a:pPr algn="ctr"/>
          <a:r>
            <a:rPr kumimoji="1" lang="en-US" altLang="ja-JP" sz="1050" b="0" i="0">
              <a:solidFill>
                <a:sysClr val="windowText" lastClr="000000"/>
              </a:solidFill>
              <a:latin typeface="+mn-ea"/>
              <a:ea typeface="+mn-ea"/>
            </a:rPr>
            <a:t>740</a:t>
          </a:r>
          <a:r>
            <a:rPr kumimoji="1" lang="ja-JP" altLang="en-US" sz="1050" b="0" i="0">
              <a:solidFill>
                <a:sysClr val="windowText" lastClr="000000"/>
              </a:solidFill>
              <a:latin typeface="+mn-ea"/>
              <a:ea typeface="+mn-ea"/>
            </a:rPr>
            <a:t>百万円</a:t>
          </a:r>
          <a:endParaRPr kumimoji="1" lang="en-US" altLang="ja-JP" sz="1050" b="0" i="0">
            <a:solidFill>
              <a:sysClr val="windowText" lastClr="000000"/>
            </a:solidFill>
            <a:latin typeface="+mn-ea"/>
            <a:ea typeface="+mn-ea"/>
          </a:endParaRPr>
        </a:p>
        <a:p>
          <a:pPr algn="ctr"/>
          <a:r>
            <a:rPr kumimoji="1" lang="ja-JP" altLang="en-US" sz="1050" b="0" i="0">
              <a:solidFill>
                <a:sysClr val="windowText" lastClr="000000"/>
              </a:solidFill>
              <a:latin typeface="+mn-ea"/>
              <a:ea typeface="+mn-ea"/>
            </a:rPr>
            <a:t>（令和</a:t>
          </a:r>
          <a:r>
            <a:rPr kumimoji="1" lang="en-US" altLang="ja-JP" sz="1050" b="0" i="0">
              <a:solidFill>
                <a:sysClr val="windowText" lastClr="000000"/>
              </a:solidFill>
              <a:latin typeface="+mn-ea"/>
              <a:ea typeface="+mn-ea"/>
            </a:rPr>
            <a:t>2</a:t>
          </a:r>
          <a:r>
            <a:rPr kumimoji="1" lang="ja-JP" altLang="en-US" sz="1050" b="0" i="0">
              <a:solidFill>
                <a:sysClr val="windowText" lastClr="000000"/>
              </a:solidFill>
              <a:latin typeface="+mn-ea"/>
              <a:ea typeface="+mn-ea"/>
            </a:rPr>
            <a:t>年度予算を繰り越し、令和</a:t>
          </a:r>
          <a:r>
            <a:rPr kumimoji="1" lang="en-US" altLang="ja-JP" sz="1050" b="0" i="0">
              <a:solidFill>
                <a:sysClr val="windowText" lastClr="000000"/>
              </a:solidFill>
              <a:latin typeface="+mn-ea"/>
              <a:ea typeface="+mn-ea"/>
            </a:rPr>
            <a:t>3</a:t>
          </a:r>
          <a:r>
            <a:rPr kumimoji="1" lang="ja-JP" altLang="en-US" sz="1050" b="0" i="0">
              <a:solidFill>
                <a:sysClr val="windowText" lastClr="000000"/>
              </a:solidFill>
              <a:latin typeface="+mn-ea"/>
              <a:ea typeface="+mn-ea"/>
            </a:rPr>
            <a:t>年度に執行予定。）</a:t>
          </a:r>
        </a:p>
      </xdr:txBody>
    </xdr:sp>
    <xdr:clientData/>
  </xdr:twoCellAnchor>
  <xdr:twoCellAnchor>
    <xdr:from>
      <xdr:col>37</xdr:col>
      <xdr:colOff>112760</xdr:colOff>
      <xdr:row>762</xdr:row>
      <xdr:rowOff>297657</xdr:rowOff>
    </xdr:from>
    <xdr:to>
      <xdr:col>44</xdr:col>
      <xdr:colOff>23113</xdr:colOff>
      <xdr:row>765</xdr:row>
      <xdr:rowOff>392906</xdr:rowOff>
    </xdr:to>
    <xdr:sp macro="" textlink="">
      <xdr:nvSpPr>
        <xdr:cNvPr id="93" name="大かっこ 92">
          <a:extLst>
            <a:ext uri="{FF2B5EF4-FFF2-40B4-BE49-F238E27FC236}">
              <a16:creationId xmlns:a16="http://schemas.microsoft.com/office/drawing/2014/main" id="{00000000-0008-0000-0000-000016000000}"/>
            </a:ext>
          </a:extLst>
        </xdr:cNvPr>
        <xdr:cNvSpPr/>
      </xdr:nvSpPr>
      <xdr:spPr>
        <a:xfrm>
          <a:off x="7601791" y="67829907"/>
          <a:ext cx="1327197" cy="14763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effectLst/>
            </a:rPr>
            <a:t>日本文化の多様な魅力・コンテンツをオンライン上で発信する取組を委託</a:t>
          </a:r>
          <a:endParaRPr lang="ja-JP" altLang="ja-JP" sz="1100">
            <a:effectLst/>
          </a:endParaRPr>
        </a:p>
      </xdr:txBody>
    </xdr:sp>
    <xdr:clientData/>
  </xdr:twoCellAnchor>
  <xdr:twoCellAnchor>
    <xdr:from>
      <xdr:col>44</xdr:col>
      <xdr:colOff>179994</xdr:colOff>
      <xdr:row>762</xdr:row>
      <xdr:rowOff>306646</xdr:rowOff>
    </xdr:from>
    <xdr:to>
      <xdr:col>49</xdr:col>
      <xdr:colOff>437729</xdr:colOff>
      <xdr:row>765</xdr:row>
      <xdr:rowOff>430388</xdr:rowOff>
    </xdr:to>
    <xdr:sp macro="" textlink="">
      <xdr:nvSpPr>
        <xdr:cNvPr id="95" name="大かっこ 94">
          <a:extLst>
            <a:ext uri="{FF2B5EF4-FFF2-40B4-BE49-F238E27FC236}">
              <a16:creationId xmlns:a16="http://schemas.microsoft.com/office/drawing/2014/main" id="{00000000-0008-0000-0000-000016000000}"/>
            </a:ext>
          </a:extLst>
        </xdr:cNvPr>
        <xdr:cNvSpPr/>
      </xdr:nvSpPr>
      <xdr:spPr>
        <a:xfrm>
          <a:off x="9085869" y="67838896"/>
          <a:ext cx="1269766" cy="1504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間接補助事業者に対する補助事業</a:t>
          </a:r>
          <a:endParaRPr lang="ja-JP" altLang="ja-JP" sz="800">
            <a:effectLst/>
          </a:endParaRPr>
        </a:p>
      </xdr:txBody>
    </xdr:sp>
    <xdr:clientData/>
  </xdr:twoCellAnchor>
  <xdr:twoCellAnchor>
    <xdr:from>
      <xdr:col>40</xdr:col>
      <xdr:colOff>120464</xdr:colOff>
      <xdr:row>765</xdr:row>
      <xdr:rowOff>185597</xdr:rowOff>
    </xdr:from>
    <xdr:to>
      <xdr:col>40</xdr:col>
      <xdr:colOff>121083</xdr:colOff>
      <xdr:row>765</xdr:row>
      <xdr:rowOff>521773</xdr:rowOff>
    </xdr:to>
    <xdr:cxnSp macro="">
      <xdr:nvCxnSpPr>
        <xdr:cNvPr id="96" name="直線矢印コネクタ 95">
          <a:extLst>
            <a:ext uri="{FF2B5EF4-FFF2-40B4-BE49-F238E27FC236}">
              <a16:creationId xmlns:a16="http://schemas.microsoft.com/office/drawing/2014/main" id="{75522437-8D3F-4383-AEDE-D3835AD41AE2}"/>
            </a:ext>
          </a:extLst>
        </xdr:cNvPr>
        <xdr:cNvCxnSpPr/>
      </xdr:nvCxnSpPr>
      <xdr:spPr>
        <a:xfrm flipH="1">
          <a:off x="8216714" y="69098972"/>
          <a:ext cx="619" cy="3361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18209</xdr:colOff>
      <xdr:row>765</xdr:row>
      <xdr:rowOff>222017</xdr:rowOff>
    </xdr:from>
    <xdr:to>
      <xdr:col>48</xdr:col>
      <xdr:colOff>18828</xdr:colOff>
      <xdr:row>765</xdr:row>
      <xdr:rowOff>558193</xdr:rowOff>
    </xdr:to>
    <xdr:cxnSp macro="">
      <xdr:nvCxnSpPr>
        <xdr:cNvPr id="97" name="直線矢印コネクタ 96">
          <a:extLst>
            <a:ext uri="{FF2B5EF4-FFF2-40B4-BE49-F238E27FC236}">
              <a16:creationId xmlns:a16="http://schemas.microsoft.com/office/drawing/2014/main" id="{75522437-8D3F-4383-AEDE-D3835AD41AE2}"/>
            </a:ext>
          </a:extLst>
        </xdr:cNvPr>
        <xdr:cNvCxnSpPr/>
      </xdr:nvCxnSpPr>
      <xdr:spPr>
        <a:xfrm flipH="1">
          <a:off x="9733709" y="69135392"/>
          <a:ext cx="619" cy="3361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765</xdr:row>
      <xdr:rowOff>448931</xdr:rowOff>
    </xdr:from>
    <xdr:to>
      <xdr:col>44</xdr:col>
      <xdr:colOff>89646</xdr:colOff>
      <xdr:row>766</xdr:row>
      <xdr:rowOff>285748</xdr:rowOff>
    </xdr:to>
    <xdr:sp macro="" textlink="">
      <xdr:nvSpPr>
        <xdr:cNvPr id="99" name="正方形/長方形 98">
          <a:extLst>
            <a:ext uri="{FF2B5EF4-FFF2-40B4-BE49-F238E27FC236}">
              <a16:creationId xmlns:a16="http://schemas.microsoft.com/office/drawing/2014/main" id="{00000000-0008-0000-0000-000008000000}"/>
            </a:ext>
          </a:extLst>
        </xdr:cNvPr>
        <xdr:cNvSpPr/>
      </xdr:nvSpPr>
      <xdr:spPr>
        <a:xfrm>
          <a:off x="7489031" y="69362306"/>
          <a:ext cx="1506490" cy="5035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i="0">
              <a:solidFill>
                <a:sysClr val="windowText" lastClr="000000"/>
              </a:solidFill>
              <a:latin typeface="+mn-ea"/>
              <a:ea typeface="+mn-ea"/>
            </a:rPr>
            <a:t>委託</a:t>
          </a:r>
          <a:endParaRPr kumimoji="1" lang="en-US" altLang="ja-JP" sz="1000" b="0" i="0">
            <a:solidFill>
              <a:sysClr val="windowText" lastClr="000000"/>
            </a:solidFill>
            <a:latin typeface="+mn-ea"/>
            <a:ea typeface="+mn-ea"/>
          </a:endParaRPr>
        </a:p>
        <a:p>
          <a:pPr algn="ctr"/>
          <a:r>
            <a:rPr kumimoji="1" lang="en-US" altLang="ja-JP" sz="1000" b="0" i="0">
              <a:solidFill>
                <a:sysClr val="windowText" lastClr="000000"/>
              </a:solidFill>
              <a:latin typeface="+mn-ea"/>
              <a:ea typeface="+mn-ea"/>
            </a:rPr>
            <a:t>【</a:t>
          </a:r>
          <a:r>
            <a:rPr kumimoji="1" lang="ja-JP" altLang="en-US" sz="1000" b="0" i="0">
              <a:solidFill>
                <a:sysClr val="windowText" lastClr="000000"/>
              </a:solidFill>
              <a:latin typeface="+mn-ea"/>
              <a:ea typeface="+mn-ea"/>
            </a:rPr>
            <a:t>随意契約（企画競争）</a:t>
          </a:r>
          <a:r>
            <a:rPr kumimoji="1" lang="en-US" altLang="ja-JP" sz="1000" b="0" i="0">
              <a:solidFill>
                <a:sysClr val="windowText" lastClr="000000"/>
              </a:solidFill>
              <a:latin typeface="+mn-ea"/>
              <a:ea typeface="+mn-ea"/>
            </a:rPr>
            <a:t>】</a:t>
          </a:r>
          <a:endParaRPr kumimoji="1" lang="ja-JP" altLang="en-US" sz="1000" b="0" i="0">
            <a:solidFill>
              <a:sysClr val="windowText" lastClr="000000"/>
            </a:solidFill>
            <a:latin typeface="+mn-ea"/>
            <a:ea typeface="+mn-ea"/>
          </a:endParaRPr>
        </a:p>
      </xdr:txBody>
    </xdr:sp>
    <xdr:clientData/>
  </xdr:twoCellAnchor>
  <xdr:twoCellAnchor>
    <xdr:from>
      <xdr:col>37</xdr:col>
      <xdr:colOff>158281</xdr:colOff>
      <xdr:row>766</xdr:row>
      <xdr:rowOff>203804</xdr:rowOff>
    </xdr:from>
    <xdr:to>
      <xdr:col>43</xdr:col>
      <xdr:colOff>191899</xdr:colOff>
      <xdr:row>769</xdr:row>
      <xdr:rowOff>250030</xdr:rowOff>
    </xdr:to>
    <xdr:sp macro="" textlink="">
      <xdr:nvSpPr>
        <xdr:cNvPr id="100" name="正方形/長方形 99">
          <a:extLst>
            <a:ext uri="{FF2B5EF4-FFF2-40B4-BE49-F238E27FC236}">
              <a16:creationId xmlns:a16="http://schemas.microsoft.com/office/drawing/2014/main" id="{00000000-0008-0000-0000-000006000000}"/>
            </a:ext>
          </a:extLst>
        </xdr:cNvPr>
        <xdr:cNvSpPr/>
      </xdr:nvSpPr>
      <xdr:spPr>
        <a:xfrm>
          <a:off x="7647312" y="69783929"/>
          <a:ext cx="1248056" cy="1308289"/>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i="0" baseline="0">
              <a:solidFill>
                <a:schemeClr val="tx1"/>
              </a:solidFill>
              <a:latin typeface="+mn-ea"/>
              <a:ea typeface="+mn-ea"/>
            </a:rPr>
            <a:t>民間企業</a:t>
          </a:r>
          <a:endParaRPr kumimoji="1" lang="en-US" altLang="ja-JP" sz="1100" b="0" i="0" baseline="0">
            <a:solidFill>
              <a:schemeClr val="tx1"/>
            </a:solidFill>
            <a:latin typeface="+mn-ea"/>
            <a:ea typeface="+mn-ea"/>
          </a:endParaRPr>
        </a:p>
        <a:p>
          <a:pPr algn="ctr"/>
          <a:r>
            <a:rPr kumimoji="1" lang="ja-JP" altLang="en-US" sz="1100" b="0" i="0" baseline="0">
              <a:solidFill>
                <a:schemeClr val="tx1"/>
              </a:solidFill>
              <a:latin typeface="+mn-ea"/>
              <a:ea typeface="+mn-ea"/>
            </a:rPr>
            <a:t>２者</a:t>
          </a:r>
          <a:endParaRPr kumimoji="1" lang="en-US" altLang="ja-JP" sz="1100" b="0" i="0" baseline="0">
            <a:solidFill>
              <a:schemeClr val="tx1"/>
            </a:solidFill>
            <a:latin typeface="+mn-ea"/>
            <a:ea typeface="+mn-ea"/>
          </a:endParaRPr>
        </a:p>
        <a:p>
          <a:pPr algn="ctr"/>
          <a:r>
            <a:rPr kumimoji="1" lang="en-US" altLang="ja-JP" sz="1100" b="0" i="0" baseline="0">
              <a:solidFill>
                <a:schemeClr val="tx1"/>
              </a:solidFill>
              <a:latin typeface="+mn-ea"/>
              <a:ea typeface="+mn-ea"/>
            </a:rPr>
            <a:t>284</a:t>
          </a:r>
          <a:r>
            <a:rPr kumimoji="1" lang="ja-JP" altLang="en-US" sz="1100" b="0" i="0" baseline="0">
              <a:solidFill>
                <a:schemeClr val="tx1"/>
              </a:solidFill>
              <a:latin typeface="+mn-ea"/>
              <a:ea typeface="+mn-ea"/>
            </a:rPr>
            <a:t>百万円</a:t>
          </a:r>
          <a:endParaRPr kumimoji="1" lang="en-US" altLang="ja-JP" sz="1100" b="0" i="0" baseline="0">
            <a:solidFill>
              <a:schemeClr val="tx1"/>
            </a:solidFill>
            <a:latin typeface="+mn-ea"/>
            <a:ea typeface="+mn-ea"/>
          </a:endParaRPr>
        </a:p>
        <a:p>
          <a:pPr algn="ctr"/>
          <a:r>
            <a:rPr kumimoji="1" lang="ja-JP" altLang="en-US" sz="1100" b="0" i="0" baseline="0">
              <a:solidFill>
                <a:schemeClr val="tx1"/>
              </a:solidFill>
              <a:latin typeface="+mn-ea"/>
              <a:ea typeface="+mn-ea"/>
            </a:rPr>
            <a:t>（令和</a:t>
          </a:r>
          <a:r>
            <a:rPr kumimoji="1" lang="en-US" altLang="ja-JP" sz="1100" b="0" i="0" baseline="0">
              <a:solidFill>
                <a:schemeClr val="tx1"/>
              </a:solidFill>
              <a:latin typeface="+mn-ea"/>
              <a:ea typeface="+mn-ea"/>
            </a:rPr>
            <a:t>3</a:t>
          </a:r>
          <a:r>
            <a:rPr kumimoji="1" lang="ja-JP" altLang="en-US" sz="1100" b="0" i="0" baseline="0">
              <a:solidFill>
                <a:schemeClr val="tx1"/>
              </a:solidFill>
              <a:latin typeface="+mn-ea"/>
              <a:ea typeface="+mn-ea"/>
            </a:rPr>
            <a:t>年度に執行予定）</a:t>
          </a:r>
          <a:endParaRPr kumimoji="1" lang="en-US" altLang="ja-JP" sz="1100" b="0" i="0" baseline="0">
            <a:solidFill>
              <a:schemeClr val="tx1"/>
            </a:solidFill>
            <a:latin typeface="+mn-ea"/>
            <a:ea typeface="+mn-ea"/>
          </a:endParaRPr>
        </a:p>
      </xdr:txBody>
    </xdr:sp>
    <xdr:clientData/>
  </xdr:twoCellAnchor>
  <xdr:twoCellAnchor>
    <xdr:from>
      <xdr:col>43</xdr:col>
      <xdr:colOff>145676</xdr:colOff>
      <xdr:row>765</xdr:row>
      <xdr:rowOff>654842</xdr:rowOff>
    </xdr:from>
    <xdr:to>
      <xdr:col>52</xdr:col>
      <xdr:colOff>9969</xdr:colOff>
      <xdr:row>766</xdr:row>
      <xdr:rowOff>241961</xdr:rowOff>
    </xdr:to>
    <xdr:sp macro="" textlink="">
      <xdr:nvSpPr>
        <xdr:cNvPr id="101" name="Rectangle 12">
          <a:extLst>
            <a:ext uri="{FF2B5EF4-FFF2-40B4-BE49-F238E27FC236}">
              <a16:creationId xmlns:a16="http://schemas.microsoft.com/office/drawing/2014/main" id="{FB1A9BF1-3696-4F5A-9705-49A1B5586167}"/>
            </a:ext>
          </a:extLst>
        </xdr:cNvPr>
        <xdr:cNvSpPr>
          <a:spLocks noChangeArrowheads="1"/>
        </xdr:cNvSpPr>
      </xdr:nvSpPr>
      <xdr:spPr bwMode="auto">
        <a:xfrm>
          <a:off x="8849145" y="69568217"/>
          <a:ext cx="1745480" cy="2538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補助金等交付</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44</xdr:col>
      <xdr:colOff>119062</xdr:colOff>
      <xdr:row>766</xdr:row>
      <xdr:rowOff>191198</xdr:rowOff>
    </xdr:from>
    <xdr:to>
      <xdr:col>49</xdr:col>
      <xdr:colOff>470647</xdr:colOff>
      <xdr:row>769</xdr:row>
      <xdr:rowOff>250031</xdr:rowOff>
    </xdr:to>
    <xdr:sp macro="" textlink="">
      <xdr:nvSpPr>
        <xdr:cNvPr id="102" name="正方形/長方形 101">
          <a:extLst>
            <a:ext uri="{FF2B5EF4-FFF2-40B4-BE49-F238E27FC236}">
              <a16:creationId xmlns:a16="http://schemas.microsoft.com/office/drawing/2014/main" id="{00000000-0008-0000-0000-000006000000}"/>
            </a:ext>
          </a:extLst>
        </xdr:cNvPr>
        <xdr:cNvSpPr/>
      </xdr:nvSpPr>
      <xdr:spPr>
        <a:xfrm>
          <a:off x="9024937" y="69771323"/>
          <a:ext cx="1363616" cy="132089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i="0" baseline="0">
              <a:solidFill>
                <a:schemeClr val="tx1"/>
              </a:solidFill>
              <a:latin typeface="+mn-ea"/>
              <a:ea typeface="+mn-ea"/>
            </a:rPr>
            <a:t>地公体、民間企業、民間団体等</a:t>
          </a:r>
          <a:endParaRPr kumimoji="1" lang="en-US" altLang="ja-JP" sz="1100" b="0" i="0" baseline="0">
            <a:solidFill>
              <a:schemeClr val="tx1"/>
            </a:solidFill>
            <a:latin typeface="+mn-ea"/>
            <a:ea typeface="+mn-ea"/>
          </a:endParaRPr>
        </a:p>
        <a:p>
          <a:pPr algn="ctr"/>
          <a:r>
            <a:rPr kumimoji="1" lang="ja-JP" altLang="en-US" sz="1100" b="0" i="0" baseline="0">
              <a:solidFill>
                <a:schemeClr val="tx1"/>
              </a:solidFill>
              <a:latin typeface="+mn-ea"/>
              <a:ea typeface="+mn-ea"/>
            </a:rPr>
            <a:t>全４１件</a:t>
          </a:r>
          <a:endParaRPr kumimoji="1" lang="en-US" altLang="ja-JP" sz="1100" b="0" i="0" baseline="0">
            <a:solidFill>
              <a:schemeClr val="tx1"/>
            </a:solidFill>
            <a:latin typeface="+mn-ea"/>
            <a:ea typeface="+mn-ea"/>
          </a:endParaRPr>
        </a:p>
        <a:p>
          <a:pPr algn="ctr"/>
          <a:r>
            <a:rPr kumimoji="1" lang="en-US" altLang="ja-JP" sz="1100" b="0" i="0" baseline="0">
              <a:solidFill>
                <a:schemeClr val="tx1"/>
              </a:solidFill>
              <a:latin typeface="+mn-ea"/>
              <a:ea typeface="+mn-ea"/>
            </a:rPr>
            <a:t>740</a:t>
          </a:r>
          <a:r>
            <a:rPr kumimoji="1" lang="ja-JP" altLang="en-US" sz="1100" b="0" i="0" baseline="0">
              <a:solidFill>
                <a:schemeClr val="tx1"/>
              </a:solidFill>
              <a:latin typeface="+mn-ea"/>
              <a:ea typeface="+mn-ea"/>
            </a:rPr>
            <a:t>百万円</a:t>
          </a:r>
          <a:endParaRPr kumimoji="1" lang="en-US" altLang="ja-JP" sz="1100" b="0" i="0" baseline="0">
            <a:solidFill>
              <a:schemeClr val="tx1"/>
            </a:solidFill>
            <a:latin typeface="+mn-ea"/>
            <a:ea typeface="+mn-ea"/>
          </a:endParaRPr>
        </a:p>
        <a:p>
          <a:pPr algn="ctr"/>
          <a:r>
            <a:rPr kumimoji="1" lang="ja-JP" altLang="en-US" sz="1100" b="0" i="0" baseline="0">
              <a:solidFill>
                <a:schemeClr val="tx1"/>
              </a:solidFill>
              <a:latin typeface="+mn-ea"/>
              <a:ea typeface="+mn-ea"/>
            </a:rPr>
            <a:t>（令和</a:t>
          </a:r>
          <a:r>
            <a:rPr kumimoji="1" lang="en-US" altLang="ja-JP" sz="1100" b="0" i="0" baseline="0">
              <a:solidFill>
                <a:schemeClr val="tx1"/>
              </a:solidFill>
              <a:latin typeface="+mn-ea"/>
              <a:ea typeface="+mn-ea"/>
            </a:rPr>
            <a:t>3</a:t>
          </a:r>
          <a:r>
            <a:rPr kumimoji="1" lang="ja-JP" altLang="en-US" sz="1100" b="0" i="0" baseline="0">
              <a:solidFill>
                <a:schemeClr val="tx1"/>
              </a:solidFill>
              <a:latin typeface="+mn-ea"/>
              <a:ea typeface="+mn-ea"/>
            </a:rPr>
            <a:t>年度に執行予定）</a:t>
          </a:r>
          <a:endParaRPr kumimoji="1" lang="en-US" altLang="ja-JP" sz="1100" b="0" i="0" baseline="0">
            <a:solidFill>
              <a:schemeClr val="tx1"/>
            </a:solidFill>
            <a:latin typeface="+mn-ea"/>
            <a:ea typeface="+mn-ea"/>
          </a:endParaRPr>
        </a:p>
      </xdr:txBody>
    </xdr:sp>
    <xdr:clientData/>
  </xdr:twoCellAnchor>
  <xdr:twoCellAnchor>
    <xdr:from>
      <xdr:col>44</xdr:col>
      <xdr:colOff>112059</xdr:colOff>
      <xdr:row>769</xdr:row>
      <xdr:rowOff>285750</xdr:rowOff>
    </xdr:from>
    <xdr:to>
      <xdr:col>49</xdr:col>
      <xdr:colOff>437030</xdr:colOff>
      <xdr:row>782</xdr:row>
      <xdr:rowOff>11907</xdr:rowOff>
    </xdr:to>
    <xdr:sp macro="" textlink="">
      <xdr:nvSpPr>
        <xdr:cNvPr id="103" name="大かっこ 102">
          <a:extLst>
            <a:ext uri="{FF2B5EF4-FFF2-40B4-BE49-F238E27FC236}">
              <a16:creationId xmlns:a16="http://schemas.microsoft.com/office/drawing/2014/main" id="{00000000-0008-0000-0000-000016000000}"/>
            </a:ext>
          </a:extLst>
        </xdr:cNvPr>
        <xdr:cNvSpPr/>
      </xdr:nvSpPr>
      <xdr:spPr>
        <a:xfrm>
          <a:off x="9017934" y="71127938"/>
          <a:ext cx="1337002" cy="39647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・各地域が誇る歴史、文化財、伝統芸能、景観、食、祭等の文化観光資源を活用しつつ、「日本の美」を体現する美術展、舞台芸術公演、芸術祭等を全国各地で展開</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・各地域や団体の特色ある企画を公募し、事業費を一部助成することにより実施</a:t>
          </a:r>
          <a:endParaRPr lang="ja-JP" altLang="ja-JP" sz="800">
            <a:effectLst/>
          </a:endParaRPr>
        </a:p>
      </xdr:txBody>
    </xdr:sp>
    <xdr:clientData/>
  </xdr:twoCellAnchor>
  <xdr:twoCellAnchor>
    <xdr:from>
      <xdr:col>21</xdr:col>
      <xdr:colOff>67235</xdr:colOff>
      <xdr:row>768</xdr:row>
      <xdr:rowOff>172988</xdr:rowOff>
    </xdr:from>
    <xdr:to>
      <xdr:col>37</xdr:col>
      <xdr:colOff>44823</xdr:colOff>
      <xdr:row>769</xdr:row>
      <xdr:rowOff>322166</xdr:rowOff>
    </xdr:to>
    <xdr:sp macro="" textlink="">
      <xdr:nvSpPr>
        <xdr:cNvPr id="71" name="正方形/長方形 70"/>
        <xdr:cNvSpPr/>
      </xdr:nvSpPr>
      <xdr:spPr>
        <a:xfrm>
          <a:off x="4317766" y="70788957"/>
          <a:ext cx="3216088" cy="375397"/>
        </a:xfrm>
        <a:prstGeom prst="rect">
          <a:avLst/>
        </a:prstGeom>
        <a:solidFill>
          <a:schemeClr val="lt1"/>
        </a:solidFill>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solidFill>
                <a:sysClr val="windowText" lastClr="000000"/>
              </a:solidFill>
            </a:rPr>
            <a:t>障害者による文化芸術活動推進事業</a:t>
          </a:r>
        </a:p>
      </xdr:txBody>
    </xdr:sp>
    <xdr:clientData/>
  </xdr:twoCellAnchor>
  <xdr:twoCellAnchor>
    <xdr:from>
      <xdr:col>23</xdr:col>
      <xdr:colOff>123268</xdr:colOff>
      <xdr:row>775</xdr:row>
      <xdr:rowOff>278747</xdr:rowOff>
    </xdr:from>
    <xdr:to>
      <xdr:col>37</xdr:col>
      <xdr:colOff>67234</xdr:colOff>
      <xdr:row>777</xdr:row>
      <xdr:rowOff>200306</xdr:rowOff>
    </xdr:to>
    <xdr:sp macro="" textlink="">
      <xdr:nvSpPr>
        <xdr:cNvPr id="75" name="テキスト ボックス 74">
          <a:extLst>
            <a:ext uri="{FF2B5EF4-FFF2-40B4-BE49-F238E27FC236}">
              <a16:creationId xmlns:a16="http://schemas.microsoft.com/office/drawing/2014/main" id="{F4E8F6BD-70D6-4B95-8848-4660D59424A3}"/>
            </a:ext>
          </a:extLst>
        </xdr:cNvPr>
        <xdr:cNvSpPr txBox="1"/>
      </xdr:nvSpPr>
      <xdr:spPr>
        <a:xfrm>
          <a:off x="4778612" y="73192622"/>
          <a:ext cx="2777653" cy="5406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a:solidFill>
                <a:sysClr val="windowText" lastClr="000000"/>
              </a:solidFill>
            </a:rPr>
            <a:t>G.</a:t>
          </a:r>
          <a:r>
            <a:rPr kumimoji="1" lang="ja-JP" altLang="ja-JP" sz="1200">
              <a:solidFill>
                <a:sysClr val="windowText" lastClr="000000"/>
              </a:solidFill>
              <a:effectLst/>
              <a:latin typeface="+mn-lt"/>
              <a:ea typeface="+mn-ea"/>
              <a:cs typeface="+mn-cs"/>
            </a:rPr>
            <a:t>各芸術団体等</a:t>
          </a:r>
          <a:r>
            <a:rPr kumimoji="1" lang="ja-JP" altLang="en-US" sz="12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全</a:t>
          </a:r>
          <a:r>
            <a:rPr kumimoji="1" lang="ja-JP" altLang="en-US" sz="1200">
              <a:solidFill>
                <a:sysClr val="windowText" lastClr="000000"/>
              </a:solidFill>
              <a:effectLst/>
              <a:latin typeface="+mn-lt"/>
              <a:ea typeface="+mn-ea"/>
              <a:cs typeface="+mn-cs"/>
            </a:rPr>
            <a:t>３８</a:t>
          </a:r>
          <a:r>
            <a:rPr kumimoji="1" lang="ja-JP" altLang="ja-JP" sz="1200">
              <a:solidFill>
                <a:sysClr val="windowText" lastClr="000000"/>
              </a:solidFill>
              <a:effectLst/>
              <a:latin typeface="+mn-lt"/>
              <a:ea typeface="+mn-ea"/>
              <a:cs typeface="+mn-cs"/>
            </a:rPr>
            <a:t>団体</a:t>
          </a:r>
          <a:endParaRPr lang="ja-JP" altLang="ja-JP" sz="1200">
            <a:solidFill>
              <a:sysClr val="windowText" lastClr="000000"/>
            </a:solidFill>
            <a:effectLst/>
          </a:endParaRPr>
        </a:p>
        <a:p>
          <a:pPr algn="ctr"/>
          <a:r>
            <a:rPr kumimoji="1" lang="en-US" altLang="ja-JP" sz="1200">
              <a:solidFill>
                <a:sysClr val="windowText" lastClr="000000"/>
              </a:solidFill>
              <a:effectLst/>
              <a:latin typeface="+mn-lt"/>
              <a:ea typeface="+mn-ea"/>
              <a:cs typeface="+mn-cs"/>
            </a:rPr>
            <a:t>252</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a:p>
          <a:endParaRPr kumimoji="1" lang="en-US" altLang="ja-JP" sz="1200">
            <a:solidFill>
              <a:sysClr val="windowText" lastClr="000000"/>
            </a:solidFill>
          </a:endParaRPr>
        </a:p>
      </xdr:txBody>
    </xdr:sp>
    <xdr:clientData/>
  </xdr:twoCellAnchor>
  <xdr:twoCellAnchor>
    <xdr:from>
      <xdr:col>23</xdr:col>
      <xdr:colOff>112066</xdr:colOff>
      <xdr:row>781</xdr:row>
      <xdr:rowOff>14015</xdr:rowOff>
    </xdr:from>
    <xdr:to>
      <xdr:col>37</xdr:col>
      <xdr:colOff>67234</xdr:colOff>
      <xdr:row>782</xdr:row>
      <xdr:rowOff>256338</xdr:rowOff>
    </xdr:to>
    <xdr:sp macro="" textlink="">
      <xdr:nvSpPr>
        <xdr:cNvPr id="80" name="テキスト ボックス 79">
          <a:extLst>
            <a:ext uri="{FF2B5EF4-FFF2-40B4-BE49-F238E27FC236}">
              <a16:creationId xmlns:a16="http://schemas.microsoft.com/office/drawing/2014/main" id="{25D73590-93C2-426C-AF35-B331E45B4202}"/>
            </a:ext>
          </a:extLst>
        </xdr:cNvPr>
        <xdr:cNvSpPr txBox="1"/>
      </xdr:nvSpPr>
      <xdr:spPr>
        <a:xfrm rot="10800000" flipH="1" flipV="1">
          <a:off x="4767410" y="74785265"/>
          <a:ext cx="2788855" cy="5518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rPr>
            <a:t>H.</a:t>
          </a:r>
          <a:r>
            <a:rPr kumimoji="1" lang="ja-JP" altLang="en-US" sz="1200">
              <a:solidFill>
                <a:sysClr val="windowText" lastClr="000000"/>
              </a:solidFill>
            </a:rPr>
            <a:t>株式会社京都新聞</a:t>
          </a:r>
          <a:r>
            <a:rPr kumimoji="1" lang="en-US" altLang="ja-JP" sz="1200">
              <a:solidFill>
                <a:sysClr val="windowText" lastClr="000000"/>
              </a:solidFill>
            </a:rPr>
            <a:t>COM</a:t>
          </a:r>
        </a:p>
        <a:p>
          <a:r>
            <a:rPr kumimoji="1" lang="ja-JP" altLang="en-US" sz="1200">
              <a:solidFill>
                <a:sysClr val="windowText" lastClr="000000"/>
              </a:solidFill>
            </a:rPr>
            <a:t>　　</a:t>
          </a:r>
          <a:r>
            <a:rPr kumimoji="1" lang="en-US" altLang="ja-JP" sz="1200">
              <a:solidFill>
                <a:sysClr val="windowText" lastClr="000000"/>
              </a:solidFill>
            </a:rPr>
            <a:t>25</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21</xdr:col>
      <xdr:colOff>100852</xdr:colOff>
      <xdr:row>774</xdr:row>
      <xdr:rowOff>218516</xdr:rowOff>
    </xdr:from>
    <xdr:to>
      <xdr:col>23</xdr:col>
      <xdr:colOff>193124</xdr:colOff>
      <xdr:row>779</xdr:row>
      <xdr:rowOff>230013</xdr:rowOff>
    </xdr:to>
    <xdr:sp macro="" textlink="">
      <xdr:nvSpPr>
        <xdr:cNvPr id="81" name="Rectangle 12">
          <a:extLst>
            <a:ext uri="{FF2B5EF4-FFF2-40B4-BE49-F238E27FC236}">
              <a16:creationId xmlns:a16="http://schemas.microsoft.com/office/drawing/2014/main" id="{8FB4DE88-9036-4E56-A842-D0EF8F993402}"/>
            </a:ext>
          </a:extLst>
        </xdr:cNvPr>
        <xdr:cNvSpPr>
          <a:spLocks noChangeArrowheads="1"/>
        </xdr:cNvSpPr>
      </xdr:nvSpPr>
      <xdr:spPr bwMode="auto">
        <a:xfrm>
          <a:off x="4351383" y="72822829"/>
          <a:ext cx="497085" cy="1559309"/>
        </a:xfrm>
        <a:prstGeom prst="rect">
          <a:avLst/>
        </a:prstGeom>
        <a:noFill/>
        <a:ln w="9525">
          <a:noFill/>
          <a:miter lim="800000"/>
          <a:headEnd/>
          <a:tailEnd/>
        </a:ln>
      </xdr:spPr>
      <xdr:txBody>
        <a:bodyPr vertOverflow="clip" vert="eaVert" wrap="square" lIns="27432" tIns="18288" rIns="27432" bIns="0" anchor="ctr" anchorCtr="0" upright="1"/>
        <a:lstStyle/>
        <a:p>
          <a:pPr algn="ctr" rtl="0">
            <a:defRPr sz="1000"/>
          </a:pPr>
          <a:r>
            <a:rPr lang="ja-JP" altLang="en-US" sz="1100" b="0" i="0" u="none" strike="noStrike" baseline="0">
              <a:solidFill>
                <a:sysClr val="windowText" lastClr="000000"/>
              </a:solidFill>
              <a:latin typeface="ＭＳ Ｐゴシック"/>
              <a:ea typeface="ＭＳ Ｐゴシック"/>
            </a:rPr>
            <a:t>委託</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随意契約（企画競争）</a:t>
          </a:r>
          <a:r>
            <a:rPr lang="en-US" altLang="ja-JP" sz="1000" b="0" i="0" u="none" strike="noStrike" baseline="0">
              <a:solidFill>
                <a:sysClr val="windowText" lastClr="000000"/>
              </a:solidFill>
              <a:latin typeface="ＭＳ Ｐゴシック"/>
              <a:ea typeface="ＭＳ Ｐゴシック"/>
            </a:rPr>
            <a:t>】</a:t>
          </a:r>
        </a:p>
      </xdr:txBody>
    </xdr:sp>
    <xdr:clientData/>
  </xdr:twoCellAnchor>
  <xdr:twoCellAnchor>
    <xdr:from>
      <xdr:col>21</xdr:col>
      <xdr:colOff>0</xdr:colOff>
      <xdr:row>769</xdr:row>
      <xdr:rowOff>355784</xdr:rowOff>
    </xdr:from>
    <xdr:to>
      <xdr:col>23</xdr:col>
      <xdr:colOff>181921</xdr:colOff>
      <xdr:row>774</xdr:row>
      <xdr:rowOff>229719</xdr:rowOff>
    </xdr:to>
    <xdr:sp macro="" textlink="">
      <xdr:nvSpPr>
        <xdr:cNvPr id="82" name="Rectangle 12">
          <a:extLst>
            <a:ext uri="{FF2B5EF4-FFF2-40B4-BE49-F238E27FC236}">
              <a16:creationId xmlns:a16="http://schemas.microsoft.com/office/drawing/2014/main" id="{8FB4DE88-9036-4E56-A842-D0EF8F993402}"/>
            </a:ext>
          </a:extLst>
        </xdr:cNvPr>
        <xdr:cNvSpPr>
          <a:spLocks noChangeArrowheads="1"/>
        </xdr:cNvSpPr>
      </xdr:nvSpPr>
      <xdr:spPr bwMode="auto">
        <a:xfrm>
          <a:off x="4250531" y="71197972"/>
          <a:ext cx="586734" cy="1636060"/>
        </a:xfrm>
        <a:prstGeom prst="rect">
          <a:avLst/>
        </a:prstGeom>
        <a:noFill/>
        <a:ln w="9525">
          <a:noFill/>
          <a:miter lim="800000"/>
          <a:headEnd/>
          <a:tailEnd/>
        </a:ln>
      </xdr:spPr>
      <xdr:txBody>
        <a:bodyPr vertOverflow="clip" vert="eaVert" wrap="square" lIns="27432" tIns="18288" rIns="27432" bIns="0" anchor="ctr" anchorCtr="0" upright="1"/>
        <a:lstStyle/>
        <a:p>
          <a:pPr algn="ctr" rtl="0">
            <a:defRPr sz="1000"/>
          </a:pPr>
          <a:r>
            <a:rPr lang="ja-JP" altLang="en-US" sz="1100" b="0" i="0" u="none" strike="noStrike" baseline="0">
              <a:solidFill>
                <a:sysClr val="windowText" lastClr="000000"/>
              </a:solidFill>
              <a:latin typeface="ＭＳ Ｐゴシック"/>
              <a:ea typeface="ＭＳ Ｐゴシック"/>
            </a:rPr>
            <a:t>委託</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一般競争契約</a:t>
          </a:r>
          <a:endParaRPr lang="en-US" altLang="ja-JP" sz="1000" b="0" i="0" u="none" strike="noStrike" baseline="0">
            <a:solidFill>
              <a:sysClr val="windowText" lastClr="000000"/>
            </a:solidFill>
            <a:latin typeface="ＭＳ Ｐゴシック"/>
            <a:ea typeface="ＭＳ Ｐゴシック"/>
          </a:endParaRPr>
        </a:p>
        <a:p>
          <a:pPr algn="ctr" rtl="0">
            <a:defRPr sz="1000"/>
          </a:pPr>
          <a:r>
            <a:rPr lang="ja-JP" altLang="en-US" sz="1000" b="0" i="0" u="none" strike="noStrike" baseline="0">
              <a:solidFill>
                <a:sysClr val="windowText" lastClr="000000"/>
              </a:solidFill>
              <a:latin typeface="ＭＳ Ｐゴシック"/>
              <a:ea typeface="ＭＳ Ｐゴシック"/>
            </a:rPr>
            <a:t>（（最低価格）</a:t>
          </a:r>
          <a:r>
            <a:rPr lang="en-US" altLang="ja-JP" sz="1000" b="0" i="0" u="none" strike="noStrike" baseline="0">
              <a:solidFill>
                <a:sysClr val="windowText" lastClr="000000"/>
              </a:solidFill>
              <a:latin typeface="ＭＳ Ｐゴシック"/>
              <a:ea typeface="ＭＳ Ｐゴシック"/>
            </a:rPr>
            <a:t>】</a:t>
          </a:r>
        </a:p>
      </xdr:txBody>
    </xdr:sp>
    <xdr:clientData/>
  </xdr:twoCellAnchor>
  <xdr:twoCellAnchor>
    <xdr:from>
      <xdr:col>23</xdr:col>
      <xdr:colOff>78433</xdr:colOff>
      <xdr:row>777</xdr:row>
      <xdr:rowOff>256334</xdr:rowOff>
    </xdr:from>
    <xdr:to>
      <xdr:col>37</xdr:col>
      <xdr:colOff>78435</xdr:colOff>
      <xdr:row>780</xdr:row>
      <xdr:rowOff>189100</xdr:rowOff>
    </xdr:to>
    <xdr:sp macro="" textlink="">
      <xdr:nvSpPr>
        <xdr:cNvPr id="92" name="大かっこ 91">
          <a:extLst>
            <a:ext uri="{FF2B5EF4-FFF2-40B4-BE49-F238E27FC236}">
              <a16:creationId xmlns:a16="http://schemas.microsoft.com/office/drawing/2014/main" id="{7F34C289-A57A-41CE-8314-4CA71F327F99}"/>
            </a:ext>
          </a:extLst>
        </xdr:cNvPr>
        <xdr:cNvSpPr/>
      </xdr:nvSpPr>
      <xdr:spPr>
        <a:xfrm flipH="1">
          <a:off x="4733777" y="73789334"/>
          <a:ext cx="2833689" cy="861454"/>
        </a:xfrm>
        <a:prstGeom prst="bracketPair">
          <a:avLst>
            <a:gd name="adj" fmla="val 934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sz="1100">
              <a:solidFill>
                <a:sysClr val="windowText" lastClr="000000"/>
              </a:solidFill>
            </a:rPr>
            <a:t>共生社会の実現に向けた、障害者による文化芸術活動を推進するための取組を実施。</a:t>
          </a:r>
        </a:p>
      </xdr:txBody>
    </xdr:sp>
    <xdr:clientData/>
  </xdr:twoCellAnchor>
  <xdr:twoCellAnchor>
    <xdr:from>
      <xdr:col>23</xdr:col>
      <xdr:colOff>56022</xdr:colOff>
      <xdr:row>783</xdr:row>
      <xdr:rowOff>2799</xdr:rowOff>
    </xdr:from>
    <xdr:to>
      <xdr:col>37</xdr:col>
      <xdr:colOff>100848</xdr:colOff>
      <xdr:row>785</xdr:row>
      <xdr:rowOff>147776</xdr:rowOff>
    </xdr:to>
    <xdr:sp macro="" textlink="">
      <xdr:nvSpPr>
        <xdr:cNvPr id="94" name="大かっこ 93">
          <a:extLst>
            <a:ext uri="{FF2B5EF4-FFF2-40B4-BE49-F238E27FC236}">
              <a16:creationId xmlns:a16="http://schemas.microsoft.com/office/drawing/2014/main" id="{816396C3-AAC8-468F-A28C-075ADD363ED3}"/>
            </a:ext>
          </a:extLst>
        </xdr:cNvPr>
        <xdr:cNvSpPr/>
      </xdr:nvSpPr>
      <xdr:spPr>
        <a:xfrm flipH="1">
          <a:off x="4711366" y="75393174"/>
          <a:ext cx="2878513" cy="776008"/>
        </a:xfrm>
        <a:prstGeom prst="bracketPair">
          <a:avLst>
            <a:gd name="adj" fmla="val 928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mn-lt"/>
              <a:ea typeface="+mn-ea"/>
              <a:cs typeface="+mn-cs"/>
            </a:rPr>
            <a:t>障害者による文化芸術活動を推進し、共生・多様性について関心を深めることにつながる事業の実施及び全国への情報の発信</a:t>
          </a:r>
          <a:r>
            <a:rPr kumimoji="1" lang="ja-JP"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xdr:txBody>
    </xdr:sp>
    <xdr:clientData/>
  </xdr:twoCellAnchor>
  <xdr:twoCellAnchor>
    <xdr:from>
      <xdr:col>28</xdr:col>
      <xdr:colOff>89647</xdr:colOff>
      <xdr:row>769</xdr:row>
      <xdr:rowOff>333374</xdr:rowOff>
    </xdr:from>
    <xdr:to>
      <xdr:col>28</xdr:col>
      <xdr:colOff>89647</xdr:colOff>
      <xdr:row>770</xdr:row>
      <xdr:rowOff>93849</xdr:rowOff>
    </xdr:to>
    <xdr:cxnSp macro="">
      <xdr:nvCxnSpPr>
        <xdr:cNvPr id="110" name="直線コネクタ 109">
          <a:extLst>
            <a:ext uri="{FF2B5EF4-FFF2-40B4-BE49-F238E27FC236}">
              <a16:creationId xmlns:a16="http://schemas.microsoft.com/office/drawing/2014/main" id="{D5D77A0B-8AE4-47E5-B973-8BADC6A7810D}"/>
            </a:ext>
          </a:extLst>
        </xdr:cNvPr>
        <xdr:cNvCxnSpPr/>
      </xdr:nvCxnSpPr>
      <xdr:spPr>
        <a:xfrm flipV="1">
          <a:off x="5757022" y="71175562"/>
          <a:ext cx="0" cy="2129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770</xdr:row>
      <xdr:rowOff>82643</xdr:rowOff>
    </xdr:from>
    <xdr:to>
      <xdr:col>28</xdr:col>
      <xdr:colOff>78442</xdr:colOff>
      <xdr:row>770</xdr:row>
      <xdr:rowOff>82643</xdr:rowOff>
    </xdr:to>
    <xdr:cxnSp macro="">
      <xdr:nvCxnSpPr>
        <xdr:cNvPr id="111" name="直線コネクタ 110">
          <a:extLst>
            <a:ext uri="{FF2B5EF4-FFF2-40B4-BE49-F238E27FC236}">
              <a16:creationId xmlns:a16="http://schemas.microsoft.com/office/drawing/2014/main" id="{55467F5E-B107-423F-926B-A25EBC4E7C94}"/>
            </a:ext>
          </a:extLst>
        </xdr:cNvPr>
        <xdr:cNvCxnSpPr/>
      </xdr:nvCxnSpPr>
      <xdr:spPr>
        <a:xfrm>
          <a:off x="4048125" y="71377268"/>
          <a:ext cx="169769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770</xdr:row>
      <xdr:rowOff>71437</xdr:rowOff>
    </xdr:from>
    <xdr:to>
      <xdr:col>20</xdr:col>
      <xdr:colOff>0</xdr:colOff>
      <xdr:row>781</xdr:row>
      <xdr:rowOff>289952</xdr:rowOff>
    </xdr:to>
    <xdr:cxnSp macro="">
      <xdr:nvCxnSpPr>
        <xdr:cNvPr id="112" name="直線コネクタ 111">
          <a:extLst>
            <a:ext uri="{FF2B5EF4-FFF2-40B4-BE49-F238E27FC236}">
              <a16:creationId xmlns:a16="http://schemas.microsoft.com/office/drawing/2014/main" id="{44DD17E2-AD6B-49E6-A55D-69061DB3D2BC}"/>
            </a:ext>
          </a:extLst>
        </xdr:cNvPr>
        <xdr:cNvCxnSpPr/>
      </xdr:nvCxnSpPr>
      <xdr:spPr>
        <a:xfrm>
          <a:off x="4048125" y="71366062"/>
          <a:ext cx="0" cy="369514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123266</xdr:colOff>
      <xdr:row>770</xdr:row>
      <xdr:rowOff>295554</xdr:rowOff>
    </xdr:from>
    <xdr:to>
      <xdr:col>37</xdr:col>
      <xdr:colOff>56029</xdr:colOff>
      <xdr:row>772</xdr:row>
      <xdr:rowOff>181394</xdr:rowOff>
    </xdr:to>
    <xdr:sp macro="" textlink="">
      <xdr:nvSpPr>
        <xdr:cNvPr id="113" name="テキスト ボックス 112">
          <a:extLst>
            <a:ext uri="{FF2B5EF4-FFF2-40B4-BE49-F238E27FC236}">
              <a16:creationId xmlns:a16="http://schemas.microsoft.com/office/drawing/2014/main" id="{F4E8F6BD-70D6-4B95-8848-4660D59424A3}"/>
            </a:ext>
          </a:extLst>
        </xdr:cNvPr>
        <xdr:cNvSpPr txBox="1"/>
      </xdr:nvSpPr>
      <xdr:spPr>
        <a:xfrm>
          <a:off x="4778610" y="71590179"/>
          <a:ext cx="2766450" cy="5764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a:solidFill>
                <a:sysClr val="windowText" lastClr="000000"/>
              </a:solidFill>
            </a:rPr>
            <a:t>F.</a:t>
          </a:r>
          <a:r>
            <a:rPr kumimoji="1" lang="ja-JP" altLang="en-US" sz="1200">
              <a:solidFill>
                <a:sysClr val="windowText" lastClr="000000"/>
              </a:solidFill>
            </a:rPr>
            <a:t>株式会社</a:t>
          </a:r>
          <a:r>
            <a:rPr kumimoji="1" lang="en-US" altLang="ja-JP" sz="1200">
              <a:solidFill>
                <a:sysClr val="windowText" lastClr="000000"/>
              </a:solidFill>
            </a:rPr>
            <a:t>KNT</a:t>
          </a:r>
          <a:r>
            <a:rPr kumimoji="1" lang="ja-JP" altLang="en-US" sz="1200">
              <a:solidFill>
                <a:sysClr val="windowText" lastClr="000000"/>
              </a:solidFill>
            </a:rPr>
            <a:t>ビジネスクリエイト</a:t>
          </a:r>
          <a:endParaRPr kumimoji="1" lang="en-US" altLang="ja-JP" sz="1200">
            <a:solidFill>
              <a:sysClr val="windowText" lastClr="000000"/>
            </a:solidFill>
          </a:endParaRPr>
        </a:p>
        <a:p>
          <a:pPr algn="l"/>
          <a:r>
            <a:rPr kumimoji="1" lang="ja-JP" altLang="en-US" sz="1200">
              <a:solidFill>
                <a:sysClr val="windowText" lastClr="000000"/>
              </a:solidFill>
            </a:rPr>
            <a:t>　他</a:t>
          </a:r>
          <a:r>
            <a:rPr kumimoji="1" lang="en-US" altLang="ja-JP" sz="1200">
              <a:solidFill>
                <a:sysClr val="windowText" lastClr="000000"/>
              </a:solidFill>
            </a:rPr>
            <a:t>1</a:t>
          </a:r>
          <a:r>
            <a:rPr kumimoji="1" lang="ja-JP" altLang="en-US" sz="1200">
              <a:solidFill>
                <a:sysClr val="windowText" lastClr="000000"/>
              </a:solidFill>
            </a:rPr>
            <a:t>団体　</a:t>
          </a:r>
          <a:r>
            <a:rPr kumimoji="1" lang="en-US" altLang="ja-JP" sz="1200">
              <a:solidFill>
                <a:sysClr val="windowText" lastClr="000000"/>
              </a:solidFill>
              <a:effectLst/>
              <a:latin typeface="+mn-lt"/>
              <a:ea typeface="+mn-ea"/>
              <a:cs typeface="+mn-cs"/>
            </a:rPr>
            <a:t>14</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a:p>
          <a:endParaRPr kumimoji="1" lang="en-US" altLang="ja-JP" sz="1200">
            <a:solidFill>
              <a:sysClr val="windowText" lastClr="000000"/>
            </a:solidFill>
          </a:endParaRPr>
        </a:p>
      </xdr:txBody>
    </xdr:sp>
    <xdr:clientData/>
  </xdr:twoCellAnchor>
  <xdr:twoCellAnchor>
    <xdr:from>
      <xdr:col>20</xdr:col>
      <xdr:colOff>11205</xdr:colOff>
      <xdr:row>771</xdr:row>
      <xdr:rowOff>233922</xdr:rowOff>
    </xdr:from>
    <xdr:to>
      <xdr:col>21</xdr:col>
      <xdr:colOff>56028</xdr:colOff>
      <xdr:row>771</xdr:row>
      <xdr:rowOff>233922</xdr:rowOff>
    </xdr:to>
    <xdr:cxnSp macro="">
      <xdr:nvCxnSpPr>
        <xdr:cNvPr id="115" name="直線矢印コネクタ 114">
          <a:extLst>
            <a:ext uri="{FF2B5EF4-FFF2-40B4-BE49-F238E27FC236}">
              <a16:creationId xmlns:a16="http://schemas.microsoft.com/office/drawing/2014/main" id="{C92AB2D0-7B2D-47AE-B8FC-CD55336D0E26}"/>
            </a:ext>
          </a:extLst>
        </xdr:cNvPr>
        <xdr:cNvCxnSpPr/>
      </xdr:nvCxnSpPr>
      <xdr:spPr>
        <a:xfrm>
          <a:off x="4059330" y="71909547"/>
          <a:ext cx="2472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100848</xdr:colOff>
      <xdr:row>772</xdr:row>
      <xdr:rowOff>248629</xdr:rowOff>
    </xdr:from>
    <xdr:to>
      <xdr:col>37</xdr:col>
      <xdr:colOff>78436</xdr:colOff>
      <xdr:row>775</xdr:row>
      <xdr:rowOff>121862</xdr:rowOff>
    </xdr:to>
    <xdr:sp macro="" textlink="">
      <xdr:nvSpPr>
        <xdr:cNvPr id="117" name="大かっこ 116">
          <a:extLst>
            <a:ext uri="{FF2B5EF4-FFF2-40B4-BE49-F238E27FC236}">
              <a16:creationId xmlns:a16="http://schemas.microsoft.com/office/drawing/2014/main" id="{7F34C289-A57A-41CE-8314-4CA71F327F99}"/>
            </a:ext>
          </a:extLst>
        </xdr:cNvPr>
        <xdr:cNvSpPr/>
      </xdr:nvSpPr>
      <xdr:spPr>
        <a:xfrm flipH="1">
          <a:off x="4756192" y="72233817"/>
          <a:ext cx="2811275" cy="801920"/>
        </a:xfrm>
        <a:prstGeom prst="bracketPair">
          <a:avLst>
            <a:gd name="adj" fmla="val 934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sz="1100">
              <a:solidFill>
                <a:sysClr val="windowText" lastClr="000000"/>
              </a:solidFill>
            </a:rPr>
            <a:t>障害者による文化芸術活動を推進するための公募や審査の実施、一連の運営業務等を実施。</a:t>
          </a:r>
        </a:p>
      </xdr:txBody>
    </xdr:sp>
    <xdr:clientData/>
  </xdr:twoCellAnchor>
  <xdr:twoCellAnchor>
    <xdr:from>
      <xdr:col>20</xdr:col>
      <xdr:colOff>0</xdr:colOff>
      <xdr:row>776</xdr:row>
      <xdr:rowOff>211514</xdr:rowOff>
    </xdr:from>
    <xdr:to>
      <xdr:col>21</xdr:col>
      <xdr:colOff>44823</xdr:colOff>
      <xdr:row>776</xdr:row>
      <xdr:rowOff>211514</xdr:rowOff>
    </xdr:to>
    <xdr:cxnSp macro="">
      <xdr:nvCxnSpPr>
        <xdr:cNvPr id="118" name="直線矢印コネクタ 117">
          <a:extLst>
            <a:ext uri="{FF2B5EF4-FFF2-40B4-BE49-F238E27FC236}">
              <a16:creationId xmlns:a16="http://schemas.microsoft.com/office/drawing/2014/main" id="{C92AB2D0-7B2D-47AE-B8FC-CD55336D0E26}"/>
            </a:ext>
          </a:extLst>
        </xdr:cNvPr>
        <xdr:cNvCxnSpPr/>
      </xdr:nvCxnSpPr>
      <xdr:spPr>
        <a:xfrm>
          <a:off x="4048125" y="73434952"/>
          <a:ext cx="2472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89648</xdr:colOff>
      <xdr:row>779</xdr:row>
      <xdr:rowOff>278746</xdr:rowOff>
    </xdr:from>
    <xdr:to>
      <xdr:col>23</xdr:col>
      <xdr:colOff>181920</xdr:colOff>
      <xdr:row>784</xdr:row>
      <xdr:rowOff>286041</xdr:rowOff>
    </xdr:to>
    <xdr:sp macro="" textlink="">
      <xdr:nvSpPr>
        <xdr:cNvPr id="119" name="Rectangle 12">
          <a:extLst>
            <a:ext uri="{FF2B5EF4-FFF2-40B4-BE49-F238E27FC236}">
              <a16:creationId xmlns:a16="http://schemas.microsoft.com/office/drawing/2014/main" id="{8FB4DE88-9036-4E56-A842-D0EF8F993402}"/>
            </a:ext>
          </a:extLst>
        </xdr:cNvPr>
        <xdr:cNvSpPr>
          <a:spLocks noChangeArrowheads="1"/>
        </xdr:cNvSpPr>
      </xdr:nvSpPr>
      <xdr:spPr bwMode="auto">
        <a:xfrm>
          <a:off x="4340179" y="74430871"/>
          <a:ext cx="497085" cy="1555108"/>
        </a:xfrm>
        <a:prstGeom prst="rect">
          <a:avLst/>
        </a:prstGeom>
        <a:noFill/>
        <a:ln w="9525">
          <a:noFill/>
          <a:miter lim="800000"/>
          <a:headEnd/>
          <a:tailEnd/>
        </a:ln>
      </xdr:spPr>
      <xdr:txBody>
        <a:bodyPr vertOverflow="clip" vert="eaVert" wrap="square" lIns="27432" tIns="18288" rIns="27432" bIns="0" anchor="ctr" anchorCtr="0" upright="1"/>
        <a:lstStyle/>
        <a:p>
          <a:pPr algn="ctr" rtl="0">
            <a:defRPr sz="1000"/>
          </a:pPr>
          <a:r>
            <a:rPr lang="ja-JP" altLang="en-US" sz="1100" b="0" i="0" u="none" strike="noStrike" baseline="0">
              <a:solidFill>
                <a:sysClr val="windowText" lastClr="000000"/>
              </a:solidFill>
              <a:latin typeface="ＭＳ Ｐゴシック"/>
              <a:ea typeface="ＭＳ Ｐゴシック"/>
            </a:rPr>
            <a:t>委託</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随意契約（企画競争）</a:t>
          </a:r>
          <a:r>
            <a:rPr lang="en-US" altLang="ja-JP" sz="1000" b="0" i="0" u="none" strike="noStrike" baseline="0">
              <a:solidFill>
                <a:sysClr val="windowText" lastClr="000000"/>
              </a:solidFill>
              <a:latin typeface="ＭＳ Ｐゴシック"/>
              <a:ea typeface="ＭＳ Ｐゴシック"/>
            </a:rPr>
            <a:t>】</a:t>
          </a:r>
        </a:p>
      </xdr:txBody>
    </xdr:sp>
    <xdr:clientData/>
  </xdr:twoCellAnchor>
  <xdr:twoCellAnchor>
    <xdr:from>
      <xdr:col>20</xdr:col>
      <xdr:colOff>11201</xdr:colOff>
      <xdr:row>781</xdr:row>
      <xdr:rowOff>278754</xdr:rowOff>
    </xdr:from>
    <xdr:to>
      <xdr:col>21</xdr:col>
      <xdr:colOff>56024</xdr:colOff>
      <xdr:row>781</xdr:row>
      <xdr:rowOff>278754</xdr:rowOff>
    </xdr:to>
    <xdr:cxnSp macro="">
      <xdr:nvCxnSpPr>
        <xdr:cNvPr id="120" name="直線矢印コネクタ 119">
          <a:extLst>
            <a:ext uri="{FF2B5EF4-FFF2-40B4-BE49-F238E27FC236}">
              <a16:creationId xmlns:a16="http://schemas.microsoft.com/office/drawing/2014/main" id="{C92AB2D0-7B2D-47AE-B8FC-CD55336D0E26}"/>
            </a:ext>
          </a:extLst>
        </xdr:cNvPr>
        <xdr:cNvCxnSpPr/>
      </xdr:nvCxnSpPr>
      <xdr:spPr>
        <a:xfrm>
          <a:off x="4059326" y="75050004"/>
          <a:ext cx="2472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166687</xdr:colOff>
      <xdr:row>773</xdr:row>
      <xdr:rowOff>202406</xdr:rowOff>
    </xdr:from>
    <xdr:to>
      <xdr:col>20</xdr:col>
      <xdr:colOff>0</xdr:colOff>
      <xdr:row>773</xdr:row>
      <xdr:rowOff>202407</xdr:rowOff>
    </xdr:to>
    <xdr:cxnSp macro="">
      <xdr:nvCxnSpPr>
        <xdr:cNvPr id="79" name="直線矢印コネクタ 78">
          <a:extLst>
            <a:ext uri="{FF2B5EF4-FFF2-40B4-BE49-F238E27FC236}">
              <a16:creationId xmlns:a16="http://schemas.microsoft.com/office/drawing/2014/main" id="{C92AB2D0-7B2D-47AE-B8FC-CD55336D0E26}"/>
            </a:ext>
          </a:extLst>
        </xdr:cNvPr>
        <xdr:cNvCxnSpPr/>
      </xdr:nvCxnSpPr>
      <xdr:spPr>
        <a:xfrm flipH="1">
          <a:off x="3810000" y="72497156"/>
          <a:ext cx="238125"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202404</xdr:colOff>
      <xdr:row>771</xdr:row>
      <xdr:rowOff>59537</xdr:rowOff>
    </xdr:from>
    <xdr:to>
      <xdr:col>19</xdr:col>
      <xdr:colOff>8926</xdr:colOff>
      <xdr:row>776</xdr:row>
      <xdr:rowOff>71033</xdr:rowOff>
    </xdr:to>
    <xdr:sp macro="" textlink="">
      <xdr:nvSpPr>
        <xdr:cNvPr id="84" name="Rectangle 12">
          <a:extLst>
            <a:ext uri="{FF2B5EF4-FFF2-40B4-BE49-F238E27FC236}">
              <a16:creationId xmlns:a16="http://schemas.microsoft.com/office/drawing/2014/main" id="{8FB4DE88-9036-4E56-A842-D0EF8F993402}"/>
            </a:ext>
          </a:extLst>
        </xdr:cNvPr>
        <xdr:cNvSpPr>
          <a:spLocks noChangeArrowheads="1"/>
        </xdr:cNvSpPr>
      </xdr:nvSpPr>
      <xdr:spPr bwMode="auto">
        <a:xfrm>
          <a:off x="3643310" y="71735162"/>
          <a:ext cx="211335" cy="1559309"/>
        </a:xfrm>
        <a:prstGeom prst="rect">
          <a:avLst/>
        </a:prstGeom>
        <a:noFill/>
        <a:ln w="9525">
          <a:noFill/>
          <a:miter lim="800000"/>
          <a:headEnd/>
          <a:tailEnd/>
        </a:ln>
      </xdr:spPr>
      <xdr:txBody>
        <a:bodyPr vertOverflow="clip" vert="eaVert" wrap="square" lIns="27432" tIns="18288" rIns="27432" bIns="0" anchor="ctr" anchorCtr="0" upright="1"/>
        <a:lstStyle/>
        <a:p>
          <a:pPr algn="ctr" rtl="0">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補助金等交付</a:t>
          </a:r>
          <a:r>
            <a:rPr lang="en-US" altLang="ja-JP" sz="1000" b="0" i="0" u="none" strike="noStrike" baseline="0">
              <a:solidFill>
                <a:sysClr val="windowText" lastClr="000000"/>
              </a:solidFill>
              <a:latin typeface="ＭＳ Ｐゴシック"/>
              <a:ea typeface="ＭＳ Ｐゴシック"/>
            </a:rPr>
            <a:t>】</a:t>
          </a:r>
        </a:p>
      </xdr:txBody>
    </xdr:sp>
    <xdr:clientData/>
  </xdr:twoCellAnchor>
  <xdr:twoCellAnchor>
    <xdr:from>
      <xdr:col>7</xdr:col>
      <xdr:colOff>23813</xdr:colOff>
      <xdr:row>772</xdr:row>
      <xdr:rowOff>261936</xdr:rowOff>
    </xdr:from>
    <xdr:to>
      <xdr:col>17</xdr:col>
      <xdr:colOff>178595</xdr:colOff>
      <xdr:row>774</xdr:row>
      <xdr:rowOff>214310</xdr:rowOff>
    </xdr:to>
    <xdr:sp macro="" textlink="">
      <xdr:nvSpPr>
        <xdr:cNvPr id="98" name="テキスト ボックス 97">
          <a:extLst>
            <a:ext uri="{FF2B5EF4-FFF2-40B4-BE49-F238E27FC236}">
              <a16:creationId xmlns:a16="http://schemas.microsoft.com/office/drawing/2014/main" id="{F4E8F6BD-70D6-4B95-8848-4660D59424A3}"/>
            </a:ext>
          </a:extLst>
        </xdr:cNvPr>
        <xdr:cNvSpPr txBox="1"/>
      </xdr:nvSpPr>
      <xdr:spPr>
        <a:xfrm>
          <a:off x="1440657" y="72247124"/>
          <a:ext cx="2178844" cy="5714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a:solidFill>
                <a:sysClr val="windowText" lastClr="000000"/>
              </a:solidFill>
            </a:rPr>
            <a:t>J.</a:t>
          </a:r>
          <a:r>
            <a:rPr kumimoji="1" lang="ja-JP" altLang="en-US" sz="1200">
              <a:solidFill>
                <a:sysClr val="windowText" lastClr="000000"/>
              </a:solidFill>
            </a:rPr>
            <a:t>地公体</a:t>
          </a:r>
          <a:r>
            <a:rPr kumimoji="1" lang="ja-JP" altLang="en-US" sz="12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全</a:t>
          </a:r>
          <a:r>
            <a:rPr kumimoji="1" lang="ja-JP" altLang="en-US" sz="1200">
              <a:solidFill>
                <a:sysClr val="windowText" lastClr="000000"/>
              </a:solidFill>
              <a:effectLst/>
              <a:latin typeface="+mn-lt"/>
              <a:ea typeface="+mn-ea"/>
              <a:cs typeface="+mn-cs"/>
            </a:rPr>
            <a:t>２</a:t>
          </a:r>
          <a:r>
            <a:rPr kumimoji="1" lang="ja-JP" altLang="ja-JP" sz="1200">
              <a:solidFill>
                <a:sysClr val="windowText" lastClr="000000"/>
              </a:solidFill>
              <a:effectLst/>
              <a:latin typeface="+mn-lt"/>
              <a:ea typeface="+mn-ea"/>
              <a:cs typeface="+mn-cs"/>
            </a:rPr>
            <a:t>団体</a:t>
          </a:r>
          <a:endParaRPr lang="ja-JP" altLang="ja-JP" sz="1200">
            <a:solidFill>
              <a:sysClr val="windowText" lastClr="000000"/>
            </a:solidFill>
            <a:effectLst/>
          </a:endParaRPr>
        </a:p>
        <a:p>
          <a:pPr algn="ctr"/>
          <a:r>
            <a:rPr kumimoji="1" lang="en-US" altLang="ja-JP" sz="1200">
              <a:solidFill>
                <a:sysClr val="windowText" lastClr="000000"/>
              </a:solidFill>
              <a:effectLst/>
              <a:latin typeface="+mn-lt"/>
              <a:ea typeface="+mn-ea"/>
              <a:cs typeface="+mn-cs"/>
            </a:rPr>
            <a:t>13</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a:p>
          <a:endParaRPr kumimoji="1" lang="en-US" altLang="ja-JP" sz="1200">
            <a:solidFill>
              <a:sysClr val="windowText" lastClr="000000"/>
            </a:solidFill>
          </a:endParaRPr>
        </a:p>
      </xdr:txBody>
    </xdr:sp>
    <xdr:clientData/>
  </xdr:twoCellAnchor>
  <xdr:twoCellAnchor>
    <xdr:from>
      <xdr:col>6</xdr:col>
      <xdr:colOff>95247</xdr:colOff>
      <xdr:row>774</xdr:row>
      <xdr:rowOff>226215</xdr:rowOff>
    </xdr:from>
    <xdr:to>
      <xdr:col>17</xdr:col>
      <xdr:colOff>190498</xdr:colOff>
      <xdr:row>777</xdr:row>
      <xdr:rowOff>35718</xdr:rowOff>
    </xdr:to>
    <xdr:sp macro="" textlink="">
      <xdr:nvSpPr>
        <xdr:cNvPr id="104" name="大かっこ 103">
          <a:extLst>
            <a:ext uri="{FF2B5EF4-FFF2-40B4-BE49-F238E27FC236}">
              <a16:creationId xmlns:a16="http://schemas.microsoft.com/office/drawing/2014/main" id="{7F34C289-A57A-41CE-8314-4CA71F327F99}"/>
            </a:ext>
          </a:extLst>
        </xdr:cNvPr>
        <xdr:cNvSpPr/>
      </xdr:nvSpPr>
      <xdr:spPr>
        <a:xfrm flipH="1">
          <a:off x="1309685" y="72830528"/>
          <a:ext cx="2321719" cy="738190"/>
        </a:xfrm>
        <a:prstGeom prst="bracketPair">
          <a:avLst>
            <a:gd name="adj" fmla="val 934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sz="1100">
              <a:solidFill>
                <a:sysClr val="windowText" lastClr="000000"/>
              </a:solidFill>
            </a:rPr>
            <a:t>地方自治体が計画に基づいて行う、障害者による文化芸術活動を推進するための事業を支援</a:t>
          </a:r>
        </a:p>
      </xdr:txBody>
    </xdr:sp>
    <xdr:clientData/>
  </xdr:twoCellAnchor>
  <xdr:twoCellAnchor>
    <xdr:from>
      <xdr:col>20</xdr:col>
      <xdr:colOff>130969</xdr:colOff>
      <xdr:row>765</xdr:row>
      <xdr:rowOff>214312</xdr:rowOff>
    </xdr:from>
    <xdr:to>
      <xdr:col>23</xdr:col>
      <xdr:colOff>193014</xdr:colOff>
      <xdr:row>768</xdr:row>
      <xdr:rowOff>61512</xdr:rowOff>
    </xdr:to>
    <xdr:sp macro="" textlink="">
      <xdr:nvSpPr>
        <xdr:cNvPr id="78" name="Rectangle 12">
          <a:extLst>
            <a:ext uri="{FF2B5EF4-FFF2-40B4-BE49-F238E27FC236}">
              <a16:creationId xmlns:a16="http://schemas.microsoft.com/office/drawing/2014/main" id="{8FB4DE88-9036-4E56-A842-D0EF8F993402}"/>
            </a:ext>
          </a:extLst>
        </xdr:cNvPr>
        <xdr:cNvSpPr>
          <a:spLocks noChangeArrowheads="1"/>
        </xdr:cNvSpPr>
      </xdr:nvSpPr>
      <xdr:spPr bwMode="auto">
        <a:xfrm>
          <a:off x="4179094" y="69127687"/>
          <a:ext cx="669264" cy="1549794"/>
        </a:xfrm>
        <a:prstGeom prst="rect">
          <a:avLst/>
        </a:prstGeom>
        <a:noFill/>
        <a:ln w="9525">
          <a:noFill/>
          <a:miter lim="800000"/>
          <a:headEnd/>
          <a:tailEnd/>
        </a:ln>
      </xdr:spPr>
      <xdr:txBody>
        <a:bodyPr vertOverflow="clip" vert="eaVert" wrap="square" lIns="27432" tIns="18288" rIns="27432" bIns="0" anchor="ctr" anchorCtr="0" upright="1"/>
        <a:lstStyle/>
        <a:p>
          <a:pPr algn="ctr" rtl="0">
            <a:defRPr sz="1000"/>
          </a:pPr>
          <a:r>
            <a:rPr lang="ja-JP" altLang="en-US" sz="1200" b="0" i="0" u="none" strike="noStrike" baseline="0">
              <a:solidFill>
                <a:srgbClr val="000000"/>
              </a:solidFill>
              <a:latin typeface="ＭＳ Ｐゴシック"/>
              <a:ea typeface="ＭＳ Ｐゴシック"/>
            </a:rPr>
            <a:t>委託</a:t>
          </a:r>
          <a:endParaRPr lang="en-US" altLang="ja-JP" sz="1200" b="0" i="0" u="none" strike="noStrike" baseline="0">
            <a:solidFill>
              <a:srgbClr val="000000"/>
            </a:solidFill>
            <a:latin typeface="ＭＳ Ｐゴシック"/>
            <a:ea typeface="ＭＳ Ｐゴシック"/>
          </a:endParaRPr>
        </a:p>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随意契約</a:t>
          </a:r>
          <a:endParaRPr lang="en-US" altLang="ja-JP" sz="1050" b="0" i="0" u="none" strike="noStrike" baseline="0">
            <a:solidFill>
              <a:srgbClr val="000000"/>
            </a:solidFill>
            <a:latin typeface="ＭＳ Ｐゴシック"/>
            <a:ea typeface="ＭＳ Ｐゴシック"/>
          </a:endParaRPr>
        </a:p>
        <a:p>
          <a:pPr algn="ctr" rtl="0">
            <a:defRPr sz="1000"/>
          </a:pPr>
          <a:r>
            <a:rPr lang="ja-JP" altLang="en-US" sz="1050" b="0" i="0" u="none" strike="noStrike" baseline="0">
              <a:solidFill>
                <a:srgbClr val="000000"/>
              </a:solidFill>
              <a:latin typeface="ＭＳ Ｐゴシック"/>
              <a:ea typeface="ＭＳ Ｐゴシック"/>
            </a:rPr>
            <a:t>（企画競争）等</a:t>
          </a:r>
          <a:r>
            <a:rPr lang="en-US" altLang="ja-JP" sz="1050" b="0" i="0" u="none" strike="noStrike" baseline="0">
              <a:solidFill>
                <a:srgbClr val="000000"/>
              </a:solidFill>
              <a:latin typeface="ＭＳ Ｐゴシック"/>
              <a:ea typeface="ＭＳ Ｐゴシック"/>
            </a:rPr>
            <a:t>】</a:t>
          </a:r>
        </a:p>
      </xdr:txBody>
    </xdr:sp>
    <xdr:clientData/>
  </xdr:twoCellAnchor>
  <xdr:twoCellAnchor>
    <xdr:from>
      <xdr:col>23</xdr:col>
      <xdr:colOff>114159</xdr:colOff>
      <xdr:row>765</xdr:row>
      <xdr:rowOff>254930</xdr:rowOff>
    </xdr:from>
    <xdr:to>
      <xdr:col>37</xdr:col>
      <xdr:colOff>46925</xdr:colOff>
      <xdr:row>766</xdr:row>
      <xdr:rowOff>179291</xdr:rowOff>
    </xdr:to>
    <xdr:sp macro="" textlink="">
      <xdr:nvSpPr>
        <xdr:cNvPr id="105" name="テキスト ボックス 104">
          <a:extLst>
            <a:ext uri="{FF2B5EF4-FFF2-40B4-BE49-F238E27FC236}">
              <a16:creationId xmlns:a16="http://schemas.microsoft.com/office/drawing/2014/main" id="{F4E8F6BD-70D6-4B95-8848-4660D59424A3}"/>
            </a:ext>
          </a:extLst>
        </xdr:cNvPr>
        <xdr:cNvSpPr txBox="1"/>
      </xdr:nvSpPr>
      <xdr:spPr>
        <a:xfrm>
          <a:off x="4769503" y="69168305"/>
          <a:ext cx="2766453" cy="5911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en-US" altLang="ja-JP" sz="1200">
              <a:solidFill>
                <a:sysClr val="windowText" lastClr="000000"/>
              </a:solidFill>
            </a:rPr>
            <a:t>K</a:t>
          </a:r>
          <a:r>
            <a:rPr kumimoji="1" lang="ja-JP" altLang="en-US" sz="1200">
              <a:solidFill>
                <a:sysClr val="windowText" lastClr="000000"/>
              </a:solidFill>
            </a:rPr>
            <a:t>．  </a:t>
          </a:r>
          <a:r>
            <a:rPr kumimoji="1" lang="ja-JP" altLang="en-US" sz="1200">
              <a:solidFill>
                <a:sysClr val="windowText" lastClr="000000"/>
              </a:solidFill>
              <a:effectLst/>
              <a:latin typeface="+mn-lt"/>
              <a:ea typeface="+mn-ea"/>
              <a:cs typeface="+mn-cs"/>
            </a:rPr>
            <a:t>民間企業等</a:t>
          </a:r>
          <a:r>
            <a:rPr kumimoji="0" lang="ja-JP" altLang="en-US" sz="1200" baseline="0">
              <a:solidFill>
                <a:sysClr val="windowText" lastClr="000000"/>
              </a:solidFill>
              <a:effectLst/>
              <a:latin typeface="+mn-lt"/>
              <a:ea typeface="+mn-ea"/>
              <a:cs typeface="+mn-cs"/>
            </a:rPr>
            <a:t>　</a:t>
          </a:r>
          <a:r>
            <a:rPr kumimoji="1" lang="ja-JP" altLang="en-US" sz="1200" baseline="0">
              <a:solidFill>
                <a:sysClr val="windowText" lastClr="000000"/>
              </a:solidFill>
              <a:effectLst/>
              <a:latin typeface="+mn-lt"/>
              <a:ea typeface="+mn-ea"/>
              <a:cs typeface="+mn-cs"/>
            </a:rPr>
            <a:t>全４者</a:t>
          </a:r>
          <a:r>
            <a:rPr kumimoji="1" lang="en-US" altLang="ja-JP" sz="1200">
              <a:solidFill>
                <a:sysClr val="windowText" lastClr="000000"/>
              </a:solidFill>
              <a:effectLst/>
              <a:latin typeface="+mn-lt"/>
              <a:ea typeface="+mn-ea"/>
              <a:cs typeface="+mn-cs"/>
            </a:rPr>
            <a:t> </a:t>
          </a:r>
        </a:p>
        <a:p>
          <a:pPr algn="l"/>
          <a:r>
            <a:rPr kumimoji="1" lang="en-US" altLang="ja-JP" sz="1200" baseline="0">
              <a:solidFill>
                <a:srgbClr val="FF0000"/>
              </a:solidFill>
              <a:effectLst/>
              <a:latin typeface="+mn-lt"/>
              <a:ea typeface="+mn-ea"/>
              <a:cs typeface="+mn-cs"/>
            </a:rPr>
            <a:t>        </a:t>
          </a:r>
          <a:r>
            <a:rPr kumimoji="1" lang="en-US" altLang="ja-JP" sz="1200" baseline="0">
              <a:solidFill>
                <a:sysClr val="windowText" lastClr="000000"/>
              </a:solidFill>
              <a:effectLst/>
              <a:latin typeface="+mn-lt"/>
              <a:ea typeface="+mn-ea"/>
              <a:cs typeface="+mn-cs"/>
            </a:rPr>
            <a:t>60</a:t>
          </a:r>
          <a:r>
            <a:rPr kumimoji="1" lang="ja-JP" altLang="ja-JP" sz="1200">
              <a:solidFill>
                <a:sysClr val="windowText" lastClr="000000"/>
              </a:solidFill>
              <a:effectLst/>
              <a:latin typeface="+mn-lt"/>
              <a:ea typeface="+mn-ea"/>
              <a:cs typeface="+mn-cs"/>
            </a:rPr>
            <a:t>百万円</a:t>
          </a:r>
          <a:endParaRPr kumimoji="1" lang="en-US" altLang="ja-JP" sz="1200">
            <a:solidFill>
              <a:sysClr val="windowText" lastClr="000000"/>
            </a:solidFill>
          </a:endParaRPr>
        </a:p>
      </xdr:txBody>
    </xdr:sp>
    <xdr:clientData/>
  </xdr:twoCellAnchor>
  <xdr:twoCellAnchor>
    <xdr:from>
      <xdr:col>23</xdr:col>
      <xdr:colOff>147777</xdr:colOff>
      <xdr:row>766</xdr:row>
      <xdr:rowOff>202406</xdr:rowOff>
    </xdr:from>
    <xdr:to>
      <xdr:col>37</xdr:col>
      <xdr:colOff>35719</xdr:colOff>
      <xdr:row>768</xdr:row>
      <xdr:rowOff>71437</xdr:rowOff>
    </xdr:to>
    <xdr:sp macro="" textlink="">
      <xdr:nvSpPr>
        <xdr:cNvPr id="106" name="大かっこ 105">
          <a:extLst>
            <a:ext uri="{FF2B5EF4-FFF2-40B4-BE49-F238E27FC236}">
              <a16:creationId xmlns:a16="http://schemas.microsoft.com/office/drawing/2014/main" id="{7F34C289-A57A-41CE-8314-4CA71F327F99}"/>
            </a:ext>
          </a:extLst>
        </xdr:cNvPr>
        <xdr:cNvSpPr/>
      </xdr:nvSpPr>
      <xdr:spPr>
        <a:xfrm>
          <a:off x="4803121" y="69782531"/>
          <a:ext cx="2721629" cy="904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200"/>
            <a:t>文化プログラムに係る情報発信や認知度向上に資する取組等を実施。</a:t>
          </a:r>
        </a:p>
      </xdr:txBody>
    </xdr:sp>
    <xdr:clientData/>
  </xdr:twoCellAnchor>
  <xdr:twoCellAnchor>
    <xdr:from>
      <xdr:col>19</xdr:col>
      <xdr:colOff>119062</xdr:colOff>
      <xdr:row>766</xdr:row>
      <xdr:rowOff>321468</xdr:rowOff>
    </xdr:from>
    <xdr:to>
      <xdr:col>20</xdr:col>
      <xdr:colOff>163886</xdr:colOff>
      <xdr:row>766</xdr:row>
      <xdr:rowOff>321468</xdr:rowOff>
    </xdr:to>
    <xdr:cxnSp macro="">
      <xdr:nvCxnSpPr>
        <xdr:cNvPr id="107" name="直線矢印コネクタ 106">
          <a:extLst>
            <a:ext uri="{FF2B5EF4-FFF2-40B4-BE49-F238E27FC236}">
              <a16:creationId xmlns:a16="http://schemas.microsoft.com/office/drawing/2014/main" id="{C92AB2D0-7B2D-47AE-B8FC-CD55336D0E26}"/>
            </a:ext>
          </a:extLst>
        </xdr:cNvPr>
        <xdr:cNvCxnSpPr/>
      </xdr:nvCxnSpPr>
      <xdr:spPr>
        <a:xfrm>
          <a:off x="3964781" y="69901593"/>
          <a:ext cx="24723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200359_&#25105;&#12364;&#22269;&#12398;&#25991;&#21270;&#33464;&#34899;&#12398;&#21109;&#36896;&#21147;&#21521;&#19978;&#12392;&#22269;&#38555;&#30340;&#30330;&#2044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BH766" sqref="BH76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398</v>
      </c>
      <c r="AJ2" s="942" t="s">
        <v>703</v>
      </c>
      <c r="AK2" s="942"/>
      <c r="AL2" s="942"/>
      <c r="AM2" s="942"/>
      <c r="AN2" s="98" t="s">
        <v>398</v>
      </c>
      <c r="AO2" s="942">
        <v>20</v>
      </c>
      <c r="AP2" s="942"/>
      <c r="AQ2" s="942"/>
      <c r="AR2" s="99" t="s">
        <v>701</v>
      </c>
      <c r="AS2" s="948">
        <v>359</v>
      </c>
      <c r="AT2" s="948"/>
      <c r="AU2" s="948"/>
      <c r="AV2" s="98" t="str">
        <f>IF(AW2="","","-")</f>
        <v/>
      </c>
      <c r="AW2" s="908"/>
      <c r="AX2" s="908"/>
    </row>
    <row r="3" spans="1:50" ht="21" customHeight="1" thickBot="1" x14ac:dyDescent="0.2">
      <c r="A3" s="864" t="s">
        <v>694</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707</v>
      </c>
      <c r="AK3" s="866"/>
      <c r="AL3" s="866"/>
      <c r="AM3" s="866"/>
      <c r="AN3" s="866"/>
      <c r="AO3" s="866"/>
      <c r="AP3" s="866"/>
      <c r="AQ3" s="866"/>
      <c r="AR3" s="866"/>
      <c r="AS3" s="866"/>
      <c r="AT3" s="866"/>
      <c r="AU3" s="866"/>
      <c r="AV3" s="866"/>
      <c r="AW3" s="866"/>
      <c r="AX3" s="24" t="s">
        <v>65</v>
      </c>
    </row>
    <row r="4" spans="1:50" ht="24.75" customHeight="1" x14ac:dyDescent="0.15">
      <c r="A4" s="701" t="s">
        <v>25</v>
      </c>
      <c r="B4" s="702"/>
      <c r="C4" s="702"/>
      <c r="D4" s="702"/>
      <c r="E4" s="702"/>
      <c r="F4" s="702"/>
      <c r="G4" s="679" t="s">
        <v>754</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757</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6" t="s">
        <v>755</v>
      </c>
      <c r="H5" s="837"/>
      <c r="I5" s="837"/>
      <c r="J5" s="837"/>
      <c r="K5" s="837"/>
      <c r="L5" s="837"/>
      <c r="M5" s="838" t="s">
        <v>66</v>
      </c>
      <c r="N5" s="839"/>
      <c r="O5" s="839"/>
      <c r="P5" s="839"/>
      <c r="Q5" s="839"/>
      <c r="R5" s="840"/>
      <c r="S5" s="841" t="s">
        <v>756</v>
      </c>
      <c r="T5" s="837"/>
      <c r="U5" s="837"/>
      <c r="V5" s="837"/>
      <c r="W5" s="837"/>
      <c r="X5" s="842"/>
      <c r="Y5" s="695" t="s">
        <v>3</v>
      </c>
      <c r="Z5" s="545"/>
      <c r="AA5" s="545"/>
      <c r="AB5" s="545"/>
      <c r="AC5" s="545"/>
      <c r="AD5" s="546"/>
      <c r="AE5" s="696" t="s">
        <v>758</v>
      </c>
      <c r="AF5" s="696"/>
      <c r="AG5" s="696"/>
      <c r="AH5" s="696"/>
      <c r="AI5" s="696"/>
      <c r="AJ5" s="696"/>
      <c r="AK5" s="696"/>
      <c r="AL5" s="696"/>
      <c r="AM5" s="696"/>
      <c r="AN5" s="696"/>
      <c r="AO5" s="696"/>
      <c r="AP5" s="697"/>
      <c r="AQ5" s="698" t="s">
        <v>866</v>
      </c>
      <c r="AR5" s="699"/>
      <c r="AS5" s="699"/>
      <c r="AT5" s="699"/>
      <c r="AU5" s="699"/>
      <c r="AV5" s="699"/>
      <c r="AW5" s="699"/>
      <c r="AX5" s="700"/>
    </row>
    <row r="6" spans="1:50" ht="39" customHeight="1" x14ac:dyDescent="0.15">
      <c r="A6" s="703" t="s">
        <v>4</v>
      </c>
      <c r="B6" s="704"/>
      <c r="C6" s="704"/>
      <c r="D6" s="704"/>
      <c r="E6" s="704"/>
      <c r="F6" s="704"/>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6" t="s">
        <v>22</v>
      </c>
      <c r="B7" s="497"/>
      <c r="C7" s="497"/>
      <c r="D7" s="497"/>
      <c r="E7" s="497"/>
      <c r="F7" s="498"/>
      <c r="G7" s="499" t="s">
        <v>708</v>
      </c>
      <c r="H7" s="500"/>
      <c r="I7" s="500"/>
      <c r="J7" s="500"/>
      <c r="K7" s="500"/>
      <c r="L7" s="500"/>
      <c r="M7" s="500"/>
      <c r="N7" s="500"/>
      <c r="O7" s="500"/>
      <c r="P7" s="500"/>
      <c r="Q7" s="500"/>
      <c r="R7" s="500"/>
      <c r="S7" s="500"/>
      <c r="T7" s="500"/>
      <c r="U7" s="500"/>
      <c r="V7" s="500"/>
      <c r="W7" s="500"/>
      <c r="X7" s="501"/>
      <c r="Y7" s="920" t="s">
        <v>381</v>
      </c>
      <c r="Z7" s="441"/>
      <c r="AA7" s="441"/>
      <c r="AB7" s="441"/>
      <c r="AC7" s="441"/>
      <c r="AD7" s="921"/>
      <c r="AE7" s="909" t="s">
        <v>709</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6" t="s">
        <v>253</v>
      </c>
      <c r="B8" s="497"/>
      <c r="C8" s="497"/>
      <c r="D8" s="497"/>
      <c r="E8" s="497"/>
      <c r="F8" s="498"/>
      <c r="G8" s="943" t="str">
        <f>入力規則等!A27</f>
        <v>クールジャパン、知的財産、地方創生</v>
      </c>
      <c r="H8" s="717"/>
      <c r="I8" s="717"/>
      <c r="J8" s="717"/>
      <c r="K8" s="717"/>
      <c r="L8" s="717"/>
      <c r="M8" s="717"/>
      <c r="N8" s="717"/>
      <c r="O8" s="717"/>
      <c r="P8" s="717"/>
      <c r="Q8" s="717"/>
      <c r="R8" s="717"/>
      <c r="S8" s="717"/>
      <c r="T8" s="717"/>
      <c r="U8" s="717"/>
      <c r="V8" s="717"/>
      <c r="W8" s="717"/>
      <c r="X8" s="944"/>
      <c r="Y8" s="843" t="s">
        <v>254</v>
      </c>
      <c r="Z8" s="844"/>
      <c r="AA8" s="844"/>
      <c r="AB8" s="844"/>
      <c r="AC8" s="844"/>
      <c r="AD8" s="845"/>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6" t="s">
        <v>23</v>
      </c>
      <c r="B9" s="847"/>
      <c r="C9" s="847"/>
      <c r="D9" s="847"/>
      <c r="E9" s="847"/>
      <c r="F9" s="847"/>
      <c r="G9" s="848" t="s">
        <v>710</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1" t="s">
        <v>711</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60" t="s">
        <v>5</v>
      </c>
      <c r="B11" s="661"/>
      <c r="C11" s="661"/>
      <c r="D11" s="661"/>
      <c r="E11" s="661"/>
      <c r="F11" s="662"/>
      <c r="G11" s="692" t="str">
        <f>入力規則等!P10</f>
        <v>委託・請負、補助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61" t="s">
        <v>24</v>
      </c>
      <c r="B12" s="962"/>
      <c r="C12" s="962"/>
      <c r="D12" s="962"/>
      <c r="E12" s="962"/>
      <c r="F12" s="963"/>
      <c r="G12" s="757"/>
      <c r="H12" s="758"/>
      <c r="I12" s="758"/>
      <c r="J12" s="758"/>
      <c r="K12" s="758"/>
      <c r="L12" s="758"/>
      <c r="M12" s="758"/>
      <c r="N12" s="758"/>
      <c r="O12" s="758"/>
      <c r="P12" s="448" t="s">
        <v>382</v>
      </c>
      <c r="Q12" s="443"/>
      <c r="R12" s="443"/>
      <c r="S12" s="443"/>
      <c r="T12" s="443"/>
      <c r="U12" s="443"/>
      <c r="V12" s="444"/>
      <c r="W12" s="448" t="s">
        <v>404</v>
      </c>
      <c r="X12" s="443"/>
      <c r="Y12" s="443"/>
      <c r="Z12" s="443"/>
      <c r="AA12" s="443"/>
      <c r="AB12" s="443"/>
      <c r="AC12" s="444"/>
      <c r="AD12" s="448" t="s">
        <v>691</v>
      </c>
      <c r="AE12" s="443"/>
      <c r="AF12" s="443"/>
      <c r="AG12" s="443"/>
      <c r="AH12" s="443"/>
      <c r="AI12" s="443"/>
      <c r="AJ12" s="444"/>
      <c r="AK12" s="448" t="s">
        <v>695</v>
      </c>
      <c r="AL12" s="443"/>
      <c r="AM12" s="443"/>
      <c r="AN12" s="443"/>
      <c r="AO12" s="443"/>
      <c r="AP12" s="443"/>
      <c r="AQ12" s="444"/>
      <c r="AR12" s="448" t="s">
        <v>696</v>
      </c>
      <c r="AS12" s="443"/>
      <c r="AT12" s="443"/>
      <c r="AU12" s="443"/>
      <c r="AV12" s="443"/>
      <c r="AW12" s="443"/>
      <c r="AX12" s="719"/>
    </row>
    <row r="13" spans="1:50" ht="21" customHeight="1" x14ac:dyDescent="0.15">
      <c r="A13" s="614"/>
      <c r="B13" s="615"/>
      <c r="C13" s="615"/>
      <c r="D13" s="615"/>
      <c r="E13" s="615"/>
      <c r="F13" s="616"/>
      <c r="G13" s="720" t="s">
        <v>6</v>
      </c>
      <c r="H13" s="721"/>
      <c r="I13" s="761" t="s">
        <v>7</v>
      </c>
      <c r="J13" s="762"/>
      <c r="K13" s="762"/>
      <c r="L13" s="762"/>
      <c r="M13" s="762"/>
      <c r="N13" s="762"/>
      <c r="O13" s="763"/>
      <c r="P13" s="657">
        <v>4537</v>
      </c>
      <c r="Q13" s="658"/>
      <c r="R13" s="658"/>
      <c r="S13" s="658"/>
      <c r="T13" s="658"/>
      <c r="U13" s="658"/>
      <c r="V13" s="659"/>
      <c r="W13" s="657">
        <v>4193.3</v>
      </c>
      <c r="X13" s="658"/>
      <c r="Y13" s="658"/>
      <c r="Z13" s="658"/>
      <c r="AA13" s="658"/>
      <c r="AB13" s="658"/>
      <c r="AC13" s="659"/>
      <c r="AD13" s="657">
        <f>3944+356</f>
        <v>4300</v>
      </c>
      <c r="AE13" s="658"/>
      <c r="AF13" s="658"/>
      <c r="AG13" s="658"/>
      <c r="AH13" s="658"/>
      <c r="AI13" s="658"/>
      <c r="AJ13" s="659"/>
      <c r="AK13" s="657">
        <f>3338+585+376</f>
        <v>4299</v>
      </c>
      <c r="AL13" s="658"/>
      <c r="AM13" s="658"/>
      <c r="AN13" s="658"/>
      <c r="AO13" s="658"/>
      <c r="AP13" s="658"/>
      <c r="AQ13" s="659"/>
      <c r="AR13" s="917">
        <v>6142</v>
      </c>
      <c r="AS13" s="918"/>
      <c r="AT13" s="918"/>
      <c r="AU13" s="918"/>
      <c r="AV13" s="918"/>
      <c r="AW13" s="918"/>
      <c r="AX13" s="919"/>
    </row>
    <row r="14" spans="1:50" ht="21" customHeight="1" x14ac:dyDescent="0.15">
      <c r="A14" s="614"/>
      <c r="B14" s="615"/>
      <c r="C14" s="615"/>
      <c r="D14" s="615"/>
      <c r="E14" s="615"/>
      <c r="F14" s="616"/>
      <c r="G14" s="722"/>
      <c r="H14" s="723"/>
      <c r="I14" s="708" t="s">
        <v>8</v>
      </c>
      <c r="J14" s="759"/>
      <c r="K14" s="759"/>
      <c r="L14" s="759"/>
      <c r="M14" s="759"/>
      <c r="N14" s="759"/>
      <c r="O14" s="760"/>
      <c r="P14" s="657" t="s">
        <v>712</v>
      </c>
      <c r="Q14" s="658"/>
      <c r="R14" s="658"/>
      <c r="S14" s="658"/>
      <c r="T14" s="658"/>
      <c r="U14" s="658"/>
      <c r="V14" s="659"/>
      <c r="W14" s="657" t="s">
        <v>712</v>
      </c>
      <c r="X14" s="658"/>
      <c r="Y14" s="658"/>
      <c r="Z14" s="658"/>
      <c r="AA14" s="658"/>
      <c r="AB14" s="658"/>
      <c r="AC14" s="659"/>
      <c r="AD14" s="657">
        <v>1040</v>
      </c>
      <c r="AE14" s="658"/>
      <c r="AF14" s="658"/>
      <c r="AG14" s="658"/>
      <c r="AH14" s="658"/>
      <c r="AI14" s="658"/>
      <c r="AJ14" s="659"/>
      <c r="AK14" s="657" t="s">
        <v>759</v>
      </c>
      <c r="AL14" s="658"/>
      <c r="AM14" s="658"/>
      <c r="AN14" s="658"/>
      <c r="AO14" s="658"/>
      <c r="AP14" s="658"/>
      <c r="AQ14" s="659"/>
      <c r="AR14" s="785"/>
      <c r="AS14" s="785"/>
      <c r="AT14" s="785"/>
      <c r="AU14" s="785"/>
      <c r="AV14" s="785"/>
      <c r="AW14" s="785"/>
      <c r="AX14" s="786"/>
    </row>
    <row r="15" spans="1:50" ht="21" customHeight="1" x14ac:dyDescent="0.15">
      <c r="A15" s="614"/>
      <c r="B15" s="615"/>
      <c r="C15" s="615"/>
      <c r="D15" s="615"/>
      <c r="E15" s="615"/>
      <c r="F15" s="616"/>
      <c r="G15" s="722"/>
      <c r="H15" s="723"/>
      <c r="I15" s="708" t="s">
        <v>51</v>
      </c>
      <c r="J15" s="709"/>
      <c r="K15" s="709"/>
      <c r="L15" s="709"/>
      <c r="M15" s="709"/>
      <c r="N15" s="709"/>
      <c r="O15" s="710"/>
      <c r="P15" s="657" t="s">
        <v>712</v>
      </c>
      <c r="Q15" s="658"/>
      <c r="R15" s="658"/>
      <c r="S15" s="658"/>
      <c r="T15" s="658"/>
      <c r="U15" s="658"/>
      <c r="V15" s="659"/>
      <c r="W15" s="657" t="s">
        <v>712</v>
      </c>
      <c r="X15" s="658"/>
      <c r="Y15" s="658"/>
      <c r="Z15" s="658"/>
      <c r="AA15" s="658"/>
      <c r="AB15" s="658"/>
      <c r="AC15" s="659"/>
      <c r="AD15" s="657">
        <v>2</v>
      </c>
      <c r="AE15" s="658"/>
      <c r="AF15" s="658"/>
      <c r="AG15" s="658"/>
      <c r="AH15" s="658"/>
      <c r="AI15" s="658"/>
      <c r="AJ15" s="659"/>
      <c r="AK15" s="657">
        <f>26+1040+16</f>
        <v>1082</v>
      </c>
      <c r="AL15" s="658"/>
      <c r="AM15" s="658"/>
      <c r="AN15" s="658"/>
      <c r="AO15" s="658"/>
      <c r="AP15" s="658"/>
      <c r="AQ15" s="659"/>
      <c r="AR15" s="657"/>
      <c r="AS15" s="658"/>
      <c r="AT15" s="658"/>
      <c r="AU15" s="658"/>
      <c r="AV15" s="658"/>
      <c r="AW15" s="658"/>
      <c r="AX15" s="800"/>
    </row>
    <row r="16" spans="1:50" ht="21" customHeight="1" x14ac:dyDescent="0.15">
      <c r="A16" s="614"/>
      <c r="B16" s="615"/>
      <c r="C16" s="615"/>
      <c r="D16" s="615"/>
      <c r="E16" s="615"/>
      <c r="F16" s="616"/>
      <c r="G16" s="722"/>
      <c r="H16" s="723"/>
      <c r="I16" s="708" t="s">
        <v>52</v>
      </c>
      <c r="J16" s="709"/>
      <c r="K16" s="709"/>
      <c r="L16" s="709"/>
      <c r="M16" s="709"/>
      <c r="N16" s="709"/>
      <c r="O16" s="710"/>
      <c r="P16" s="657" t="s">
        <v>712</v>
      </c>
      <c r="Q16" s="658"/>
      <c r="R16" s="658"/>
      <c r="S16" s="658"/>
      <c r="T16" s="658"/>
      <c r="U16" s="658"/>
      <c r="V16" s="659"/>
      <c r="W16" s="657">
        <v>-2</v>
      </c>
      <c r="X16" s="658"/>
      <c r="Y16" s="658"/>
      <c r="Z16" s="658"/>
      <c r="AA16" s="658"/>
      <c r="AB16" s="658"/>
      <c r="AC16" s="659"/>
      <c r="AD16" s="657">
        <f>-1066-16</f>
        <v>-1082</v>
      </c>
      <c r="AE16" s="658"/>
      <c r="AF16" s="658"/>
      <c r="AG16" s="658"/>
      <c r="AH16" s="658"/>
      <c r="AI16" s="658"/>
      <c r="AJ16" s="659"/>
      <c r="AK16" s="657"/>
      <c r="AL16" s="658"/>
      <c r="AM16" s="658"/>
      <c r="AN16" s="658"/>
      <c r="AO16" s="658"/>
      <c r="AP16" s="658"/>
      <c r="AQ16" s="659"/>
      <c r="AR16" s="754"/>
      <c r="AS16" s="755"/>
      <c r="AT16" s="755"/>
      <c r="AU16" s="755"/>
      <c r="AV16" s="755"/>
      <c r="AW16" s="755"/>
      <c r="AX16" s="756"/>
    </row>
    <row r="17" spans="1:50" ht="24.75" customHeight="1" x14ac:dyDescent="0.15">
      <c r="A17" s="614"/>
      <c r="B17" s="615"/>
      <c r="C17" s="615"/>
      <c r="D17" s="615"/>
      <c r="E17" s="615"/>
      <c r="F17" s="616"/>
      <c r="G17" s="722"/>
      <c r="H17" s="723"/>
      <c r="I17" s="708" t="s">
        <v>50</v>
      </c>
      <c r="J17" s="759"/>
      <c r="K17" s="759"/>
      <c r="L17" s="759"/>
      <c r="M17" s="759"/>
      <c r="N17" s="759"/>
      <c r="O17" s="760"/>
      <c r="P17" s="657" t="s">
        <v>712</v>
      </c>
      <c r="Q17" s="658"/>
      <c r="R17" s="658"/>
      <c r="S17" s="658"/>
      <c r="T17" s="658"/>
      <c r="U17" s="658"/>
      <c r="V17" s="659"/>
      <c r="W17" s="657" t="s">
        <v>712</v>
      </c>
      <c r="X17" s="658"/>
      <c r="Y17" s="658"/>
      <c r="Z17" s="658"/>
      <c r="AA17" s="658"/>
      <c r="AB17" s="658"/>
      <c r="AC17" s="659"/>
      <c r="AD17" s="657"/>
      <c r="AE17" s="658"/>
      <c r="AF17" s="658"/>
      <c r="AG17" s="658"/>
      <c r="AH17" s="658"/>
      <c r="AI17" s="658"/>
      <c r="AJ17" s="659"/>
      <c r="AK17" s="657"/>
      <c r="AL17" s="658"/>
      <c r="AM17" s="658"/>
      <c r="AN17" s="658"/>
      <c r="AO17" s="658"/>
      <c r="AP17" s="658"/>
      <c r="AQ17" s="659"/>
      <c r="AR17" s="915"/>
      <c r="AS17" s="915"/>
      <c r="AT17" s="915"/>
      <c r="AU17" s="915"/>
      <c r="AV17" s="915"/>
      <c r="AW17" s="915"/>
      <c r="AX17" s="916"/>
    </row>
    <row r="18" spans="1:50" ht="24.75" customHeight="1" x14ac:dyDescent="0.15">
      <c r="A18" s="614"/>
      <c r="B18" s="615"/>
      <c r="C18" s="615"/>
      <c r="D18" s="615"/>
      <c r="E18" s="615"/>
      <c r="F18" s="616"/>
      <c r="G18" s="724"/>
      <c r="H18" s="725"/>
      <c r="I18" s="713" t="s">
        <v>20</v>
      </c>
      <c r="J18" s="714"/>
      <c r="K18" s="714"/>
      <c r="L18" s="714"/>
      <c r="M18" s="714"/>
      <c r="N18" s="714"/>
      <c r="O18" s="715"/>
      <c r="P18" s="875">
        <f>SUM(P13:V17)</f>
        <v>4537</v>
      </c>
      <c r="Q18" s="876"/>
      <c r="R18" s="876"/>
      <c r="S18" s="876"/>
      <c r="T18" s="876"/>
      <c r="U18" s="876"/>
      <c r="V18" s="877"/>
      <c r="W18" s="875">
        <f>SUM(W13:AC17)</f>
        <v>4191.3</v>
      </c>
      <c r="X18" s="876"/>
      <c r="Y18" s="876"/>
      <c r="Z18" s="876"/>
      <c r="AA18" s="876"/>
      <c r="AB18" s="876"/>
      <c r="AC18" s="877"/>
      <c r="AD18" s="875">
        <f>SUM(AD13:AJ17)</f>
        <v>4260</v>
      </c>
      <c r="AE18" s="876"/>
      <c r="AF18" s="876"/>
      <c r="AG18" s="876"/>
      <c r="AH18" s="876"/>
      <c r="AI18" s="876"/>
      <c r="AJ18" s="877"/>
      <c r="AK18" s="875">
        <f>SUM(AK13:AQ17)</f>
        <v>5381</v>
      </c>
      <c r="AL18" s="876"/>
      <c r="AM18" s="876"/>
      <c r="AN18" s="876"/>
      <c r="AO18" s="876"/>
      <c r="AP18" s="876"/>
      <c r="AQ18" s="877"/>
      <c r="AR18" s="875">
        <f>SUM(AR13:AX17)</f>
        <v>6142</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4529</v>
      </c>
      <c r="Q19" s="658"/>
      <c r="R19" s="658"/>
      <c r="S19" s="658"/>
      <c r="T19" s="658"/>
      <c r="U19" s="658"/>
      <c r="V19" s="659"/>
      <c r="W19" s="657">
        <v>4092</v>
      </c>
      <c r="X19" s="658"/>
      <c r="Y19" s="658"/>
      <c r="Z19" s="658"/>
      <c r="AA19" s="658"/>
      <c r="AB19" s="658"/>
      <c r="AC19" s="659"/>
      <c r="AD19" s="657">
        <v>4174</v>
      </c>
      <c r="AE19" s="658"/>
      <c r="AF19" s="658"/>
      <c r="AG19" s="658"/>
      <c r="AH19" s="658"/>
      <c r="AI19" s="658"/>
      <c r="AJ19" s="659"/>
      <c r="AK19" s="326"/>
      <c r="AL19" s="326"/>
      <c r="AM19" s="326"/>
      <c r="AN19" s="326"/>
      <c r="AO19" s="326"/>
      <c r="AP19" s="326"/>
      <c r="AQ19" s="326"/>
      <c r="AR19" s="326"/>
      <c r="AS19" s="326"/>
      <c r="AT19" s="326"/>
      <c r="AU19" s="326"/>
      <c r="AV19" s="326"/>
      <c r="AW19" s="326"/>
      <c r="AX19" s="328"/>
    </row>
    <row r="20" spans="1:50" ht="24.75" customHeight="1" x14ac:dyDescent="0.15">
      <c r="A20" s="614"/>
      <c r="B20" s="615"/>
      <c r="C20" s="615"/>
      <c r="D20" s="615"/>
      <c r="E20" s="615"/>
      <c r="F20" s="616"/>
      <c r="G20" s="873" t="s">
        <v>10</v>
      </c>
      <c r="H20" s="874"/>
      <c r="I20" s="874"/>
      <c r="J20" s="874"/>
      <c r="K20" s="874"/>
      <c r="L20" s="874"/>
      <c r="M20" s="874"/>
      <c r="N20" s="874"/>
      <c r="O20" s="874"/>
      <c r="P20" s="318">
        <f>IF(P18=0, "-", SUM(P19)/P18)</f>
        <v>0.99823672029975752</v>
      </c>
      <c r="Q20" s="318"/>
      <c r="R20" s="318"/>
      <c r="S20" s="318"/>
      <c r="T20" s="318"/>
      <c r="U20" s="318"/>
      <c r="V20" s="318"/>
      <c r="W20" s="318">
        <f t="shared" ref="W20" si="0">IF(W18=0, "-", SUM(W19)/W18)</f>
        <v>0.97630806670961268</v>
      </c>
      <c r="X20" s="318"/>
      <c r="Y20" s="318"/>
      <c r="Z20" s="318"/>
      <c r="AA20" s="318"/>
      <c r="AB20" s="318"/>
      <c r="AC20" s="318"/>
      <c r="AD20" s="318">
        <f t="shared" ref="AD20" si="1">IF(AD18=0, "-", SUM(AD19)/AD18)</f>
        <v>0.97981220657276991</v>
      </c>
      <c r="AE20" s="318"/>
      <c r="AF20" s="318"/>
      <c r="AG20" s="318"/>
      <c r="AH20" s="318"/>
      <c r="AI20" s="318"/>
      <c r="AJ20" s="318"/>
      <c r="AK20" s="326"/>
      <c r="AL20" s="326"/>
      <c r="AM20" s="326"/>
      <c r="AN20" s="326"/>
      <c r="AO20" s="326"/>
      <c r="AP20" s="326"/>
      <c r="AQ20" s="327"/>
      <c r="AR20" s="327"/>
      <c r="AS20" s="327"/>
      <c r="AT20" s="327"/>
      <c r="AU20" s="326"/>
      <c r="AV20" s="326"/>
      <c r="AW20" s="326"/>
      <c r="AX20" s="328"/>
    </row>
    <row r="21" spans="1:50" ht="25.5" customHeight="1" x14ac:dyDescent="0.15">
      <c r="A21" s="846"/>
      <c r="B21" s="847"/>
      <c r="C21" s="847"/>
      <c r="D21" s="847"/>
      <c r="E21" s="847"/>
      <c r="F21" s="964"/>
      <c r="G21" s="316" t="s">
        <v>347</v>
      </c>
      <c r="H21" s="317"/>
      <c r="I21" s="317"/>
      <c r="J21" s="317"/>
      <c r="K21" s="317"/>
      <c r="L21" s="317"/>
      <c r="M21" s="317"/>
      <c r="N21" s="317"/>
      <c r="O21" s="317"/>
      <c r="P21" s="318">
        <f>IF(P19=0, "-", SUM(P19)/SUM(P13,P14))</f>
        <v>0.99823672029975752</v>
      </c>
      <c r="Q21" s="318"/>
      <c r="R21" s="318"/>
      <c r="S21" s="318"/>
      <c r="T21" s="318"/>
      <c r="U21" s="318"/>
      <c r="V21" s="318"/>
      <c r="W21" s="318">
        <f t="shared" ref="W21" si="2">IF(W19=0, "-", SUM(W19)/SUM(W13,W14))</f>
        <v>0.97584241528152049</v>
      </c>
      <c r="X21" s="318"/>
      <c r="Y21" s="318"/>
      <c r="Z21" s="318"/>
      <c r="AA21" s="318"/>
      <c r="AB21" s="318"/>
      <c r="AC21" s="318"/>
      <c r="AD21" s="318">
        <f t="shared" ref="AD21" si="3">IF(AD19=0, "-", SUM(AD19)/SUM(AD13,AD14))</f>
        <v>0.78164794007490634</v>
      </c>
      <c r="AE21" s="318"/>
      <c r="AF21" s="318"/>
      <c r="AG21" s="318"/>
      <c r="AH21" s="318"/>
      <c r="AI21" s="318"/>
      <c r="AJ21" s="318"/>
      <c r="AK21" s="326"/>
      <c r="AL21" s="326"/>
      <c r="AM21" s="326"/>
      <c r="AN21" s="326"/>
      <c r="AO21" s="326"/>
      <c r="AP21" s="326"/>
      <c r="AQ21" s="327"/>
      <c r="AR21" s="327"/>
      <c r="AS21" s="327"/>
      <c r="AT21" s="327"/>
      <c r="AU21" s="326"/>
      <c r="AV21" s="326"/>
      <c r="AW21" s="326"/>
      <c r="AX21" s="328"/>
    </row>
    <row r="22" spans="1:50" ht="18.75" customHeight="1" x14ac:dyDescent="0.15">
      <c r="A22" s="970" t="s">
        <v>699</v>
      </c>
      <c r="B22" s="971"/>
      <c r="C22" s="971"/>
      <c r="D22" s="971"/>
      <c r="E22" s="971"/>
      <c r="F22" s="972"/>
      <c r="G22" s="966" t="s">
        <v>327</v>
      </c>
      <c r="H22" s="223"/>
      <c r="I22" s="223"/>
      <c r="J22" s="223"/>
      <c r="K22" s="223"/>
      <c r="L22" s="223"/>
      <c r="M22" s="223"/>
      <c r="N22" s="223"/>
      <c r="O22" s="224"/>
      <c r="P22" s="931" t="s">
        <v>697</v>
      </c>
      <c r="Q22" s="223"/>
      <c r="R22" s="223"/>
      <c r="S22" s="223"/>
      <c r="T22" s="223"/>
      <c r="U22" s="223"/>
      <c r="V22" s="224"/>
      <c r="W22" s="931" t="s">
        <v>698</v>
      </c>
      <c r="X22" s="223"/>
      <c r="Y22" s="223"/>
      <c r="Z22" s="223"/>
      <c r="AA22" s="223"/>
      <c r="AB22" s="223"/>
      <c r="AC22" s="224"/>
      <c r="AD22" s="931" t="s">
        <v>326</v>
      </c>
      <c r="AE22" s="223"/>
      <c r="AF22" s="223"/>
      <c r="AG22" s="223"/>
      <c r="AH22" s="223"/>
      <c r="AI22" s="223"/>
      <c r="AJ22" s="223"/>
      <c r="AK22" s="223"/>
      <c r="AL22" s="223"/>
      <c r="AM22" s="223"/>
      <c r="AN22" s="223"/>
      <c r="AO22" s="223"/>
      <c r="AP22" s="223"/>
      <c r="AQ22" s="223"/>
      <c r="AR22" s="223"/>
      <c r="AS22" s="223"/>
      <c r="AT22" s="223"/>
      <c r="AU22" s="223"/>
      <c r="AV22" s="223"/>
      <c r="AW22" s="223"/>
      <c r="AX22" s="979"/>
    </row>
    <row r="23" spans="1:50" ht="25.5" customHeight="1" x14ac:dyDescent="0.15">
      <c r="A23" s="973"/>
      <c r="B23" s="974"/>
      <c r="C23" s="974"/>
      <c r="D23" s="974"/>
      <c r="E23" s="974"/>
      <c r="F23" s="975"/>
      <c r="G23" s="967" t="s">
        <v>713</v>
      </c>
      <c r="H23" s="968"/>
      <c r="I23" s="968"/>
      <c r="J23" s="968"/>
      <c r="K23" s="968"/>
      <c r="L23" s="968"/>
      <c r="M23" s="968"/>
      <c r="N23" s="968"/>
      <c r="O23" s="969"/>
      <c r="P23" s="917">
        <f>3338+25</f>
        <v>3363</v>
      </c>
      <c r="Q23" s="918"/>
      <c r="R23" s="918"/>
      <c r="S23" s="918"/>
      <c r="T23" s="918"/>
      <c r="U23" s="918"/>
      <c r="V23" s="932"/>
      <c r="W23" s="917">
        <f>3338+25+740</f>
        <v>4103</v>
      </c>
      <c r="X23" s="918"/>
      <c r="Y23" s="918"/>
      <c r="Z23" s="918"/>
      <c r="AA23" s="918"/>
      <c r="AB23" s="918"/>
      <c r="AC23" s="932"/>
      <c r="AD23" s="980" t="s">
        <v>704</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3" t="s">
        <v>714</v>
      </c>
      <c r="H24" s="934"/>
      <c r="I24" s="934"/>
      <c r="J24" s="934"/>
      <c r="K24" s="934"/>
      <c r="L24" s="934"/>
      <c r="M24" s="934"/>
      <c r="N24" s="934"/>
      <c r="O24" s="935"/>
      <c r="P24" s="657">
        <f>581+349</f>
        <v>930</v>
      </c>
      <c r="Q24" s="658"/>
      <c r="R24" s="658"/>
      <c r="S24" s="658"/>
      <c r="T24" s="658"/>
      <c r="U24" s="658"/>
      <c r="V24" s="659"/>
      <c r="W24" s="657">
        <f>581+449+200</f>
        <v>1230</v>
      </c>
      <c r="X24" s="658"/>
      <c r="Y24" s="658"/>
      <c r="Z24" s="658"/>
      <c r="AA24" s="658"/>
      <c r="AB24" s="658"/>
      <c r="AC24" s="65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33" t="s">
        <v>715</v>
      </c>
      <c r="H25" s="934"/>
      <c r="I25" s="934"/>
      <c r="J25" s="934"/>
      <c r="K25" s="934"/>
      <c r="L25" s="934"/>
      <c r="M25" s="934"/>
      <c r="N25" s="934"/>
      <c r="O25" s="935"/>
      <c r="P25" s="657">
        <v>1</v>
      </c>
      <c r="Q25" s="658"/>
      <c r="R25" s="658"/>
      <c r="S25" s="658"/>
      <c r="T25" s="658"/>
      <c r="U25" s="658"/>
      <c r="V25" s="659"/>
      <c r="W25" s="657">
        <v>1</v>
      </c>
      <c r="X25" s="658"/>
      <c r="Y25" s="658"/>
      <c r="Z25" s="658"/>
      <c r="AA25" s="658"/>
      <c r="AB25" s="658"/>
      <c r="AC25" s="65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33" t="s">
        <v>716</v>
      </c>
      <c r="H26" s="934"/>
      <c r="I26" s="934"/>
      <c r="J26" s="934"/>
      <c r="K26" s="934"/>
      <c r="L26" s="934"/>
      <c r="M26" s="934"/>
      <c r="N26" s="934"/>
      <c r="O26" s="935"/>
      <c r="P26" s="657">
        <v>1</v>
      </c>
      <c r="Q26" s="658"/>
      <c r="R26" s="658"/>
      <c r="S26" s="658"/>
      <c r="T26" s="658"/>
      <c r="U26" s="658"/>
      <c r="V26" s="659"/>
      <c r="W26" s="657">
        <v>1</v>
      </c>
      <c r="X26" s="658"/>
      <c r="Y26" s="658"/>
      <c r="Z26" s="658"/>
      <c r="AA26" s="658"/>
      <c r="AB26" s="658"/>
      <c r="AC26" s="65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33" t="s">
        <v>717</v>
      </c>
      <c r="H27" s="934"/>
      <c r="I27" s="934"/>
      <c r="J27" s="934"/>
      <c r="K27" s="934"/>
      <c r="L27" s="934"/>
      <c r="M27" s="934"/>
      <c r="N27" s="934"/>
      <c r="O27" s="935"/>
      <c r="P27" s="657">
        <v>1</v>
      </c>
      <c r="Q27" s="658"/>
      <c r="R27" s="658"/>
      <c r="S27" s="658"/>
      <c r="T27" s="658"/>
      <c r="U27" s="658"/>
      <c r="V27" s="659"/>
      <c r="W27" s="657">
        <v>1</v>
      </c>
      <c r="X27" s="658"/>
      <c r="Y27" s="658"/>
      <c r="Z27" s="658"/>
      <c r="AA27" s="658"/>
      <c r="AB27" s="658"/>
      <c r="AC27" s="65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36" t="s">
        <v>331</v>
      </c>
      <c r="H28" s="937"/>
      <c r="I28" s="937"/>
      <c r="J28" s="937"/>
      <c r="K28" s="937"/>
      <c r="L28" s="937"/>
      <c r="M28" s="937"/>
      <c r="N28" s="937"/>
      <c r="O28" s="938"/>
      <c r="P28" s="875">
        <f>P29-SUM(P23:P27)</f>
        <v>3</v>
      </c>
      <c r="Q28" s="876"/>
      <c r="R28" s="876"/>
      <c r="S28" s="876"/>
      <c r="T28" s="876"/>
      <c r="U28" s="876"/>
      <c r="V28" s="877"/>
      <c r="W28" s="875">
        <f>W29-SUM(W23:W27)</f>
        <v>806</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328</v>
      </c>
      <c r="H29" s="940"/>
      <c r="I29" s="940"/>
      <c r="J29" s="940"/>
      <c r="K29" s="940"/>
      <c r="L29" s="940"/>
      <c r="M29" s="940"/>
      <c r="N29" s="940"/>
      <c r="O29" s="941"/>
      <c r="P29" s="657">
        <f>AK13</f>
        <v>4299</v>
      </c>
      <c r="Q29" s="658"/>
      <c r="R29" s="658"/>
      <c r="S29" s="658"/>
      <c r="T29" s="658"/>
      <c r="U29" s="658"/>
      <c r="V29" s="659"/>
      <c r="W29" s="949">
        <f>AR13</f>
        <v>6142</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342</v>
      </c>
      <c r="B30" s="859"/>
      <c r="C30" s="859"/>
      <c r="D30" s="859"/>
      <c r="E30" s="859"/>
      <c r="F30" s="860"/>
      <c r="G30" s="770" t="s">
        <v>146</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382</v>
      </c>
      <c r="AF30" s="856"/>
      <c r="AG30" s="856"/>
      <c r="AH30" s="857"/>
      <c r="AI30" s="912" t="s">
        <v>404</v>
      </c>
      <c r="AJ30" s="912"/>
      <c r="AK30" s="912"/>
      <c r="AL30" s="855"/>
      <c r="AM30" s="912" t="s">
        <v>501</v>
      </c>
      <c r="AN30" s="912"/>
      <c r="AO30" s="912"/>
      <c r="AP30" s="855"/>
      <c r="AQ30" s="764" t="s">
        <v>229</v>
      </c>
      <c r="AR30" s="765"/>
      <c r="AS30" s="765"/>
      <c r="AT30" s="766"/>
      <c r="AU30" s="771" t="s">
        <v>134</v>
      </c>
      <c r="AV30" s="771"/>
      <c r="AW30" s="771"/>
      <c r="AX30" s="914"/>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3"/>
      <c r="AJ31" s="913"/>
      <c r="AK31" s="913"/>
      <c r="AL31" s="409"/>
      <c r="AM31" s="913"/>
      <c r="AN31" s="913"/>
      <c r="AO31" s="913"/>
      <c r="AP31" s="409"/>
      <c r="AQ31" s="251">
        <v>5</v>
      </c>
      <c r="AR31" s="202"/>
      <c r="AS31" s="137" t="s">
        <v>230</v>
      </c>
      <c r="AT31" s="138"/>
      <c r="AU31" s="201" t="s">
        <v>712</v>
      </c>
      <c r="AV31" s="201"/>
      <c r="AW31" s="394" t="s">
        <v>179</v>
      </c>
      <c r="AX31" s="395"/>
    </row>
    <row r="32" spans="1:50" ht="43.5" customHeight="1" x14ac:dyDescent="0.15">
      <c r="A32" s="399"/>
      <c r="B32" s="397"/>
      <c r="C32" s="397"/>
      <c r="D32" s="397"/>
      <c r="E32" s="397"/>
      <c r="F32" s="398"/>
      <c r="G32" s="565" t="s">
        <v>870</v>
      </c>
      <c r="H32" s="566"/>
      <c r="I32" s="566"/>
      <c r="J32" s="566"/>
      <c r="K32" s="566"/>
      <c r="L32" s="566"/>
      <c r="M32" s="566"/>
      <c r="N32" s="566"/>
      <c r="O32" s="567"/>
      <c r="P32" s="109" t="s">
        <v>869</v>
      </c>
      <c r="Q32" s="109"/>
      <c r="R32" s="109"/>
      <c r="S32" s="109"/>
      <c r="T32" s="109"/>
      <c r="U32" s="109"/>
      <c r="V32" s="109"/>
      <c r="W32" s="109"/>
      <c r="X32" s="110"/>
      <c r="Y32" s="472" t="s">
        <v>12</v>
      </c>
      <c r="Z32" s="533"/>
      <c r="AA32" s="534"/>
      <c r="AB32" s="462" t="s">
        <v>718</v>
      </c>
      <c r="AC32" s="462"/>
      <c r="AD32" s="462"/>
      <c r="AE32" s="219">
        <v>3879</v>
      </c>
      <c r="AF32" s="220"/>
      <c r="AG32" s="220"/>
      <c r="AH32" s="220"/>
      <c r="AI32" s="219">
        <v>3611</v>
      </c>
      <c r="AJ32" s="220"/>
      <c r="AK32" s="220"/>
      <c r="AL32" s="220"/>
      <c r="AM32" s="219"/>
      <c r="AN32" s="220"/>
      <c r="AO32" s="220"/>
      <c r="AP32" s="220"/>
      <c r="AQ32" s="338" t="s">
        <v>712</v>
      </c>
      <c r="AR32" s="209"/>
      <c r="AS32" s="209"/>
      <c r="AT32" s="339"/>
      <c r="AU32" s="220" t="s">
        <v>712</v>
      </c>
      <c r="AV32" s="220"/>
      <c r="AW32" s="220"/>
      <c r="AX32" s="222"/>
    </row>
    <row r="33" spans="1:51" ht="43.5" customHeight="1" x14ac:dyDescent="0.15">
      <c r="A33" s="400"/>
      <c r="B33" s="401"/>
      <c r="C33" s="401"/>
      <c r="D33" s="401"/>
      <c r="E33" s="401"/>
      <c r="F33" s="402"/>
      <c r="G33" s="568"/>
      <c r="H33" s="569"/>
      <c r="I33" s="569"/>
      <c r="J33" s="569"/>
      <c r="K33" s="569"/>
      <c r="L33" s="569"/>
      <c r="M33" s="569"/>
      <c r="N33" s="569"/>
      <c r="O33" s="570"/>
      <c r="P33" s="112"/>
      <c r="Q33" s="112"/>
      <c r="R33" s="112"/>
      <c r="S33" s="112"/>
      <c r="T33" s="112"/>
      <c r="U33" s="112"/>
      <c r="V33" s="112"/>
      <c r="W33" s="112"/>
      <c r="X33" s="113"/>
      <c r="Y33" s="448" t="s">
        <v>54</v>
      </c>
      <c r="Z33" s="443"/>
      <c r="AA33" s="444"/>
      <c r="AB33" s="525" t="s">
        <v>718</v>
      </c>
      <c r="AC33" s="525"/>
      <c r="AD33" s="525"/>
      <c r="AE33" s="219">
        <v>3518</v>
      </c>
      <c r="AF33" s="220"/>
      <c r="AG33" s="220"/>
      <c r="AH33" s="220"/>
      <c r="AI33" s="219">
        <v>3550</v>
      </c>
      <c r="AJ33" s="220"/>
      <c r="AK33" s="220"/>
      <c r="AL33" s="220"/>
      <c r="AM33" s="219"/>
      <c r="AN33" s="220"/>
      <c r="AO33" s="220"/>
      <c r="AP33" s="220"/>
      <c r="AQ33" s="338">
        <v>3700</v>
      </c>
      <c r="AR33" s="209"/>
      <c r="AS33" s="209"/>
      <c r="AT33" s="339"/>
      <c r="AU33" s="220" t="s">
        <v>712</v>
      </c>
      <c r="AV33" s="220"/>
      <c r="AW33" s="220"/>
      <c r="AX33" s="222"/>
    </row>
    <row r="34" spans="1:51" ht="43.5" customHeight="1" x14ac:dyDescent="0.15">
      <c r="A34" s="399"/>
      <c r="B34" s="397"/>
      <c r="C34" s="397"/>
      <c r="D34" s="397"/>
      <c r="E34" s="397"/>
      <c r="F34" s="398"/>
      <c r="G34" s="571"/>
      <c r="H34" s="572"/>
      <c r="I34" s="572"/>
      <c r="J34" s="572"/>
      <c r="K34" s="572"/>
      <c r="L34" s="572"/>
      <c r="M34" s="572"/>
      <c r="N34" s="572"/>
      <c r="O34" s="573"/>
      <c r="P34" s="115"/>
      <c r="Q34" s="115"/>
      <c r="R34" s="115"/>
      <c r="S34" s="115"/>
      <c r="T34" s="115"/>
      <c r="U34" s="115"/>
      <c r="V34" s="115"/>
      <c r="W34" s="115"/>
      <c r="X34" s="116"/>
      <c r="Y34" s="448" t="s">
        <v>13</v>
      </c>
      <c r="Z34" s="443"/>
      <c r="AA34" s="444"/>
      <c r="AB34" s="557" t="s">
        <v>180</v>
      </c>
      <c r="AC34" s="557"/>
      <c r="AD34" s="557"/>
      <c r="AE34" s="219">
        <v>110.3</v>
      </c>
      <c r="AF34" s="220"/>
      <c r="AG34" s="220"/>
      <c r="AH34" s="220"/>
      <c r="AI34" s="219">
        <v>101.7</v>
      </c>
      <c r="AJ34" s="220"/>
      <c r="AK34" s="220"/>
      <c r="AL34" s="220"/>
      <c r="AM34" s="219"/>
      <c r="AN34" s="220"/>
      <c r="AO34" s="220"/>
      <c r="AP34" s="220"/>
      <c r="AQ34" s="338" t="s">
        <v>712</v>
      </c>
      <c r="AR34" s="209"/>
      <c r="AS34" s="209"/>
      <c r="AT34" s="339"/>
      <c r="AU34" s="220" t="s">
        <v>712</v>
      </c>
      <c r="AV34" s="220"/>
      <c r="AW34" s="220"/>
      <c r="AX34" s="222"/>
    </row>
    <row r="35" spans="1:51" ht="23.25" customHeight="1" x14ac:dyDescent="0.15">
      <c r="A35" s="229" t="s">
        <v>372</v>
      </c>
      <c r="B35" s="230"/>
      <c r="C35" s="230"/>
      <c r="D35" s="230"/>
      <c r="E35" s="230"/>
      <c r="F35" s="231"/>
      <c r="G35" s="235" t="s">
        <v>760</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x14ac:dyDescent="0.15">
      <c r="A37" s="767" t="s">
        <v>342</v>
      </c>
      <c r="B37" s="768"/>
      <c r="C37" s="768"/>
      <c r="D37" s="768"/>
      <c r="E37" s="768"/>
      <c r="F37" s="769"/>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8" t="s">
        <v>382</v>
      </c>
      <c r="AF37" s="248"/>
      <c r="AG37" s="248"/>
      <c r="AH37" s="248"/>
      <c r="AI37" s="248" t="s">
        <v>404</v>
      </c>
      <c r="AJ37" s="248"/>
      <c r="AK37" s="248"/>
      <c r="AL37" s="248"/>
      <c r="AM37" s="248" t="s">
        <v>501</v>
      </c>
      <c r="AN37" s="248"/>
      <c r="AO37" s="248"/>
      <c r="AP37" s="248"/>
      <c r="AQ37" s="155" t="s">
        <v>229</v>
      </c>
      <c r="AR37" s="156"/>
      <c r="AS37" s="156"/>
      <c r="AT37" s="157"/>
      <c r="AU37" s="413" t="s">
        <v>134</v>
      </c>
      <c r="AV37" s="413"/>
      <c r="AW37" s="413"/>
      <c r="AX37" s="907"/>
      <c r="AY37">
        <f>COUNTA($G$39)</f>
        <v>1</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8"/>
      <c r="AF38" s="248"/>
      <c r="AG38" s="248"/>
      <c r="AH38" s="248"/>
      <c r="AI38" s="248"/>
      <c r="AJ38" s="248"/>
      <c r="AK38" s="248"/>
      <c r="AL38" s="248"/>
      <c r="AM38" s="248"/>
      <c r="AN38" s="248"/>
      <c r="AO38" s="248"/>
      <c r="AP38" s="248"/>
      <c r="AQ38" s="251">
        <v>5</v>
      </c>
      <c r="AR38" s="202"/>
      <c r="AS38" s="137" t="s">
        <v>230</v>
      </c>
      <c r="AT38" s="138"/>
      <c r="AU38" s="201" t="s">
        <v>712</v>
      </c>
      <c r="AV38" s="201"/>
      <c r="AW38" s="394" t="s">
        <v>179</v>
      </c>
      <c r="AX38" s="395"/>
      <c r="AY38">
        <f>$AY$37</f>
        <v>1</v>
      </c>
    </row>
    <row r="39" spans="1:51" ht="30" customHeight="1" x14ac:dyDescent="0.15">
      <c r="A39" s="399"/>
      <c r="B39" s="397"/>
      <c r="C39" s="397"/>
      <c r="D39" s="397"/>
      <c r="E39" s="397"/>
      <c r="F39" s="398"/>
      <c r="G39" s="565" t="s">
        <v>719</v>
      </c>
      <c r="H39" s="566"/>
      <c r="I39" s="566"/>
      <c r="J39" s="566"/>
      <c r="K39" s="566"/>
      <c r="L39" s="566"/>
      <c r="M39" s="566"/>
      <c r="N39" s="566"/>
      <c r="O39" s="567"/>
      <c r="P39" s="109" t="s">
        <v>720</v>
      </c>
      <c r="Q39" s="109"/>
      <c r="R39" s="109"/>
      <c r="S39" s="109"/>
      <c r="T39" s="109"/>
      <c r="U39" s="109"/>
      <c r="V39" s="109"/>
      <c r="W39" s="109"/>
      <c r="X39" s="110"/>
      <c r="Y39" s="472" t="s">
        <v>12</v>
      </c>
      <c r="Z39" s="533"/>
      <c r="AA39" s="534"/>
      <c r="AB39" s="462" t="s">
        <v>363</v>
      </c>
      <c r="AC39" s="462"/>
      <c r="AD39" s="462"/>
      <c r="AE39" s="219">
        <v>115</v>
      </c>
      <c r="AF39" s="220"/>
      <c r="AG39" s="220"/>
      <c r="AH39" s="220"/>
      <c r="AI39" s="219">
        <v>110</v>
      </c>
      <c r="AJ39" s="220"/>
      <c r="AK39" s="220"/>
      <c r="AL39" s="220"/>
      <c r="AM39" s="219">
        <v>90</v>
      </c>
      <c r="AN39" s="220"/>
      <c r="AO39" s="220"/>
      <c r="AP39" s="220"/>
      <c r="AQ39" s="338" t="s">
        <v>712</v>
      </c>
      <c r="AR39" s="209"/>
      <c r="AS39" s="209"/>
      <c r="AT39" s="339"/>
      <c r="AU39" s="220" t="s">
        <v>712</v>
      </c>
      <c r="AV39" s="220"/>
      <c r="AW39" s="220"/>
      <c r="AX39" s="222"/>
      <c r="AY39">
        <f t="shared" ref="AY39:AY43" si="4">$AY$37</f>
        <v>1</v>
      </c>
    </row>
    <row r="40" spans="1:51" ht="30" customHeight="1" x14ac:dyDescent="0.15">
      <c r="A40" s="400"/>
      <c r="B40" s="401"/>
      <c r="C40" s="401"/>
      <c r="D40" s="401"/>
      <c r="E40" s="401"/>
      <c r="F40" s="402"/>
      <c r="G40" s="568"/>
      <c r="H40" s="569"/>
      <c r="I40" s="569"/>
      <c r="J40" s="569"/>
      <c r="K40" s="569"/>
      <c r="L40" s="569"/>
      <c r="M40" s="569"/>
      <c r="N40" s="569"/>
      <c r="O40" s="570"/>
      <c r="P40" s="112"/>
      <c r="Q40" s="112"/>
      <c r="R40" s="112"/>
      <c r="S40" s="112"/>
      <c r="T40" s="112"/>
      <c r="U40" s="112"/>
      <c r="V40" s="112"/>
      <c r="W40" s="112"/>
      <c r="X40" s="113"/>
      <c r="Y40" s="448" t="s">
        <v>54</v>
      </c>
      <c r="Z40" s="443"/>
      <c r="AA40" s="444"/>
      <c r="AB40" s="525" t="s">
        <v>363</v>
      </c>
      <c r="AC40" s="525"/>
      <c r="AD40" s="525"/>
      <c r="AE40" s="219">
        <v>80</v>
      </c>
      <c r="AF40" s="220"/>
      <c r="AG40" s="220"/>
      <c r="AH40" s="220"/>
      <c r="AI40" s="219">
        <v>85</v>
      </c>
      <c r="AJ40" s="220"/>
      <c r="AK40" s="220"/>
      <c r="AL40" s="220"/>
      <c r="AM40" s="219">
        <v>85</v>
      </c>
      <c r="AN40" s="220"/>
      <c r="AO40" s="220"/>
      <c r="AP40" s="220"/>
      <c r="AQ40" s="338">
        <v>90</v>
      </c>
      <c r="AR40" s="209"/>
      <c r="AS40" s="209"/>
      <c r="AT40" s="339"/>
      <c r="AU40" s="220" t="s">
        <v>712</v>
      </c>
      <c r="AV40" s="220"/>
      <c r="AW40" s="220"/>
      <c r="AX40" s="222"/>
      <c r="AY40">
        <f t="shared" si="4"/>
        <v>1</v>
      </c>
    </row>
    <row r="41" spans="1:51" ht="30" customHeight="1" x14ac:dyDescent="0.15">
      <c r="A41" s="403"/>
      <c r="B41" s="404"/>
      <c r="C41" s="404"/>
      <c r="D41" s="404"/>
      <c r="E41" s="404"/>
      <c r="F41" s="405"/>
      <c r="G41" s="571"/>
      <c r="H41" s="572"/>
      <c r="I41" s="572"/>
      <c r="J41" s="572"/>
      <c r="K41" s="572"/>
      <c r="L41" s="572"/>
      <c r="M41" s="572"/>
      <c r="N41" s="572"/>
      <c r="O41" s="573"/>
      <c r="P41" s="115"/>
      <c r="Q41" s="115"/>
      <c r="R41" s="115"/>
      <c r="S41" s="115"/>
      <c r="T41" s="115"/>
      <c r="U41" s="115"/>
      <c r="V41" s="115"/>
      <c r="W41" s="115"/>
      <c r="X41" s="116"/>
      <c r="Y41" s="448" t="s">
        <v>13</v>
      </c>
      <c r="Z41" s="443"/>
      <c r="AA41" s="444"/>
      <c r="AB41" s="557" t="s">
        <v>180</v>
      </c>
      <c r="AC41" s="557"/>
      <c r="AD41" s="557"/>
      <c r="AE41" s="219">
        <v>144</v>
      </c>
      <c r="AF41" s="220"/>
      <c r="AG41" s="220"/>
      <c r="AH41" s="220"/>
      <c r="AI41" s="219">
        <v>129</v>
      </c>
      <c r="AJ41" s="220"/>
      <c r="AK41" s="220"/>
      <c r="AL41" s="220"/>
      <c r="AM41" s="219">
        <v>106</v>
      </c>
      <c r="AN41" s="220"/>
      <c r="AO41" s="220"/>
      <c r="AP41" s="220"/>
      <c r="AQ41" s="338" t="s">
        <v>712</v>
      </c>
      <c r="AR41" s="209"/>
      <c r="AS41" s="209"/>
      <c r="AT41" s="339"/>
      <c r="AU41" s="220" t="s">
        <v>712</v>
      </c>
      <c r="AV41" s="220"/>
      <c r="AW41" s="220"/>
      <c r="AX41" s="222"/>
      <c r="AY41">
        <f t="shared" si="4"/>
        <v>1</v>
      </c>
    </row>
    <row r="42" spans="1:51" ht="23.25" customHeight="1" x14ac:dyDescent="0.15">
      <c r="A42" s="229" t="s">
        <v>372</v>
      </c>
      <c r="B42" s="230"/>
      <c r="C42" s="230"/>
      <c r="D42" s="230"/>
      <c r="E42" s="230"/>
      <c r="F42" s="231"/>
      <c r="G42" s="235" t="s">
        <v>721</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customHeight="1" x14ac:dyDescent="0.15">
      <c r="A44" s="767" t="s">
        <v>342</v>
      </c>
      <c r="B44" s="768"/>
      <c r="C44" s="768"/>
      <c r="D44" s="768"/>
      <c r="E44" s="768"/>
      <c r="F44" s="769"/>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8" t="s">
        <v>382</v>
      </c>
      <c r="AF44" s="248"/>
      <c r="AG44" s="248"/>
      <c r="AH44" s="248"/>
      <c r="AI44" s="248" t="s">
        <v>404</v>
      </c>
      <c r="AJ44" s="248"/>
      <c r="AK44" s="248"/>
      <c r="AL44" s="248"/>
      <c r="AM44" s="248" t="s">
        <v>501</v>
      </c>
      <c r="AN44" s="248"/>
      <c r="AO44" s="248"/>
      <c r="AP44" s="248"/>
      <c r="AQ44" s="155" t="s">
        <v>229</v>
      </c>
      <c r="AR44" s="156"/>
      <c r="AS44" s="156"/>
      <c r="AT44" s="157"/>
      <c r="AU44" s="413" t="s">
        <v>134</v>
      </c>
      <c r="AV44" s="413"/>
      <c r="AW44" s="413"/>
      <c r="AX44" s="907"/>
      <c r="AY44">
        <f>COUNTA($G$46)</f>
        <v>1</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8"/>
      <c r="AF45" s="248"/>
      <c r="AG45" s="248"/>
      <c r="AH45" s="248"/>
      <c r="AI45" s="248"/>
      <c r="AJ45" s="248"/>
      <c r="AK45" s="248"/>
      <c r="AL45" s="248"/>
      <c r="AM45" s="248"/>
      <c r="AN45" s="248"/>
      <c r="AO45" s="248"/>
      <c r="AP45" s="248"/>
      <c r="AQ45" s="251" t="s">
        <v>712</v>
      </c>
      <c r="AR45" s="202"/>
      <c r="AS45" s="137" t="s">
        <v>230</v>
      </c>
      <c r="AT45" s="138"/>
      <c r="AU45" s="201" t="s">
        <v>712</v>
      </c>
      <c r="AV45" s="201"/>
      <c r="AW45" s="394" t="s">
        <v>179</v>
      </c>
      <c r="AX45" s="395"/>
      <c r="AY45">
        <f>$AY$44</f>
        <v>1</v>
      </c>
    </row>
    <row r="46" spans="1:51" ht="30" customHeight="1" x14ac:dyDescent="0.15">
      <c r="A46" s="399"/>
      <c r="B46" s="397"/>
      <c r="C46" s="397"/>
      <c r="D46" s="397"/>
      <c r="E46" s="397"/>
      <c r="F46" s="398"/>
      <c r="G46" s="565" t="s">
        <v>871</v>
      </c>
      <c r="H46" s="566"/>
      <c r="I46" s="566"/>
      <c r="J46" s="566"/>
      <c r="K46" s="566"/>
      <c r="L46" s="566"/>
      <c r="M46" s="566"/>
      <c r="N46" s="566"/>
      <c r="O46" s="567"/>
      <c r="P46" s="109" t="s">
        <v>720</v>
      </c>
      <c r="Q46" s="109"/>
      <c r="R46" s="109"/>
      <c r="S46" s="109"/>
      <c r="T46" s="109"/>
      <c r="U46" s="109"/>
      <c r="V46" s="109"/>
      <c r="W46" s="109"/>
      <c r="X46" s="110"/>
      <c r="Y46" s="472" t="s">
        <v>12</v>
      </c>
      <c r="Z46" s="533"/>
      <c r="AA46" s="534"/>
      <c r="AB46" s="462" t="s">
        <v>363</v>
      </c>
      <c r="AC46" s="462"/>
      <c r="AD46" s="462"/>
      <c r="AE46" s="283">
        <v>87.5</v>
      </c>
      <c r="AF46" s="283"/>
      <c r="AG46" s="283"/>
      <c r="AH46" s="283"/>
      <c r="AI46" s="283">
        <v>113.5</v>
      </c>
      <c r="AJ46" s="283"/>
      <c r="AK46" s="283"/>
      <c r="AL46" s="283"/>
      <c r="AM46" s="283">
        <v>103.9</v>
      </c>
      <c r="AN46" s="283"/>
      <c r="AO46" s="283"/>
      <c r="AP46" s="283"/>
      <c r="AQ46" s="338" t="s">
        <v>712</v>
      </c>
      <c r="AR46" s="209"/>
      <c r="AS46" s="209"/>
      <c r="AT46" s="339"/>
      <c r="AU46" s="220" t="s">
        <v>712</v>
      </c>
      <c r="AV46" s="220"/>
      <c r="AW46" s="220"/>
      <c r="AX46" s="222"/>
      <c r="AY46">
        <f t="shared" ref="AY46:AY50" si="5">$AY$44</f>
        <v>1</v>
      </c>
    </row>
    <row r="47" spans="1:51" ht="30" customHeight="1" x14ac:dyDescent="0.15">
      <c r="A47" s="400"/>
      <c r="B47" s="401"/>
      <c r="C47" s="401"/>
      <c r="D47" s="401"/>
      <c r="E47" s="401"/>
      <c r="F47" s="402"/>
      <c r="G47" s="568"/>
      <c r="H47" s="569"/>
      <c r="I47" s="569"/>
      <c r="J47" s="569"/>
      <c r="K47" s="569"/>
      <c r="L47" s="569"/>
      <c r="M47" s="569"/>
      <c r="N47" s="569"/>
      <c r="O47" s="570"/>
      <c r="P47" s="112"/>
      <c r="Q47" s="112"/>
      <c r="R47" s="112"/>
      <c r="S47" s="112"/>
      <c r="T47" s="112"/>
      <c r="U47" s="112"/>
      <c r="V47" s="112"/>
      <c r="W47" s="112"/>
      <c r="X47" s="113"/>
      <c r="Y47" s="448" t="s">
        <v>54</v>
      </c>
      <c r="Z47" s="443"/>
      <c r="AA47" s="444"/>
      <c r="AB47" s="525" t="s">
        <v>363</v>
      </c>
      <c r="AC47" s="525"/>
      <c r="AD47" s="525"/>
      <c r="AE47" s="219">
        <v>80</v>
      </c>
      <c r="AF47" s="220"/>
      <c r="AG47" s="220"/>
      <c r="AH47" s="220"/>
      <c r="AI47" s="219">
        <v>80</v>
      </c>
      <c r="AJ47" s="220"/>
      <c r="AK47" s="220"/>
      <c r="AL47" s="220"/>
      <c r="AM47" s="219">
        <v>80</v>
      </c>
      <c r="AN47" s="220"/>
      <c r="AO47" s="220"/>
      <c r="AP47" s="220"/>
      <c r="AQ47" s="338" t="s">
        <v>712</v>
      </c>
      <c r="AR47" s="209"/>
      <c r="AS47" s="209"/>
      <c r="AT47" s="339"/>
      <c r="AU47" s="220" t="s">
        <v>712</v>
      </c>
      <c r="AV47" s="220"/>
      <c r="AW47" s="220"/>
      <c r="AX47" s="222"/>
      <c r="AY47">
        <f t="shared" si="5"/>
        <v>1</v>
      </c>
    </row>
    <row r="48" spans="1:51" ht="30" customHeight="1" x14ac:dyDescent="0.15">
      <c r="A48" s="403"/>
      <c r="B48" s="404"/>
      <c r="C48" s="404"/>
      <c r="D48" s="404"/>
      <c r="E48" s="404"/>
      <c r="F48" s="405"/>
      <c r="G48" s="571"/>
      <c r="H48" s="572"/>
      <c r="I48" s="572"/>
      <c r="J48" s="572"/>
      <c r="K48" s="572"/>
      <c r="L48" s="572"/>
      <c r="M48" s="572"/>
      <c r="N48" s="572"/>
      <c r="O48" s="573"/>
      <c r="P48" s="115"/>
      <c r="Q48" s="115"/>
      <c r="R48" s="115"/>
      <c r="S48" s="115"/>
      <c r="T48" s="115"/>
      <c r="U48" s="115"/>
      <c r="V48" s="115"/>
      <c r="W48" s="115"/>
      <c r="X48" s="116"/>
      <c r="Y48" s="448" t="s">
        <v>13</v>
      </c>
      <c r="Z48" s="443"/>
      <c r="AA48" s="444"/>
      <c r="AB48" s="557" t="s">
        <v>180</v>
      </c>
      <c r="AC48" s="557"/>
      <c r="AD48" s="557"/>
      <c r="AE48" s="219">
        <v>109.3</v>
      </c>
      <c r="AF48" s="220"/>
      <c r="AG48" s="220"/>
      <c r="AH48" s="220"/>
      <c r="AI48" s="219">
        <v>141.9</v>
      </c>
      <c r="AJ48" s="220"/>
      <c r="AK48" s="220"/>
      <c r="AL48" s="220"/>
      <c r="AM48" s="219">
        <v>129.9</v>
      </c>
      <c r="AN48" s="220"/>
      <c r="AO48" s="220"/>
      <c r="AP48" s="220"/>
      <c r="AQ48" s="338" t="s">
        <v>712</v>
      </c>
      <c r="AR48" s="209"/>
      <c r="AS48" s="209"/>
      <c r="AT48" s="339"/>
      <c r="AU48" s="220" t="s">
        <v>712</v>
      </c>
      <c r="AV48" s="220"/>
      <c r="AW48" s="220"/>
      <c r="AX48" s="222"/>
      <c r="AY48">
        <f t="shared" si="5"/>
        <v>1</v>
      </c>
    </row>
    <row r="49" spans="1:51" ht="23.25" customHeight="1" x14ac:dyDescent="0.15">
      <c r="A49" s="229" t="s">
        <v>372</v>
      </c>
      <c r="B49" s="230"/>
      <c r="C49" s="230"/>
      <c r="D49" s="230"/>
      <c r="E49" s="230"/>
      <c r="F49" s="231"/>
      <c r="G49" s="235" t="s">
        <v>722</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1</v>
      </c>
    </row>
    <row r="50" spans="1:5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1</v>
      </c>
    </row>
    <row r="51" spans="1:51" ht="18.75" customHeight="1" x14ac:dyDescent="0.15">
      <c r="A51" s="396" t="s">
        <v>342</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8" t="s">
        <v>382</v>
      </c>
      <c r="AF51" s="248"/>
      <c r="AG51" s="248"/>
      <c r="AH51" s="248"/>
      <c r="AI51" s="248" t="s">
        <v>404</v>
      </c>
      <c r="AJ51" s="248"/>
      <c r="AK51" s="248"/>
      <c r="AL51" s="248"/>
      <c r="AM51" s="248" t="s">
        <v>501</v>
      </c>
      <c r="AN51" s="248"/>
      <c r="AO51" s="248"/>
      <c r="AP51" s="248"/>
      <c r="AQ51" s="155" t="s">
        <v>229</v>
      </c>
      <c r="AR51" s="156"/>
      <c r="AS51" s="156"/>
      <c r="AT51" s="157"/>
      <c r="AU51" s="922" t="s">
        <v>134</v>
      </c>
      <c r="AV51" s="922"/>
      <c r="AW51" s="922"/>
      <c r="AX51" s="923"/>
      <c r="AY51">
        <f>COUNTA($G$53)</f>
        <v>1</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8"/>
      <c r="AF52" s="248"/>
      <c r="AG52" s="248"/>
      <c r="AH52" s="248"/>
      <c r="AI52" s="248"/>
      <c r="AJ52" s="248"/>
      <c r="AK52" s="248"/>
      <c r="AL52" s="248"/>
      <c r="AM52" s="248"/>
      <c r="AN52" s="248"/>
      <c r="AO52" s="248"/>
      <c r="AP52" s="248"/>
      <c r="AQ52" s="251">
        <v>3</v>
      </c>
      <c r="AR52" s="202"/>
      <c r="AS52" s="137" t="s">
        <v>230</v>
      </c>
      <c r="AT52" s="138"/>
      <c r="AU52" s="201"/>
      <c r="AV52" s="201"/>
      <c r="AW52" s="394" t="s">
        <v>179</v>
      </c>
      <c r="AX52" s="395"/>
      <c r="AY52">
        <f>$AY$51</f>
        <v>1</v>
      </c>
    </row>
    <row r="53" spans="1:51" ht="30" customHeight="1" x14ac:dyDescent="0.15">
      <c r="A53" s="399"/>
      <c r="B53" s="397"/>
      <c r="C53" s="397"/>
      <c r="D53" s="397"/>
      <c r="E53" s="397"/>
      <c r="F53" s="398"/>
      <c r="G53" s="565" t="s">
        <v>840</v>
      </c>
      <c r="H53" s="566"/>
      <c r="I53" s="566"/>
      <c r="J53" s="566"/>
      <c r="K53" s="566"/>
      <c r="L53" s="566"/>
      <c r="M53" s="566"/>
      <c r="N53" s="566"/>
      <c r="O53" s="567"/>
      <c r="P53" s="109" t="s">
        <v>841</v>
      </c>
      <c r="Q53" s="109"/>
      <c r="R53" s="109"/>
      <c r="S53" s="109"/>
      <c r="T53" s="109"/>
      <c r="U53" s="109"/>
      <c r="V53" s="109"/>
      <c r="W53" s="109"/>
      <c r="X53" s="110"/>
      <c r="Y53" s="472" t="s">
        <v>12</v>
      </c>
      <c r="Z53" s="533"/>
      <c r="AA53" s="534"/>
      <c r="AB53" s="524" t="s">
        <v>14</v>
      </c>
      <c r="AC53" s="524"/>
      <c r="AD53" s="524"/>
      <c r="AE53" s="219" t="s">
        <v>712</v>
      </c>
      <c r="AF53" s="220"/>
      <c r="AG53" s="220"/>
      <c r="AH53" s="220"/>
      <c r="AI53" s="219" t="s">
        <v>712</v>
      </c>
      <c r="AJ53" s="220"/>
      <c r="AK53" s="220"/>
      <c r="AL53" s="220"/>
      <c r="AM53" s="219" t="s">
        <v>712</v>
      </c>
      <c r="AN53" s="220"/>
      <c r="AO53" s="220"/>
      <c r="AP53" s="220"/>
      <c r="AQ53" s="338" t="s">
        <v>712</v>
      </c>
      <c r="AR53" s="209"/>
      <c r="AS53" s="209"/>
      <c r="AT53" s="339"/>
      <c r="AU53" s="220" t="s">
        <v>712</v>
      </c>
      <c r="AV53" s="220"/>
      <c r="AW53" s="220"/>
      <c r="AX53" s="222"/>
      <c r="AY53">
        <f t="shared" ref="AY53:AY57" si="6">$AY$51</f>
        <v>1</v>
      </c>
    </row>
    <row r="54" spans="1:51" ht="30" customHeight="1" x14ac:dyDescent="0.15">
      <c r="A54" s="400"/>
      <c r="B54" s="401"/>
      <c r="C54" s="401"/>
      <c r="D54" s="401"/>
      <c r="E54" s="401"/>
      <c r="F54" s="402"/>
      <c r="G54" s="568"/>
      <c r="H54" s="569"/>
      <c r="I54" s="569"/>
      <c r="J54" s="569"/>
      <c r="K54" s="569"/>
      <c r="L54" s="569"/>
      <c r="M54" s="569"/>
      <c r="N54" s="569"/>
      <c r="O54" s="570"/>
      <c r="P54" s="112"/>
      <c r="Q54" s="112"/>
      <c r="R54" s="112"/>
      <c r="S54" s="112"/>
      <c r="T54" s="112"/>
      <c r="U54" s="112"/>
      <c r="V54" s="112"/>
      <c r="W54" s="112"/>
      <c r="X54" s="113"/>
      <c r="Y54" s="448" t="s">
        <v>54</v>
      </c>
      <c r="Z54" s="443"/>
      <c r="AA54" s="444"/>
      <c r="AB54" s="524" t="s">
        <v>14</v>
      </c>
      <c r="AC54" s="524"/>
      <c r="AD54" s="524"/>
      <c r="AE54" s="219" t="s">
        <v>712</v>
      </c>
      <c r="AF54" s="220"/>
      <c r="AG54" s="220"/>
      <c r="AH54" s="220"/>
      <c r="AI54" s="219" t="s">
        <v>712</v>
      </c>
      <c r="AJ54" s="220"/>
      <c r="AK54" s="220"/>
      <c r="AL54" s="220"/>
      <c r="AM54" s="219" t="s">
        <v>712</v>
      </c>
      <c r="AN54" s="220"/>
      <c r="AO54" s="220"/>
      <c r="AP54" s="220"/>
      <c r="AQ54" s="338">
        <v>80</v>
      </c>
      <c r="AR54" s="209"/>
      <c r="AS54" s="209"/>
      <c r="AT54" s="339"/>
      <c r="AU54" s="220" t="s">
        <v>712</v>
      </c>
      <c r="AV54" s="220"/>
      <c r="AW54" s="220"/>
      <c r="AX54" s="222"/>
      <c r="AY54">
        <f t="shared" si="6"/>
        <v>1</v>
      </c>
    </row>
    <row r="55" spans="1:51" ht="30" customHeight="1" x14ac:dyDescent="0.15">
      <c r="A55" s="403"/>
      <c r="B55" s="404"/>
      <c r="C55" s="404"/>
      <c r="D55" s="404"/>
      <c r="E55" s="404"/>
      <c r="F55" s="405"/>
      <c r="G55" s="571"/>
      <c r="H55" s="572"/>
      <c r="I55" s="572"/>
      <c r="J55" s="572"/>
      <c r="K55" s="572"/>
      <c r="L55" s="572"/>
      <c r="M55" s="572"/>
      <c r="N55" s="572"/>
      <c r="O55" s="573"/>
      <c r="P55" s="115"/>
      <c r="Q55" s="115"/>
      <c r="R55" s="115"/>
      <c r="S55" s="115"/>
      <c r="T55" s="115"/>
      <c r="U55" s="115"/>
      <c r="V55" s="115"/>
      <c r="W55" s="115"/>
      <c r="X55" s="116"/>
      <c r="Y55" s="448" t="s">
        <v>13</v>
      </c>
      <c r="Z55" s="443"/>
      <c r="AA55" s="444"/>
      <c r="AB55" s="594" t="s">
        <v>14</v>
      </c>
      <c r="AC55" s="594"/>
      <c r="AD55" s="594"/>
      <c r="AE55" s="219" t="s">
        <v>712</v>
      </c>
      <c r="AF55" s="220"/>
      <c r="AG55" s="220"/>
      <c r="AH55" s="220"/>
      <c r="AI55" s="219" t="s">
        <v>712</v>
      </c>
      <c r="AJ55" s="220"/>
      <c r="AK55" s="220"/>
      <c r="AL55" s="220"/>
      <c r="AM55" s="219" t="s">
        <v>712</v>
      </c>
      <c r="AN55" s="220"/>
      <c r="AO55" s="220"/>
      <c r="AP55" s="220"/>
      <c r="AQ55" s="338" t="s">
        <v>712</v>
      </c>
      <c r="AR55" s="209"/>
      <c r="AS55" s="209"/>
      <c r="AT55" s="339"/>
      <c r="AU55" s="220" t="s">
        <v>712</v>
      </c>
      <c r="AV55" s="220"/>
      <c r="AW55" s="220"/>
      <c r="AX55" s="222"/>
      <c r="AY55">
        <f t="shared" si="6"/>
        <v>1</v>
      </c>
    </row>
    <row r="56" spans="1:51" ht="23.25" customHeight="1" x14ac:dyDescent="0.15">
      <c r="A56" s="229" t="s">
        <v>372</v>
      </c>
      <c r="B56" s="230"/>
      <c r="C56" s="230"/>
      <c r="D56" s="230"/>
      <c r="E56" s="230"/>
      <c r="F56" s="231"/>
      <c r="G56" s="235" t="s">
        <v>842</v>
      </c>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1</v>
      </c>
    </row>
    <row r="57" spans="1:51" ht="23.25" customHeight="1" thickBot="1" x14ac:dyDescent="0.2">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1</v>
      </c>
    </row>
    <row r="58" spans="1:51" ht="18.75" hidden="1" customHeight="1" x14ac:dyDescent="0.15">
      <c r="A58" s="396" t="s">
        <v>342</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8" t="s">
        <v>382</v>
      </c>
      <c r="AF58" s="248"/>
      <c r="AG58" s="248"/>
      <c r="AH58" s="248"/>
      <c r="AI58" s="248" t="s">
        <v>404</v>
      </c>
      <c r="AJ58" s="248"/>
      <c r="AK58" s="248"/>
      <c r="AL58" s="248"/>
      <c r="AM58" s="248" t="s">
        <v>501</v>
      </c>
      <c r="AN58" s="248"/>
      <c r="AO58" s="248"/>
      <c r="AP58" s="248"/>
      <c r="AQ58" s="155" t="s">
        <v>229</v>
      </c>
      <c r="AR58" s="156"/>
      <c r="AS58" s="156"/>
      <c r="AT58" s="157"/>
      <c r="AU58" s="922" t="s">
        <v>134</v>
      </c>
      <c r="AV58" s="922"/>
      <c r="AW58" s="922"/>
      <c r="AX58" s="923"/>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8"/>
      <c r="AF59" s="248"/>
      <c r="AG59" s="248"/>
      <c r="AH59" s="248"/>
      <c r="AI59" s="248"/>
      <c r="AJ59" s="248"/>
      <c r="AK59" s="248"/>
      <c r="AL59" s="248"/>
      <c r="AM59" s="248"/>
      <c r="AN59" s="248"/>
      <c r="AO59" s="248"/>
      <c r="AP59" s="248"/>
      <c r="AQ59" s="251"/>
      <c r="AR59" s="202"/>
      <c r="AS59" s="137" t="s">
        <v>230</v>
      </c>
      <c r="AT59" s="138"/>
      <c r="AU59" s="201"/>
      <c r="AV59" s="201"/>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9"/>
      <c r="Q60" s="109"/>
      <c r="R60" s="109"/>
      <c r="S60" s="109"/>
      <c r="T60" s="109"/>
      <c r="U60" s="109"/>
      <c r="V60" s="109"/>
      <c r="W60" s="109"/>
      <c r="X60" s="110"/>
      <c r="Y60" s="472" t="s">
        <v>12</v>
      </c>
      <c r="Z60" s="533"/>
      <c r="AA60" s="534"/>
      <c r="AB60" s="462"/>
      <c r="AC60" s="462"/>
      <c r="AD60" s="462"/>
      <c r="AE60" s="219"/>
      <c r="AF60" s="220"/>
      <c r="AG60" s="220"/>
      <c r="AH60" s="220"/>
      <c r="AI60" s="219"/>
      <c r="AJ60" s="220"/>
      <c r="AK60" s="220"/>
      <c r="AL60" s="220"/>
      <c r="AM60" s="219"/>
      <c r="AN60" s="220"/>
      <c r="AO60" s="220"/>
      <c r="AP60" s="220"/>
      <c r="AQ60" s="338"/>
      <c r="AR60" s="209"/>
      <c r="AS60" s="209"/>
      <c r="AT60" s="339"/>
      <c r="AU60" s="220"/>
      <c r="AV60" s="220"/>
      <c r="AW60" s="220"/>
      <c r="AX60" s="222"/>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2"/>
      <c r="Q61" s="112"/>
      <c r="R61" s="112"/>
      <c r="S61" s="112"/>
      <c r="T61" s="112"/>
      <c r="U61" s="112"/>
      <c r="V61" s="112"/>
      <c r="W61" s="112"/>
      <c r="X61" s="113"/>
      <c r="Y61" s="448" t="s">
        <v>54</v>
      </c>
      <c r="Z61" s="443"/>
      <c r="AA61" s="444"/>
      <c r="AB61" s="525"/>
      <c r="AC61" s="525"/>
      <c r="AD61" s="525"/>
      <c r="AE61" s="219"/>
      <c r="AF61" s="220"/>
      <c r="AG61" s="220"/>
      <c r="AH61" s="220"/>
      <c r="AI61" s="219"/>
      <c r="AJ61" s="220"/>
      <c r="AK61" s="220"/>
      <c r="AL61" s="220"/>
      <c r="AM61" s="219"/>
      <c r="AN61" s="220"/>
      <c r="AO61" s="220"/>
      <c r="AP61" s="220"/>
      <c r="AQ61" s="338"/>
      <c r="AR61" s="209"/>
      <c r="AS61" s="209"/>
      <c r="AT61" s="339"/>
      <c r="AU61" s="220"/>
      <c r="AV61" s="220"/>
      <c r="AW61" s="220"/>
      <c r="AX61" s="222"/>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5"/>
      <c r="Q62" s="115"/>
      <c r="R62" s="115"/>
      <c r="S62" s="115"/>
      <c r="T62" s="115"/>
      <c r="U62" s="115"/>
      <c r="V62" s="115"/>
      <c r="W62" s="115"/>
      <c r="X62" s="116"/>
      <c r="Y62" s="448" t="s">
        <v>13</v>
      </c>
      <c r="Z62" s="443"/>
      <c r="AA62" s="444"/>
      <c r="AB62" s="557" t="s">
        <v>14</v>
      </c>
      <c r="AC62" s="557"/>
      <c r="AD62" s="557"/>
      <c r="AE62" s="219"/>
      <c r="AF62" s="220"/>
      <c r="AG62" s="220"/>
      <c r="AH62" s="220"/>
      <c r="AI62" s="219"/>
      <c r="AJ62" s="220"/>
      <c r="AK62" s="220"/>
      <c r="AL62" s="220"/>
      <c r="AM62" s="219"/>
      <c r="AN62" s="220"/>
      <c r="AO62" s="220"/>
      <c r="AP62" s="220"/>
      <c r="AQ62" s="338"/>
      <c r="AR62" s="209"/>
      <c r="AS62" s="209"/>
      <c r="AT62" s="339"/>
      <c r="AU62" s="220"/>
      <c r="AV62" s="220"/>
      <c r="AW62" s="220"/>
      <c r="AX62" s="222"/>
      <c r="AY62">
        <f t="shared" si="7"/>
        <v>0</v>
      </c>
    </row>
    <row r="63" spans="1:51" ht="23.25" hidden="1" customHeight="1" x14ac:dyDescent="0.15">
      <c r="A63" s="229" t="s">
        <v>372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3" t="s">
        <v>343</v>
      </c>
      <c r="B65" s="484"/>
      <c r="C65" s="484"/>
      <c r="D65" s="484"/>
      <c r="E65" s="484"/>
      <c r="F65" s="485"/>
      <c r="G65" s="486"/>
      <c r="H65" s="243" t="s">
        <v>146</v>
      </c>
      <c r="I65" s="243"/>
      <c r="J65" s="243"/>
      <c r="K65" s="243"/>
      <c r="L65" s="243"/>
      <c r="M65" s="243"/>
      <c r="N65" s="243"/>
      <c r="O65" s="244"/>
      <c r="P65" s="242" t="s">
        <v>59</v>
      </c>
      <c r="Q65" s="243"/>
      <c r="R65" s="243"/>
      <c r="S65" s="243"/>
      <c r="T65" s="243"/>
      <c r="U65" s="243"/>
      <c r="V65" s="244"/>
      <c r="W65" s="488" t="s">
        <v>338</v>
      </c>
      <c r="X65" s="489"/>
      <c r="Y65" s="492"/>
      <c r="Z65" s="492"/>
      <c r="AA65" s="493"/>
      <c r="AB65" s="242" t="s">
        <v>11</v>
      </c>
      <c r="AC65" s="243"/>
      <c r="AD65" s="244"/>
      <c r="AE65" s="248" t="s">
        <v>382</v>
      </c>
      <c r="AF65" s="248"/>
      <c r="AG65" s="248"/>
      <c r="AH65" s="248"/>
      <c r="AI65" s="248" t="s">
        <v>404</v>
      </c>
      <c r="AJ65" s="248"/>
      <c r="AK65" s="248"/>
      <c r="AL65" s="248"/>
      <c r="AM65" s="248" t="s">
        <v>501</v>
      </c>
      <c r="AN65" s="248"/>
      <c r="AO65" s="248"/>
      <c r="AP65" s="248"/>
      <c r="AQ65" s="159" t="s">
        <v>229</v>
      </c>
      <c r="AR65" s="134"/>
      <c r="AS65" s="134"/>
      <c r="AT65" s="135"/>
      <c r="AU65" s="249" t="s">
        <v>134</v>
      </c>
      <c r="AV65" s="249"/>
      <c r="AW65" s="249"/>
      <c r="AX65" s="250"/>
      <c r="AY65">
        <f>COUNTA($H$67)</f>
        <v>0</v>
      </c>
    </row>
    <row r="66" spans="1:51" ht="18.75" hidden="1" customHeight="1" x14ac:dyDescent="0.15">
      <c r="A66" s="476"/>
      <c r="B66" s="477"/>
      <c r="C66" s="477"/>
      <c r="D66" s="477"/>
      <c r="E66" s="477"/>
      <c r="F66" s="478"/>
      <c r="G66" s="487"/>
      <c r="H66" s="246"/>
      <c r="I66" s="246"/>
      <c r="J66" s="246"/>
      <c r="K66" s="246"/>
      <c r="L66" s="246"/>
      <c r="M66" s="246"/>
      <c r="N66" s="246"/>
      <c r="O66" s="247"/>
      <c r="P66" s="245"/>
      <c r="Q66" s="246"/>
      <c r="R66" s="246"/>
      <c r="S66" s="246"/>
      <c r="T66" s="246"/>
      <c r="U66" s="246"/>
      <c r="V66" s="247"/>
      <c r="W66" s="490"/>
      <c r="X66" s="491"/>
      <c r="Y66" s="494"/>
      <c r="Z66" s="494"/>
      <c r="AA66" s="495"/>
      <c r="AB66" s="245"/>
      <c r="AC66" s="246"/>
      <c r="AD66" s="247"/>
      <c r="AE66" s="248"/>
      <c r="AF66" s="248"/>
      <c r="AG66" s="248"/>
      <c r="AH66" s="248"/>
      <c r="AI66" s="248"/>
      <c r="AJ66" s="248"/>
      <c r="AK66" s="248"/>
      <c r="AL66" s="248"/>
      <c r="AM66" s="248"/>
      <c r="AN66" s="248"/>
      <c r="AO66" s="248"/>
      <c r="AP66" s="248"/>
      <c r="AQ66" s="251"/>
      <c r="AR66" s="202"/>
      <c r="AS66" s="137" t="s">
        <v>230</v>
      </c>
      <c r="AT66" s="138"/>
      <c r="AU66" s="201"/>
      <c r="AV66" s="201"/>
      <c r="AW66" s="246" t="s">
        <v>341</v>
      </c>
      <c r="AX66" s="252"/>
      <c r="AY66">
        <f>$AY$65</f>
        <v>0</v>
      </c>
    </row>
    <row r="67" spans="1:51" ht="23.25" hidden="1" customHeight="1" x14ac:dyDescent="0.15">
      <c r="A67" s="476"/>
      <c r="B67" s="477"/>
      <c r="C67" s="477"/>
      <c r="D67" s="477"/>
      <c r="E67" s="477"/>
      <c r="F67" s="478"/>
      <c r="G67" s="253" t="s">
        <v>231</v>
      </c>
      <c r="H67" s="256"/>
      <c r="I67" s="257"/>
      <c r="J67" s="257"/>
      <c r="K67" s="257"/>
      <c r="L67" s="257"/>
      <c r="M67" s="257"/>
      <c r="N67" s="257"/>
      <c r="O67" s="258"/>
      <c r="P67" s="256"/>
      <c r="Q67" s="257"/>
      <c r="R67" s="257"/>
      <c r="S67" s="257"/>
      <c r="T67" s="257"/>
      <c r="U67" s="257"/>
      <c r="V67" s="258"/>
      <c r="W67" s="262"/>
      <c r="X67" s="263"/>
      <c r="Y67" s="268" t="s">
        <v>12</v>
      </c>
      <c r="Z67" s="268"/>
      <c r="AA67" s="269"/>
      <c r="AB67" s="270" t="s">
        <v>362</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6"/>
      <c r="B68" s="477"/>
      <c r="C68" s="477"/>
      <c r="D68" s="477"/>
      <c r="E68" s="477"/>
      <c r="F68" s="478"/>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362</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6"/>
      <c r="B69" s="477"/>
      <c r="C69" s="477"/>
      <c r="D69" s="477"/>
      <c r="E69" s="477"/>
      <c r="F69" s="478"/>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363</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6" t="s">
        <v>348</v>
      </c>
      <c r="B70" s="477"/>
      <c r="C70" s="477"/>
      <c r="D70" s="477"/>
      <c r="E70" s="477"/>
      <c r="F70" s="478"/>
      <c r="G70" s="254" t="s">
        <v>232</v>
      </c>
      <c r="H70" s="307"/>
      <c r="I70" s="307"/>
      <c r="J70" s="307"/>
      <c r="K70" s="307"/>
      <c r="L70" s="307"/>
      <c r="M70" s="307"/>
      <c r="N70" s="307"/>
      <c r="O70" s="307"/>
      <c r="P70" s="307"/>
      <c r="Q70" s="307"/>
      <c r="R70" s="307"/>
      <c r="S70" s="307"/>
      <c r="T70" s="307"/>
      <c r="U70" s="307"/>
      <c r="V70" s="307"/>
      <c r="W70" s="310" t="s">
        <v>361</v>
      </c>
      <c r="X70" s="311"/>
      <c r="Y70" s="268" t="s">
        <v>12</v>
      </c>
      <c r="Z70" s="268"/>
      <c r="AA70" s="269"/>
      <c r="AB70" s="270" t="s">
        <v>362</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6"/>
      <c r="B71" s="477"/>
      <c r="C71" s="477"/>
      <c r="D71" s="477"/>
      <c r="E71" s="477"/>
      <c r="F71" s="478"/>
      <c r="G71" s="254"/>
      <c r="H71" s="308"/>
      <c r="I71" s="308"/>
      <c r="J71" s="308"/>
      <c r="K71" s="308"/>
      <c r="L71" s="308"/>
      <c r="M71" s="308"/>
      <c r="N71" s="308"/>
      <c r="O71" s="308"/>
      <c r="P71" s="308"/>
      <c r="Q71" s="308"/>
      <c r="R71" s="308"/>
      <c r="S71" s="308"/>
      <c r="T71" s="308"/>
      <c r="U71" s="308"/>
      <c r="V71" s="308"/>
      <c r="W71" s="312"/>
      <c r="X71" s="313"/>
      <c r="Y71" s="223" t="s">
        <v>54</v>
      </c>
      <c r="Z71" s="223"/>
      <c r="AA71" s="224"/>
      <c r="AB71" s="225" t="s">
        <v>362</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9"/>
      <c r="B72" s="480"/>
      <c r="C72" s="480"/>
      <c r="D72" s="480"/>
      <c r="E72" s="480"/>
      <c r="F72" s="481"/>
      <c r="G72" s="254"/>
      <c r="H72" s="309"/>
      <c r="I72" s="309"/>
      <c r="J72" s="309"/>
      <c r="K72" s="309"/>
      <c r="L72" s="309"/>
      <c r="M72" s="309"/>
      <c r="N72" s="309"/>
      <c r="O72" s="309"/>
      <c r="P72" s="309"/>
      <c r="Q72" s="309"/>
      <c r="R72" s="309"/>
      <c r="S72" s="309"/>
      <c r="T72" s="309"/>
      <c r="U72" s="309"/>
      <c r="V72" s="309"/>
      <c r="W72" s="314"/>
      <c r="X72" s="315"/>
      <c r="Y72" s="223" t="s">
        <v>13</v>
      </c>
      <c r="Z72" s="223"/>
      <c r="AA72" s="224"/>
      <c r="AB72" s="228" t="s">
        <v>363</v>
      </c>
      <c r="AC72" s="228"/>
      <c r="AD72" s="228"/>
      <c r="AE72" s="226"/>
      <c r="AF72" s="227"/>
      <c r="AG72" s="227"/>
      <c r="AH72" s="227"/>
      <c r="AI72" s="226"/>
      <c r="AJ72" s="227"/>
      <c r="AK72" s="227"/>
      <c r="AL72" s="227"/>
      <c r="AM72" s="226"/>
      <c r="AN72" s="227"/>
      <c r="AO72" s="227"/>
      <c r="AP72" s="306"/>
      <c r="AQ72" s="219"/>
      <c r="AR72" s="220"/>
      <c r="AS72" s="220"/>
      <c r="AT72" s="221"/>
      <c r="AU72" s="220"/>
      <c r="AV72" s="220"/>
      <c r="AW72" s="220"/>
      <c r="AX72" s="222"/>
      <c r="AY72">
        <f t="shared" si="8"/>
        <v>0</v>
      </c>
    </row>
    <row r="73" spans="1:51" ht="18.75" hidden="1" customHeight="1" x14ac:dyDescent="0.15">
      <c r="A73" s="507" t="s">
        <v>343</v>
      </c>
      <c r="B73" s="508"/>
      <c r="C73" s="508"/>
      <c r="D73" s="508"/>
      <c r="E73" s="508"/>
      <c r="F73" s="509"/>
      <c r="G73" s="583"/>
      <c r="H73" s="134" t="s">
        <v>146</v>
      </c>
      <c r="I73" s="134"/>
      <c r="J73" s="134"/>
      <c r="K73" s="134"/>
      <c r="L73" s="134"/>
      <c r="M73" s="134"/>
      <c r="N73" s="134"/>
      <c r="O73" s="135"/>
      <c r="P73" s="159" t="s">
        <v>59</v>
      </c>
      <c r="Q73" s="134"/>
      <c r="R73" s="134"/>
      <c r="S73" s="134"/>
      <c r="T73" s="134"/>
      <c r="U73" s="134"/>
      <c r="V73" s="134"/>
      <c r="W73" s="134"/>
      <c r="X73" s="135"/>
      <c r="Y73" s="585"/>
      <c r="Z73" s="586"/>
      <c r="AA73" s="587"/>
      <c r="AB73" s="159" t="s">
        <v>11</v>
      </c>
      <c r="AC73" s="134"/>
      <c r="AD73" s="135"/>
      <c r="AE73" s="248" t="s">
        <v>382</v>
      </c>
      <c r="AF73" s="248"/>
      <c r="AG73" s="248"/>
      <c r="AH73" s="248"/>
      <c r="AI73" s="248" t="s">
        <v>404</v>
      </c>
      <c r="AJ73" s="248"/>
      <c r="AK73" s="248"/>
      <c r="AL73" s="248"/>
      <c r="AM73" s="248" t="s">
        <v>501</v>
      </c>
      <c r="AN73" s="248"/>
      <c r="AO73" s="248"/>
      <c r="AP73" s="248"/>
      <c r="AQ73" s="159" t="s">
        <v>229</v>
      </c>
      <c r="AR73" s="134"/>
      <c r="AS73" s="134"/>
      <c r="AT73" s="135"/>
      <c r="AU73" s="139" t="s">
        <v>134</v>
      </c>
      <c r="AV73" s="140"/>
      <c r="AW73" s="140"/>
      <c r="AX73" s="141"/>
      <c r="AY73">
        <f>COUNTA($H$75)</f>
        <v>0</v>
      </c>
    </row>
    <row r="74" spans="1:51" ht="18.75" hidden="1" customHeight="1" x14ac:dyDescent="0.15">
      <c r="A74" s="510"/>
      <c r="B74" s="511"/>
      <c r="C74" s="511"/>
      <c r="D74" s="511"/>
      <c r="E74" s="511"/>
      <c r="F74" s="512"/>
      <c r="G74" s="584"/>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230</v>
      </c>
      <c r="AT74" s="138"/>
      <c r="AU74" s="251"/>
      <c r="AV74" s="202"/>
      <c r="AW74" s="137" t="s">
        <v>179</v>
      </c>
      <c r="AX74" s="197"/>
      <c r="AY74">
        <f>$AY$73</f>
        <v>0</v>
      </c>
    </row>
    <row r="75" spans="1:51" ht="23.25" hidden="1" customHeight="1" x14ac:dyDescent="0.15">
      <c r="A75" s="510"/>
      <c r="B75" s="511"/>
      <c r="C75" s="511"/>
      <c r="D75" s="511"/>
      <c r="E75" s="511"/>
      <c r="F75" s="512"/>
      <c r="G75" s="609" t="s">
        <v>231</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8"/>
      <c r="AF75" s="209"/>
      <c r="AG75" s="209"/>
      <c r="AH75" s="209"/>
      <c r="AI75" s="338"/>
      <c r="AJ75" s="209"/>
      <c r="AK75" s="209"/>
      <c r="AL75" s="209"/>
      <c r="AM75" s="338"/>
      <c r="AN75" s="209"/>
      <c r="AO75" s="209"/>
      <c r="AP75" s="209"/>
      <c r="AQ75" s="338"/>
      <c r="AR75" s="209"/>
      <c r="AS75" s="209"/>
      <c r="AT75" s="339"/>
      <c r="AU75" s="220"/>
      <c r="AV75" s="220"/>
      <c r="AW75" s="220"/>
      <c r="AX75" s="222"/>
      <c r="AY75">
        <f t="shared" ref="AY75:AY78" si="9">$AY$73</f>
        <v>0</v>
      </c>
    </row>
    <row r="76" spans="1:51" ht="23.25" hidden="1" customHeight="1" x14ac:dyDescent="0.15">
      <c r="A76" s="510"/>
      <c r="B76" s="511"/>
      <c r="C76" s="511"/>
      <c r="D76" s="511"/>
      <c r="E76" s="511"/>
      <c r="F76" s="512"/>
      <c r="G76" s="610"/>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8"/>
      <c r="AF76" s="209"/>
      <c r="AG76" s="209"/>
      <c r="AH76" s="209"/>
      <c r="AI76" s="338"/>
      <c r="AJ76" s="209"/>
      <c r="AK76" s="209"/>
      <c r="AL76" s="209"/>
      <c r="AM76" s="338"/>
      <c r="AN76" s="209"/>
      <c r="AO76" s="209"/>
      <c r="AP76" s="209"/>
      <c r="AQ76" s="338"/>
      <c r="AR76" s="209"/>
      <c r="AS76" s="209"/>
      <c r="AT76" s="339"/>
      <c r="AU76" s="220"/>
      <c r="AV76" s="220"/>
      <c r="AW76" s="220"/>
      <c r="AX76" s="222"/>
      <c r="AY76">
        <f t="shared" si="9"/>
        <v>0</v>
      </c>
    </row>
    <row r="77" spans="1:51" ht="23.25" hidden="1" customHeight="1" x14ac:dyDescent="0.15">
      <c r="A77" s="510"/>
      <c r="B77" s="511"/>
      <c r="C77" s="511"/>
      <c r="D77" s="511"/>
      <c r="E77" s="511"/>
      <c r="F77" s="512"/>
      <c r="G77" s="611"/>
      <c r="H77" s="115"/>
      <c r="I77" s="115"/>
      <c r="J77" s="115"/>
      <c r="K77" s="115"/>
      <c r="L77" s="115"/>
      <c r="M77" s="115"/>
      <c r="N77" s="115"/>
      <c r="O77" s="116"/>
      <c r="P77" s="112"/>
      <c r="Q77" s="112"/>
      <c r="R77" s="112"/>
      <c r="S77" s="112"/>
      <c r="T77" s="112"/>
      <c r="U77" s="112"/>
      <c r="V77" s="112"/>
      <c r="W77" s="112"/>
      <c r="X77" s="113"/>
      <c r="Y77" s="159" t="s">
        <v>13</v>
      </c>
      <c r="Z77" s="134"/>
      <c r="AA77" s="135"/>
      <c r="AB77" s="580" t="s">
        <v>14</v>
      </c>
      <c r="AC77" s="580"/>
      <c r="AD77" s="580"/>
      <c r="AE77" s="887"/>
      <c r="AF77" s="888"/>
      <c r="AG77" s="888"/>
      <c r="AH77" s="888"/>
      <c r="AI77" s="887"/>
      <c r="AJ77" s="888"/>
      <c r="AK77" s="888"/>
      <c r="AL77" s="888"/>
      <c r="AM77" s="887"/>
      <c r="AN77" s="888"/>
      <c r="AO77" s="888"/>
      <c r="AP77" s="888"/>
      <c r="AQ77" s="338"/>
      <c r="AR77" s="209"/>
      <c r="AS77" s="209"/>
      <c r="AT77" s="339"/>
      <c r="AU77" s="220"/>
      <c r="AV77" s="220"/>
      <c r="AW77" s="220"/>
      <c r="AX77" s="222"/>
      <c r="AY77">
        <f t="shared" si="9"/>
        <v>0</v>
      </c>
    </row>
    <row r="78" spans="1:51" ht="69.75" hidden="1" customHeight="1" x14ac:dyDescent="0.15">
      <c r="A78" s="331" t="s">
        <v>375</v>
      </c>
      <c r="B78" s="332"/>
      <c r="C78" s="332"/>
      <c r="D78" s="332"/>
      <c r="E78" s="329" t="s">
        <v>322</v>
      </c>
      <c r="F78" s="330"/>
      <c r="G78" s="54" t="s">
        <v>232</v>
      </c>
      <c r="H78" s="588"/>
      <c r="I78" s="589"/>
      <c r="J78" s="589"/>
      <c r="K78" s="589"/>
      <c r="L78" s="589"/>
      <c r="M78" s="589"/>
      <c r="N78" s="589"/>
      <c r="O78" s="590"/>
      <c r="P78" s="151"/>
      <c r="Q78" s="151"/>
      <c r="R78" s="151"/>
      <c r="S78" s="151"/>
      <c r="T78" s="151"/>
      <c r="U78" s="151"/>
      <c r="V78" s="151"/>
      <c r="W78" s="151"/>
      <c r="X78" s="151"/>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4" t="s">
        <v>337</v>
      </c>
      <c r="AP79" s="275"/>
      <c r="AQ79" s="275"/>
      <c r="AR79" s="76"/>
      <c r="AS79" s="274"/>
      <c r="AT79" s="275"/>
      <c r="AU79" s="275"/>
      <c r="AV79" s="275"/>
      <c r="AW79" s="275"/>
      <c r="AX79" s="965"/>
      <c r="AY79">
        <f>COUNTIF($AR$79,"☑")</f>
        <v>0</v>
      </c>
    </row>
    <row r="80" spans="1:51" ht="18.75" hidden="1" customHeight="1" x14ac:dyDescent="0.15">
      <c r="A80" s="861" t="s">
        <v>147</v>
      </c>
      <c r="B80" s="526" t="s">
        <v>335</v>
      </c>
      <c r="C80" s="527"/>
      <c r="D80" s="527"/>
      <c r="E80" s="527"/>
      <c r="F80" s="528"/>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692</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62"/>
      <c r="B81" s="529"/>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62"/>
      <c r="B82" s="529"/>
      <c r="C82" s="426"/>
      <c r="D82" s="426"/>
      <c r="E82" s="426"/>
      <c r="F82" s="427"/>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c r="AY82">
        <f t="shared" ref="AY82:AY89" si="10">$AY$80</f>
        <v>0</v>
      </c>
    </row>
    <row r="83" spans="1:60" ht="22.5" hidden="1" customHeight="1" x14ac:dyDescent="0.15">
      <c r="A83" s="862"/>
      <c r="B83" s="529"/>
      <c r="C83" s="426"/>
      <c r="D83" s="426"/>
      <c r="E83" s="426"/>
      <c r="F83" s="427"/>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c r="AY83">
        <f t="shared" si="10"/>
        <v>0</v>
      </c>
    </row>
    <row r="84" spans="1:60" ht="19.5" hidden="1" customHeight="1" x14ac:dyDescent="0.15">
      <c r="A84" s="862"/>
      <c r="B84" s="530"/>
      <c r="C84" s="531"/>
      <c r="D84" s="531"/>
      <c r="E84" s="531"/>
      <c r="F84" s="532"/>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86"/>
      <c r="AY84">
        <f t="shared" si="10"/>
        <v>0</v>
      </c>
    </row>
    <row r="85" spans="1:60" ht="18.75" hidden="1" customHeight="1" x14ac:dyDescent="0.15">
      <c r="A85" s="862"/>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6"/>
      <c r="Z85" s="167"/>
      <c r="AA85" s="168"/>
      <c r="AB85" s="558" t="s">
        <v>11</v>
      </c>
      <c r="AC85" s="559"/>
      <c r="AD85" s="560"/>
      <c r="AE85" s="248" t="s">
        <v>382</v>
      </c>
      <c r="AF85" s="248"/>
      <c r="AG85" s="248"/>
      <c r="AH85" s="248"/>
      <c r="AI85" s="248" t="s">
        <v>404</v>
      </c>
      <c r="AJ85" s="248"/>
      <c r="AK85" s="248"/>
      <c r="AL85" s="248"/>
      <c r="AM85" s="248" t="s">
        <v>501</v>
      </c>
      <c r="AN85" s="248"/>
      <c r="AO85" s="248"/>
      <c r="AP85" s="248"/>
      <c r="AQ85" s="159" t="s">
        <v>229</v>
      </c>
      <c r="AR85" s="134"/>
      <c r="AS85" s="134"/>
      <c r="AT85" s="135"/>
      <c r="AU85" s="535" t="s">
        <v>134</v>
      </c>
      <c r="AV85" s="535"/>
      <c r="AW85" s="535"/>
      <c r="AX85" s="536"/>
      <c r="AY85">
        <f t="shared" si="10"/>
        <v>0</v>
      </c>
      <c r="AZ85" s="10"/>
      <c r="BA85" s="10"/>
      <c r="BB85" s="10"/>
      <c r="BC85" s="10"/>
    </row>
    <row r="86" spans="1:60" ht="18.75" hidden="1" customHeight="1" x14ac:dyDescent="0.15">
      <c r="A86" s="862"/>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6"/>
      <c r="Z86" s="167"/>
      <c r="AA86" s="168"/>
      <c r="AB86" s="409"/>
      <c r="AC86" s="410"/>
      <c r="AD86" s="411"/>
      <c r="AE86" s="248"/>
      <c r="AF86" s="248"/>
      <c r="AG86" s="248"/>
      <c r="AH86" s="248"/>
      <c r="AI86" s="248"/>
      <c r="AJ86" s="248"/>
      <c r="AK86" s="248"/>
      <c r="AL86" s="248"/>
      <c r="AM86" s="248"/>
      <c r="AN86" s="248"/>
      <c r="AO86" s="248"/>
      <c r="AP86" s="248"/>
      <c r="AQ86" s="200"/>
      <c r="AR86" s="201"/>
      <c r="AS86" s="137" t="s">
        <v>230</v>
      </c>
      <c r="AT86" s="138"/>
      <c r="AU86" s="201"/>
      <c r="AV86" s="201"/>
      <c r="AW86" s="394" t="s">
        <v>179</v>
      </c>
      <c r="AX86" s="395"/>
      <c r="AY86">
        <f t="shared" si="10"/>
        <v>0</v>
      </c>
      <c r="AZ86" s="10"/>
      <c r="BA86" s="10"/>
      <c r="BB86" s="10"/>
      <c r="BC86" s="10"/>
      <c r="BD86" s="10"/>
      <c r="BE86" s="10"/>
      <c r="BF86" s="10"/>
      <c r="BG86" s="10"/>
      <c r="BH86" s="10"/>
    </row>
    <row r="87" spans="1:60" ht="23.25" hidden="1" customHeight="1" x14ac:dyDescent="0.15">
      <c r="A87" s="862"/>
      <c r="B87" s="426"/>
      <c r="C87" s="426"/>
      <c r="D87" s="426"/>
      <c r="E87" s="426"/>
      <c r="F87" s="427"/>
      <c r="G87" s="108"/>
      <c r="H87" s="109"/>
      <c r="I87" s="109"/>
      <c r="J87" s="109"/>
      <c r="K87" s="109"/>
      <c r="L87" s="109"/>
      <c r="M87" s="109"/>
      <c r="N87" s="109"/>
      <c r="O87" s="110"/>
      <c r="P87" s="109"/>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38"/>
      <c r="AR87" s="209"/>
      <c r="AS87" s="209"/>
      <c r="AT87" s="339"/>
      <c r="AU87" s="220"/>
      <c r="AV87" s="220"/>
      <c r="AW87" s="220"/>
      <c r="AX87" s="222"/>
      <c r="AY87">
        <f t="shared" si="10"/>
        <v>0</v>
      </c>
    </row>
    <row r="88" spans="1:60" ht="23.25" hidden="1" customHeight="1" x14ac:dyDescent="0.15">
      <c r="A88" s="862"/>
      <c r="B88" s="426"/>
      <c r="C88" s="426"/>
      <c r="D88" s="426"/>
      <c r="E88" s="426"/>
      <c r="F88" s="427"/>
      <c r="G88" s="111"/>
      <c r="H88" s="112"/>
      <c r="I88" s="112"/>
      <c r="J88" s="112"/>
      <c r="K88" s="112"/>
      <c r="L88" s="112"/>
      <c r="M88" s="112"/>
      <c r="N88" s="112"/>
      <c r="O88" s="113"/>
      <c r="P88" s="517"/>
      <c r="Q88" s="517"/>
      <c r="R88" s="517"/>
      <c r="S88" s="517"/>
      <c r="T88" s="517"/>
      <c r="U88" s="517"/>
      <c r="V88" s="517"/>
      <c r="W88" s="517"/>
      <c r="X88" s="518"/>
      <c r="Y88" s="459" t="s">
        <v>54</v>
      </c>
      <c r="Z88" s="460"/>
      <c r="AA88" s="461"/>
      <c r="AB88" s="525"/>
      <c r="AC88" s="525"/>
      <c r="AD88" s="525"/>
      <c r="AE88" s="219"/>
      <c r="AF88" s="220"/>
      <c r="AG88" s="220"/>
      <c r="AH88" s="220"/>
      <c r="AI88" s="219"/>
      <c r="AJ88" s="220"/>
      <c r="AK88" s="220"/>
      <c r="AL88" s="220"/>
      <c r="AM88" s="219"/>
      <c r="AN88" s="220"/>
      <c r="AO88" s="220"/>
      <c r="AP88" s="220"/>
      <c r="AQ88" s="338"/>
      <c r="AR88" s="209"/>
      <c r="AS88" s="209"/>
      <c r="AT88" s="339"/>
      <c r="AU88" s="220"/>
      <c r="AV88" s="220"/>
      <c r="AW88" s="220"/>
      <c r="AX88" s="222"/>
      <c r="AY88">
        <f t="shared" si="10"/>
        <v>0</v>
      </c>
      <c r="AZ88" s="10"/>
      <c r="BA88" s="10"/>
      <c r="BB88" s="10"/>
      <c r="BC88" s="10"/>
    </row>
    <row r="89" spans="1:60" ht="23.25" hidden="1" customHeight="1" x14ac:dyDescent="0.15">
      <c r="A89" s="862"/>
      <c r="B89" s="531"/>
      <c r="C89" s="531"/>
      <c r="D89" s="531"/>
      <c r="E89" s="531"/>
      <c r="F89" s="532"/>
      <c r="G89" s="114"/>
      <c r="H89" s="115"/>
      <c r="I89" s="115"/>
      <c r="J89" s="115"/>
      <c r="K89" s="115"/>
      <c r="L89" s="115"/>
      <c r="M89" s="115"/>
      <c r="N89" s="115"/>
      <c r="O89" s="116"/>
      <c r="P89" s="178"/>
      <c r="Q89" s="178"/>
      <c r="R89" s="178"/>
      <c r="S89" s="178"/>
      <c r="T89" s="178"/>
      <c r="U89" s="178"/>
      <c r="V89" s="178"/>
      <c r="W89" s="178"/>
      <c r="X89" s="561"/>
      <c r="Y89" s="459" t="s">
        <v>13</v>
      </c>
      <c r="Z89" s="460"/>
      <c r="AA89" s="461"/>
      <c r="AB89" s="594" t="s">
        <v>14</v>
      </c>
      <c r="AC89" s="594"/>
      <c r="AD89" s="594"/>
      <c r="AE89" s="226"/>
      <c r="AF89" s="227"/>
      <c r="AG89" s="227"/>
      <c r="AH89" s="227"/>
      <c r="AI89" s="226"/>
      <c r="AJ89" s="227"/>
      <c r="AK89" s="227"/>
      <c r="AL89" s="227"/>
      <c r="AM89" s="226"/>
      <c r="AN89" s="227"/>
      <c r="AO89" s="227"/>
      <c r="AP89" s="227"/>
      <c r="AQ89" s="338"/>
      <c r="AR89" s="209"/>
      <c r="AS89" s="209"/>
      <c r="AT89" s="339"/>
      <c r="AU89" s="220"/>
      <c r="AV89" s="220"/>
      <c r="AW89" s="220"/>
      <c r="AX89" s="222"/>
      <c r="AY89">
        <f t="shared" si="10"/>
        <v>0</v>
      </c>
      <c r="AZ89" s="10"/>
      <c r="BA89" s="10"/>
      <c r="BB89" s="10"/>
      <c r="BC89" s="10"/>
      <c r="BD89" s="10"/>
      <c r="BE89" s="10"/>
      <c r="BF89" s="10"/>
      <c r="BG89" s="10"/>
      <c r="BH89" s="10"/>
    </row>
    <row r="90" spans="1:60" ht="18.75" hidden="1" customHeight="1" x14ac:dyDescent="0.15">
      <c r="A90" s="862"/>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6"/>
      <c r="Z90" s="167"/>
      <c r="AA90" s="168"/>
      <c r="AB90" s="558" t="s">
        <v>11</v>
      </c>
      <c r="AC90" s="559"/>
      <c r="AD90" s="560"/>
      <c r="AE90" s="248" t="s">
        <v>382</v>
      </c>
      <c r="AF90" s="248"/>
      <c r="AG90" s="248"/>
      <c r="AH90" s="248"/>
      <c r="AI90" s="248" t="s">
        <v>404</v>
      </c>
      <c r="AJ90" s="248"/>
      <c r="AK90" s="248"/>
      <c r="AL90" s="248"/>
      <c r="AM90" s="248" t="s">
        <v>501</v>
      </c>
      <c r="AN90" s="248"/>
      <c r="AO90" s="248"/>
      <c r="AP90" s="248"/>
      <c r="AQ90" s="159" t="s">
        <v>229</v>
      </c>
      <c r="AR90" s="134"/>
      <c r="AS90" s="134"/>
      <c r="AT90" s="135"/>
      <c r="AU90" s="535" t="s">
        <v>134</v>
      </c>
      <c r="AV90" s="535"/>
      <c r="AW90" s="535"/>
      <c r="AX90" s="536"/>
      <c r="AY90">
        <f>COUNTA($G$92)</f>
        <v>0</v>
      </c>
    </row>
    <row r="91" spans="1:60" ht="18.75" hidden="1" customHeight="1" x14ac:dyDescent="0.15">
      <c r="A91" s="862"/>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6"/>
      <c r="Z91" s="167"/>
      <c r="AA91" s="168"/>
      <c r="AB91" s="409"/>
      <c r="AC91" s="410"/>
      <c r="AD91" s="411"/>
      <c r="AE91" s="248"/>
      <c r="AF91" s="248"/>
      <c r="AG91" s="248"/>
      <c r="AH91" s="248"/>
      <c r="AI91" s="248"/>
      <c r="AJ91" s="248"/>
      <c r="AK91" s="248"/>
      <c r="AL91" s="248"/>
      <c r="AM91" s="248"/>
      <c r="AN91" s="248"/>
      <c r="AO91" s="248"/>
      <c r="AP91" s="248"/>
      <c r="AQ91" s="200"/>
      <c r="AR91" s="201"/>
      <c r="AS91" s="137" t="s">
        <v>230</v>
      </c>
      <c r="AT91" s="138"/>
      <c r="AU91" s="201"/>
      <c r="AV91" s="201"/>
      <c r="AW91" s="394" t="s">
        <v>179</v>
      </c>
      <c r="AX91" s="395"/>
      <c r="AY91">
        <f>$AY$90</f>
        <v>0</v>
      </c>
      <c r="AZ91" s="10"/>
      <c r="BA91" s="10"/>
      <c r="BB91" s="10"/>
      <c r="BC91" s="10"/>
    </row>
    <row r="92" spans="1:60" ht="23.25" hidden="1" customHeight="1" x14ac:dyDescent="0.15">
      <c r="A92" s="862"/>
      <c r="B92" s="426"/>
      <c r="C92" s="426"/>
      <c r="D92" s="426"/>
      <c r="E92" s="426"/>
      <c r="F92" s="427"/>
      <c r="G92" s="108"/>
      <c r="H92" s="109"/>
      <c r="I92" s="109"/>
      <c r="J92" s="109"/>
      <c r="K92" s="109"/>
      <c r="L92" s="109"/>
      <c r="M92" s="109"/>
      <c r="N92" s="109"/>
      <c r="O92" s="110"/>
      <c r="P92" s="109"/>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38"/>
      <c r="AR92" s="209"/>
      <c r="AS92" s="209"/>
      <c r="AT92" s="339"/>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2"/>
      <c r="B93" s="426"/>
      <c r="C93" s="426"/>
      <c r="D93" s="426"/>
      <c r="E93" s="426"/>
      <c r="F93" s="427"/>
      <c r="G93" s="111"/>
      <c r="H93" s="112"/>
      <c r="I93" s="112"/>
      <c r="J93" s="112"/>
      <c r="K93" s="112"/>
      <c r="L93" s="112"/>
      <c r="M93" s="112"/>
      <c r="N93" s="112"/>
      <c r="O93" s="113"/>
      <c r="P93" s="517"/>
      <c r="Q93" s="517"/>
      <c r="R93" s="517"/>
      <c r="S93" s="517"/>
      <c r="T93" s="517"/>
      <c r="U93" s="517"/>
      <c r="V93" s="517"/>
      <c r="W93" s="517"/>
      <c r="X93" s="518"/>
      <c r="Y93" s="459" t="s">
        <v>54</v>
      </c>
      <c r="Z93" s="460"/>
      <c r="AA93" s="461"/>
      <c r="AB93" s="525"/>
      <c r="AC93" s="525"/>
      <c r="AD93" s="525"/>
      <c r="AE93" s="219"/>
      <c r="AF93" s="220"/>
      <c r="AG93" s="220"/>
      <c r="AH93" s="220"/>
      <c r="AI93" s="219"/>
      <c r="AJ93" s="220"/>
      <c r="AK93" s="220"/>
      <c r="AL93" s="220"/>
      <c r="AM93" s="219"/>
      <c r="AN93" s="220"/>
      <c r="AO93" s="220"/>
      <c r="AP93" s="220"/>
      <c r="AQ93" s="338"/>
      <c r="AR93" s="209"/>
      <c r="AS93" s="209"/>
      <c r="AT93" s="339"/>
      <c r="AU93" s="220"/>
      <c r="AV93" s="220"/>
      <c r="AW93" s="220"/>
      <c r="AX93" s="222"/>
      <c r="AY93">
        <f t="shared" si="11"/>
        <v>0</v>
      </c>
    </row>
    <row r="94" spans="1:60" ht="23.25" hidden="1" customHeight="1" x14ac:dyDescent="0.15">
      <c r="A94" s="862"/>
      <c r="B94" s="531"/>
      <c r="C94" s="531"/>
      <c r="D94" s="531"/>
      <c r="E94" s="531"/>
      <c r="F94" s="532"/>
      <c r="G94" s="114"/>
      <c r="H94" s="115"/>
      <c r="I94" s="115"/>
      <c r="J94" s="115"/>
      <c r="K94" s="115"/>
      <c r="L94" s="115"/>
      <c r="M94" s="115"/>
      <c r="N94" s="115"/>
      <c r="O94" s="116"/>
      <c r="P94" s="178"/>
      <c r="Q94" s="178"/>
      <c r="R94" s="178"/>
      <c r="S94" s="178"/>
      <c r="T94" s="178"/>
      <c r="U94" s="178"/>
      <c r="V94" s="178"/>
      <c r="W94" s="178"/>
      <c r="X94" s="561"/>
      <c r="Y94" s="459" t="s">
        <v>13</v>
      </c>
      <c r="Z94" s="460"/>
      <c r="AA94" s="461"/>
      <c r="AB94" s="594" t="s">
        <v>14</v>
      </c>
      <c r="AC94" s="594"/>
      <c r="AD94" s="594"/>
      <c r="AE94" s="226"/>
      <c r="AF94" s="227"/>
      <c r="AG94" s="227"/>
      <c r="AH94" s="227"/>
      <c r="AI94" s="226"/>
      <c r="AJ94" s="227"/>
      <c r="AK94" s="227"/>
      <c r="AL94" s="227"/>
      <c r="AM94" s="226"/>
      <c r="AN94" s="227"/>
      <c r="AO94" s="227"/>
      <c r="AP94" s="227"/>
      <c r="AQ94" s="338"/>
      <c r="AR94" s="209"/>
      <c r="AS94" s="209"/>
      <c r="AT94" s="339"/>
      <c r="AU94" s="220"/>
      <c r="AV94" s="220"/>
      <c r="AW94" s="220"/>
      <c r="AX94" s="222"/>
      <c r="AY94">
        <f t="shared" si="11"/>
        <v>0</v>
      </c>
      <c r="AZ94" s="10"/>
      <c r="BA94" s="10"/>
      <c r="BB94" s="10"/>
      <c r="BC94" s="10"/>
    </row>
    <row r="95" spans="1:60" ht="18.75" hidden="1" customHeight="1" x14ac:dyDescent="0.15">
      <c r="A95" s="862"/>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6"/>
      <c r="Z95" s="167"/>
      <c r="AA95" s="168"/>
      <c r="AB95" s="558" t="s">
        <v>11</v>
      </c>
      <c r="AC95" s="559"/>
      <c r="AD95" s="560"/>
      <c r="AE95" s="248" t="s">
        <v>382</v>
      </c>
      <c r="AF95" s="248"/>
      <c r="AG95" s="248"/>
      <c r="AH95" s="248"/>
      <c r="AI95" s="248" t="s">
        <v>404</v>
      </c>
      <c r="AJ95" s="248"/>
      <c r="AK95" s="248"/>
      <c r="AL95" s="248"/>
      <c r="AM95" s="248" t="s">
        <v>501</v>
      </c>
      <c r="AN95" s="248"/>
      <c r="AO95" s="248"/>
      <c r="AP95" s="248"/>
      <c r="AQ95" s="159" t="s">
        <v>229</v>
      </c>
      <c r="AR95" s="134"/>
      <c r="AS95" s="134"/>
      <c r="AT95" s="135"/>
      <c r="AU95" s="535" t="s">
        <v>134</v>
      </c>
      <c r="AV95" s="535"/>
      <c r="AW95" s="535"/>
      <c r="AX95" s="536"/>
      <c r="AY95">
        <f>COUNTA($G$97)</f>
        <v>0</v>
      </c>
      <c r="AZ95" s="10"/>
      <c r="BA95" s="10"/>
      <c r="BB95" s="10"/>
      <c r="BC95" s="10"/>
      <c r="BD95" s="10"/>
      <c r="BE95" s="10"/>
      <c r="BF95" s="10"/>
      <c r="BG95" s="10"/>
      <c r="BH95" s="10"/>
    </row>
    <row r="96" spans="1:60" ht="18.75" hidden="1" customHeight="1" x14ac:dyDescent="0.15">
      <c r="A96" s="862"/>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6"/>
      <c r="Z96" s="167"/>
      <c r="AA96" s="168"/>
      <c r="AB96" s="409"/>
      <c r="AC96" s="410"/>
      <c r="AD96" s="411"/>
      <c r="AE96" s="248"/>
      <c r="AF96" s="248"/>
      <c r="AG96" s="248"/>
      <c r="AH96" s="248"/>
      <c r="AI96" s="248"/>
      <c r="AJ96" s="248"/>
      <c r="AK96" s="248"/>
      <c r="AL96" s="248"/>
      <c r="AM96" s="248"/>
      <c r="AN96" s="248"/>
      <c r="AO96" s="248"/>
      <c r="AP96" s="248"/>
      <c r="AQ96" s="200"/>
      <c r="AR96" s="201"/>
      <c r="AS96" s="137" t="s">
        <v>230</v>
      </c>
      <c r="AT96" s="138"/>
      <c r="AU96" s="201"/>
      <c r="AV96" s="201"/>
      <c r="AW96" s="394" t="s">
        <v>179</v>
      </c>
      <c r="AX96" s="395"/>
      <c r="AY96">
        <f>$AY$95</f>
        <v>0</v>
      </c>
    </row>
    <row r="97" spans="1:60" ht="23.25" hidden="1" customHeight="1" x14ac:dyDescent="0.15">
      <c r="A97" s="862"/>
      <c r="B97" s="426"/>
      <c r="C97" s="426"/>
      <c r="D97" s="426"/>
      <c r="E97" s="426"/>
      <c r="F97" s="427"/>
      <c r="G97" s="108"/>
      <c r="H97" s="109"/>
      <c r="I97" s="109"/>
      <c r="J97" s="109"/>
      <c r="K97" s="109"/>
      <c r="L97" s="109"/>
      <c r="M97" s="109"/>
      <c r="N97" s="109"/>
      <c r="O97" s="110"/>
      <c r="P97" s="109"/>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38"/>
      <c r="AR97" s="209"/>
      <c r="AS97" s="209"/>
      <c r="AT97" s="339"/>
      <c r="AU97" s="220"/>
      <c r="AV97" s="220"/>
      <c r="AW97" s="220"/>
      <c r="AX97" s="222"/>
      <c r="AY97">
        <f t="shared" ref="AY97:AY99" si="12">$AY$95</f>
        <v>0</v>
      </c>
      <c r="AZ97" s="10"/>
      <c r="BA97" s="10"/>
      <c r="BB97" s="10"/>
      <c r="BC97" s="10"/>
    </row>
    <row r="98" spans="1:60" ht="23.25" hidden="1" customHeight="1" x14ac:dyDescent="0.15">
      <c r="A98" s="862"/>
      <c r="B98" s="426"/>
      <c r="C98" s="426"/>
      <c r="D98" s="426"/>
      <c r="E98" s="426"/>
      <c r="F98" s="427"/>
      <c r="G98" s="111"/>
      <c r="H98" s="112"/>
      <c r="I98" s="112"/>
      <c r="J98" s="112"/>
      <c r="K98" s="112"/>
      <c r="L98" s="112"/>
      <c r="M98" s="112"/>
      <c r="N98" s="112"/>
      <c r="O98" s="113"/>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38"/>
      <c r="AR98" s="209"/>
      <c r="AS98" s="209"/>
      <c r="AT98" s="339"/>
      <c r="AU98" s="220"/>
      <c r="AV98" s="220"/>
      <c r="AW98" s="220"/>
      <c r="AX98" s="222"/>
      <c r="AY98">
        <f t="shared" si="12"/>
        <v>0</v>
      </c>
      <c r="AZ98" s="10"/>
      <c r="BA98" s="10"/>
      <c r="BB98" s="10"/>
      <c r="BC98" s="10"/>
      <c r="BD98" s="10"/>
      <c r="BE98" s="10"/>
      <c r="BF98" s="10"/>
      <c r="BG98" s="10"/>
      <c r="BH98" s="10"/>
    </row>
    <row r="99" spans="1:60" ht="23.25" hidden="1" customHeight="1" thickBot="1" x14ac:dyDescent="0.2">
      <c r="A99" s="863"/>
      <c r="B99" s="428"/>
      <c r="C99" s="428"/>
      <c r="D99" s="428"/>
      <c r="E99" s="428"/>
      <c r="F99" s="429"/>
      <c r="G99" s="581"/>
      <c r="H99" s="217"/>
      <c r="I99" s="217"/>
      <c r="J99" s="217"/>
      <c r="K99" s="217"/>
      <c r="L99" s="217"/>
      <c r="M99" s="217"/>
      <c r="N99" s="217"/>
      <c r="O99" s="582"/>
      <c r="P99" s="519"/>
      <c r="Q99" s="519"/>
      <c r="R99" s="519"/>
      <c r="S99" s="519"/>
      <c r="T99" s="519"/>
      <c r="U99" s="519"/>
      <c r="V99" s="519"/>
      <c r="W99" s="519"/>
      <c r="X99" s="520"/>
      <c r="Y99" s="892" t="s">
        <v>13</v>
      </c>
      <c r="Z99" s="893"/>
      <c r="AA99" s="894"/>
      <c r="AB99" s="889" t="s">
        <v>14</v>
      </c>
      <c r="AC99" s="890"/>
      <c r="AD99" s="891"/>
      <c r="AE99" s="521"/>
      <c r="AF99" s="522"/>
      <c r="AG99" s="522"/>
      <c r="AH99" s="523"/>
      <c r="AI99" s="521"/>
      <c r="AJ99" s="522"/>
      <c r="AK99" s="522"/>
      <c r="AL99" s="523"/>
      <c r="AM99" s="521"/>
      <c r="AN99" s="522"/>
      <c r="AO99" s="522"/>
      <c r="AP99" s="522"/>
      <c r="AQ99" s="537"/>
      <c r="AR99" s="538"/>
      <c r="AS99" s="538"/>
      <c r="AT99" s="539"/>
      <c r="AU99" s="522"/>
      <c r="AV99" s="522"/>
      <c r="AW99" s="522"/>
      <c r="AX99" s="540"/>
      <c r="AY99">
        <f t="shared" si="12"/>
        <v>0</v>
      </c>
    </row>
    <row r="100" spans="1:60" ht="31.5" customHeight="1" x14ac:dyDescent="0.15">
      <c r="A100" s="502" t="s">
        <v>344</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1"/>
      <c r="Z100" s="852"/>
      <c r="AA100" s="853"/>
      <c r="AB100" s="482" t="s">
        <v>11</v>
      </c>
      <c r="AC100" s="482"/>
      <c r="AD100" s="482"/>
      <c r="AE100" s="541" t="s">
        <v>382</v>
      </c>
      <c r="AF100" s="542"/>
      <c r="AG100" s="542"/>
      <c r="AH100" s="543"/>
      <c r="AI100" s="541" t="s">
        <v>404</v>
      </c>
      <c r="AJ100" s="542"/>
      <c r="AK100" s="542"/>
      <c r="AL100" s="543"/>
      <c r="AM100" s="541" t="s">
        <v>501</v>
      </c>
      <c r="AN100" s="542"/>
      <c r="AO100" s="542"/>
      <c r="AP100" s="543"/>
      <c r="AQ100" s="319" t="s">
        <v>409</v>
      </c>
      <c r="AR100" s="320"/>
      <c r="AS100" s="320"/>
      <c r="AT100" s="321"/>
      <c r="AU100" s="319" t="s">
        <v>533</v>
      </c>
      <c r="AV100" s="320"/>
      <c r="AW100" s="320"/>
      <c r="AX100" s="322"/>
    </row>
    <row r="101" spans="1:60" ht="23.25" customHeight="1" x14ac:dyDescent="0.15">
      <c r="A101" s="420"/>
      <c r="B101" s="421"/>
      <c r="C101" s="421"/>
      <c r="D101" s="421"/>
      <c r="E101" s="421"/>
      <c r="F101" s="422"/>
      <c r="G101" s="109" t="s">
        <v>723</v>
      </c>
      <c r="H101" s="109"/>
      <c r="I101" s="109"/>
      <c r="J101" s="109"/>
      <c r="K101" s="109"/>
      <c r="L101" s="109"/>
      <c r="M101" s="109"/>
      <c r="N101" s="109"/>
      <c r="O101" s="109"/>
      <c r="P101" s="109"/>
      <c r="Q101" s="109"/>
      <c r="R101" s="109"/>
      <c r="S101" s="109"/>
      <c r="T101" s="109"/>
      <c r="U101" s="109"/>
      <c r="V101" s="109"/>
      <c r="W101" s="109"/>
      <c r="X101" s="110"/>
      <c r="Y101" s="544" t="s">
        <v>55</v>
      </c>
      <c r="Z101" s="545"/>
      <c r="AA101" s="546"/>
      <c r="AB101" s="462" t="s">
        <v>718</v>
      </c>
      <c r="AC101" s="462"/>
      <c r="AD101" s="462"/>
      <c r="AE101" s="283">
        <v>277</v>
      </c>
      <c r="AF101" s="283"/>
      <c r="AG101" s="283"/>
      <c r="AH101" s="283"/>
      <c r="AI101" s="283">
        <v>266</v>
      </c>
      <c r="AJ101" s="283"/>
      <c r="AK101" s="283"/>
      <c r="AL101" s="283"/>
      <c r="AM101" s="283">
        <v>203</v>
      </c>
      <c r="AN101" s="283"/>
      <c r="AO101" s="283"/>
      <c r="AP101" s="283"/>
      <c r="AQ101" s="283"/>
      <c r="AR101" s="283"/>
      <c r="AS101" s="283"/>
      <c r="AT101" s="283"/>
      <c r="AU101" s="219"/>
      <c r="AV101" s="220"/>
      <c r="AW101" s="220"/>
      <c r="AX101" s="222"/>
    </row>
    <row r="102" spans="1:60" ht="23.25" customHeight="1" x14ac:dyDescent="0.15">
      <c r="A102" s="423"/>
      <c r="B102" s="424"/>
      <c r="C102" s="424"/>
      <c r="D102" s="424"/>
      <c r="E102" s="424"/>
      <c r="F102" s="425"/>
      <c r="G102" s="115"/>
      <c r="H102" s="115"/>
      <c r="I102" s="115"/>
      <c r="J102" s="115"/>
      <c r="K102" s="115"/>
      <c r="L102" s="115"/>
      <c r="M102" s="115"/>
      <c r="N102" s="115"/>
      <c r="O102" s="115"/>
      <c r="P102" s="115"/>
      <c r="Q102" s="115"/>
      <c r="R102" s="115"/>
      <c r="S102" s="115"/>
      <c r="T102" s="115"/>
      <c r="U102" s="115"/>
      <c r="V102" s="115"/>
      <c r="W102" s="115"/>
      <c r="X102" s="116"/>
      <c r="Y102" s="445" t="s">
        <v>56</v>
      </c>
      <c r="Z102" s="446"/>
      <c r="AA102" s="447"/>
      <c r="AB102" s="462" t="s">
        <v>718</v>
      </c>
      <c r="AC102" s="462"/>
      <c r="AD102" s="462"/>
      <c r="AE102" s="283">
        <v>277</v>
      </c>
      <c r="AF102" s="283"/>
      <c r="AG102" s="283"/>
      <c r="AH102" s="283"/>
      <c r="AI102" s="283">
        <v>266</v>
      </c>
      <c r="AJ102" s="283"/>
      <c r="AK102" s="283"/>
      <c r="AL102" s="283"/>
      <c r="AM102" s="283">
        <v>212</v>
      </c>
      <c r="AN102" s="283"/>
      <c r="AO102" s="283"/>
      <c r="AP102" s="283"/>
      <c r="AQ102" s="283">
        <v>218</v>
      </c>
      <c r="AR102" s="283"/>
      <c r="AS102" s="283"/>
      <c r="AT102" s="283"/>
      <c r="AU102" s="226">
        <v>220</v>
      </c>
      <c r="AV102" s="227"/>
      <c r="AW102" s="227"/>
      <c r="AX102" s="323"/>
    </row>
    <row r="103" spans="1:60" ht="31.5" customHeight="1" x14ac:dyDescent="0.15">
      <c r="A103" s="417" t="s">
        <v>344</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8" t="s">
        <v>382</v>
      </c>
      <c r="AF103" s="248"/>
      <c r="AG103" s="248"/>
      <c r="AH103" s="248"/>
      <c r="AI103" s="248" t="s">
        <v>404</v>
      </c>
      <c r="AJ103" s="248"/>
      <c r="AK103" s="248"/>
      <c r="AL103" s="248"/>
      <c r="AM103" s="248" t="s">
        <v>501</v>
      </c>
      <c r="AN103" s="248"/>
      <c r="AO103" s="248"/>
      <c r="AP103" s="248"/>
      <c r="AQ103" s="280" t="s">
        <v>409</v>
      </c>
      <c r="AR103" s="281"/>
      <c r="AS103" s="281"/>
      <c r="AT103" s="281"/>
      <c r="AU103" s="280" t="s">
        <v>533</v>
      </c>
      <c r="AV103" s="281"/>
      <c r="AW103" s="281"/>
      <c r="AX103" s="282"/>
      <c r="AY103">
        <f>COUNTA($G$104)</f>
        <v>1</v>
      </c>
    </row>
    <row r="104" spans="1:60" ht="23.25" customHeight="1" x14ac:dyDescent="0.15">
      <c r="A104" s="420"/>
      <c r="B104" s="421"/>
      <c r="C104" s="421"/>
      <c r="D104" s="421"/>
      <c r="E104" s="421"/>
      <c r="F104" s="422"/>
      <c r="G104" s="109" t="s">
        <v>724</v>
      </c>
      <c r="H104" s="109"/>
      <c r="I104" s="109"/>
      <c r="J104" s="109"/>
      <c r="K104" s="109"/>
      <c r="L104" s="109"/>
      <c r="M104" s="109"/>
      <c r="N104" s="109"/>
      <c r="O104" s="109"/>
      <c r="P104" s="109"/>
      <c r="Q104" s="109"/>
      <c r="R104" s="109"/>
      <c r="S104" s="109"/>
      <c r="T104" s="109"/>
      <c r="U104" s="109"/>
      <c r="V104" s="109"/>
      <c r="W104" s="109"/>
      <c r="X104" s="110"/>
      <c r="Y104" s="466" t="s">
        <v>55</v>
      </c>
      <c r="Z104" s="467"/>
      <c r="AA104" s="468"/>
      <c r="AB104" s="547" t="s">
        <v>718</v>
      </c>
      <c r="AC104" s="548"/>
      <c r="AD104" s="549"/>
      <c r="AE104" s="283">
        <v>553</v>
      </c>
      <c r="AF104" s="283"/>
      <c r="AG104" s="283"/>
      <c r="AH104" s="283"/>
      <c r="AI104" s="283">
        <v>831</v>
      </c>
      <c r="AJ104" s="283"/>
      <c r="AK104" s="283"/>
      <c r="AL104" s="283"/>
      <c r="AM104" s="283">
        <v>503</v>
      </c>
      <c r="AN104" s="283"/>
      <c r="AO104" s="283"/>
      <c r="AP104" s="283"/>
      <c r="AQ104" s="283"/>
      <c r="AR104" s="283"/>
      <c r="AS104" s="283"/>
      <c r="AT104" s="283"/>
      <c r="AU104" s="283"/>
      <c r="AV104" s="283"/>
      <c r="AW104" s="283"/>
      <c r="AX104" s="284"/>
      <c r="AY104">
        <f>$AY$103</f>
        <v>1</v>
      </c>
    </row>
    <row r="105" spans="1:60" ht="23.25" customHeight="1" x14ac:dyDescent="0.15">
      <c r="A105" s="423"/>
      <c r="B105" s="424"/>
      <c r="C105" s="424"/>
      <c r="D105" s="424"/>
      <c r="E105" s="424"/>
      <c r="F105" s="425"/>
      <c r="G105" s="115"/>
      <c r="H105" s="115"/>
      <c r="I105" s="115"/>
      <c r="J105" s="115"/>
      <c r="K105" s="115"/>
      <c r="L105" s="115"/>
      <c r="M105" s="115"/>
      <c r="N105" s="115"/>
      <c r="O105" s="115"/>
      <c r="P105" s="115"/>
      <c r="Q105" s="115"/>
      <c r="R105" s="115"/>
      <c r="S105" s="115"/>
      <c r="T105" s="115"/>
      <c r="U105" s="115"/>
      <c r="V105" s="115"/>
      <c r="W105" s="115"/>
      <c r="X105" s="116"/>
      <c r="Y105" s="445" t="s">
        <v>56</v>
      </c>
      <c r="Z105" s="550"/>
      <c r="AA105" s="551"/>
      <c r="AB105" s="469" t="s">
        <v>718</v>
      </c>
      <c r="AC105" s="470"/>
      <c r="AD105" s="471"/>
      <c r="AE105" s="283">
        <v>1000</v>
      </c>
      <c r="AF105" s="283"/>
      <c r="AG105" s="283"/>
      <c r="AH105" s="283"/>
      <c r="AI105" s="283">
        <v>1000</v>
      </c>
      <c r="AJ105" s="283"/>
      <c r="AK105" s="283"/>
      <c r="AL105" s="283"/>
      <c r="AM105" s="283">
        <v>1000</v>
      </c>
      <c r="AN105" s="283"/>
      <c r="AO105" s="283"/>
      <c r="AP105" s="283"/>
      <c r="AQ105" s="283">
        <v>800</v>
      </c>
      <c r="AR105" s="283"/>
      <c r="AS105" s="283"/>
      <c r="AT105" s="283"/>
      <c r="AU105" s="283">
        <v>850</v>
      </c>
      <c r="AV105" s="283"/>
      <c r="AW105" s="283"/>
      <c r="AX105" s="284"/>
      <c r="AY105">
        <f>$AY$103</f>
        <v>1</v>
      </c>
    </row>
    <row r="106" spans="1:60" ht="31.5" customHeight="1" x14ac:dyDescent="0.15">
      <c r="A106" s="417" t="s">
        <v>344</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8" t="s">
        <v>382</v>
      </c>
      <c r="AF106" s="248"/>
      <c r="AG106" s="248"/>
      <c r="AH106" s="248"/>
      <c r="AI106" s="248" t="s">
        <v>404</v>
      </c>
      <c r="AJ106" s="248"/>
      <c r="AK106" s="248"/>
      <c r="AL106" s="248"/>
      <c r="AM106" s="248" t="s">
        <v>501</v>
      </c>
      <c r="AN106" s="248"/>
      <c r="AO106" s="248"/>
      <c r="AP106" s="248"/>
      <c r="AQ106" s="280" t="s">
        <v>409</v>
      </c>
      <c r="AR106" s="281"/>
      <c r="AS106" s="281"/>
      <c r="AT106" s="281"/>
      <c r="AU106" s="280" t="s">
        <v>533</v>
      </c>
      <c r="AV106" s="281"/>
      <c r="AW106" s="281"/>
      <c r="AX106" s="282"/>
      <c r="AY106">
        <f>COUNTA($G$107)</f>
        <v>1</v>
      </c>
    </row>
    <row r="107" spans="1:60" ht="23.25" customHeight="1" x14ac:dyDescent="0.15">
      <c r="A107" s="420"/>
      <c r="B107" s="421"/>
      <c r="C107" s="421"/>
      <c r="D107" s="421"/>
      <c r="E107" s="421"/>
      <c r="F107" s="422"/>
      <c r="G107" s="109" t="s">
        <v>725</v>
      </c>
      <c r="H107" s="109"/>
      <c r="I107" s="109"/>
      <c r="J107" s="109"/>
      <c r="K107" s="109"/>
      <c r="L107" s="109"/>
      <c r="M107" s="109"/>
      <c r="N107" s="109"/>
      <c r="O107" s="109"/>
      <c r="P107" s="109"/>
      <c r="Q107" s="109"/>
      <c r="R107" s="109"/>
      <c r="S107" s="109"/>
      <c r="T107" s="109"/>
      <c r="U107" s="109"/>
      <c r="V107" s="109"/>
      <c r="W107" s="109"/>
      <c r="X107" s="110"/>
      <c r="Y107" s="466" t="s">
        <v>55</v>
      </c>
      <c r="Z107" s="467"/>
      <c r="AA107" s="468"/>
      <c r="AB107" s="547" t="s">
        <v>718</v>
      </c>
      <c r="AC107" s="548"/>
      <c r="AD107" s="549"/>
      <c r="AE107" s="283">
        <v>25</v>
      </c>
      <c r="AF107" s="283"/>
      <c r="AG107" s="283"/>
      <c r="AH107" s="283"/>
      <c r="AI107" s="283">
        <v>23</v>
      </c>
      <c r="AJ107" s="283"/>
      <c r="AK107" s="283"/>
      <c r="AL107" s="283"/>
      <c r="AM107" s="283">
        <v>26</v>
      </c>
      <c r="AN107" s="283"/>
      <c r="AO107" s="283"/>
      <c r="AP107" s="283"/>
      <c r="AQ107" s="283"/>
      <c r="AR107" s="283"/>
      <c r="AS107" s="283"/>
      <c r="AT107" s="283"/>
      <c r="AU107" s="283"/>
      <c r="AV107" s="283"/>
      <c r="AW107" s="283"/>
      <c r="AX107" s="284"/>
      <c r="AY107">
        <f>$AY$106</f>
        <v>1</v>
      </c>
    </row>
    <row r="108" spans="1:60" ht="23.25" customHeight="1" x14ac:dyDescent="0.15">
      <c r="A108" s="423"/>
      <c r="B108" s="424"/>
      <c r="C108" s="424"/>
      <c r="D108" s="424"/>
      <c r="E108" s="424"/>
      <c r="F108" s="425"/>
      <c r="G108" s="115"/>
      <c r="H108" s="115"/>
      <c r="I108" s="115"/>
      <c r="J108" s="115"/>
      <c r="K108" s="115"/>
      <c r="L108" s="115"/>
      <c r="M108" s="115"/>
      <c r="N108" s="115"/>
      <c r="O108" s="115"/>
      <c r="P108" s="115"/>
      <c r="Q108" s="115"/>
      <c r="R108" s="115"/>
      <c r="S108" s="115"/>
      <c r="T108" s="115"/>
      <c r="U108" s="115"/>
      <c r="V108" s="115"/>
      <c r="W108" s="115"/>
      <c r="X108" s="116"/>
      <c r="Y108" s="445" t="s">
        <v>56</v>
      </c>
      <c r="Z108" s="550"/>
      <c r="AA108" s="551"/>
      <c r="AB108" s="469" t="s">
        <v>718</v>
      </c>
      <c r="AC108" s="470"/>
      <c r="AD108" s="471"/>
      <c r="AE108" s="283">
        <v>25</v>
      </c>
      <c r="AF108" s="283"/>
      <c r="AG108" s="283"/>
      <c r="AH108" s="283"/>
      <c r="AI108" s="283">
        <v>23</v>
      </c>
      <c r="AJ108" s="283"/>
      <c r="AK108" s="283"/>
      <c r="AL108" s="283"/>
      <c r="AM108" s="283">
        <v>26</v>
      </c>
      <c r="AN108" s="283"/>
      <c r="AO108" s="283"/>
      <c r="AP108" s="283"/>
      <c r="AQ108" s="283">
        <v>28</v>
      </c>
      <c r="AR108" s="283"/>
      <c r="AS108" s="283"/>
      <c r="AT108" s="283"/>
      <c r="AU108" s="283">
        <v>28</v>
      </c>
      <c r="AV108" s="283"/>
      <c r="AW108" s="283"/>
      <c r="AX108" s="284"/>
      <c r="AY108">
        <f>$AY$106</f>
        <v>1</v>
      </c>
    </row>
    <row r="109" spans="1:60" ht="31.5" customHeight="1" x14ac:dyDescent="0.15">
      <c r="A109" s="417" t="s">
        <v>344</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8" t="s">
        <v>382</v>
      </c>
      <c r="AF109" s="248"/>
      <c r="AG109" s="248"/>
      <c r="AH109" s="248"/>
      <c r="AI109" s="248" t="s">
        <v>404</v>
      </c>
      <c r="AJ109" s="248"/>
      <c r="AK109" s="248"/>
      <c r="AL109" s="248"/>
      <c r="AM109" s="248" t="s">
        <v>501</v>
      </c>
      <c r="AN109" s="248"/>
      <c r="AO109" s="248"/>
      <c r="AP109" s="248"/>
      <c r="AQ109" s="280" t="s">
        <v>409</v>
      </c>
      <c r="AR109" s="281"/>
      <c r="AS109" s="281"/>
      <c r="AT109" s="281"/>
      <c r="AU109" s="280" t="s">
        <v>533</v>
      </c>
      <c r="AV109" s="281"/>
      <c r="AW109" s="281"/>
      <c r="AX109" s="282"/>
      <c r="AY109">
        <f>COUNTA($G$110)</f>
        <v>1</v>
      </c>
    </row>
    <row r="110" spans="1:60" ht="23.25" customHeight="1" x14ac:dyDescent="0.15">
      <c r="A110" s="420"/>
      <c r="B110" s="421"/>
      <c r="C110" s="421"/>
      <c r="D110" s="421"/>
      <c r="E110" s="421"/>
      <c r="F110" s="422"/>
      <c r="G110" s="109" t="s">
        <v>867</v>
      </c>
      <c r="H110" s="109"/>
      <c r="I110" s="109"/>
      <c r="J110" s="109"/>
      <c r="K110" s="109"/>
      <c r="L110" s="109"/>
      <c r="M110" s="109"/>
      <c r="N110" s="109"/>
      <c r="O110" s="109"/>
      <c r="P110" s="109"/>
      <c r="Q110" s="109"/>
      <c r="R110" s="109"/>
      <c r="S110" s="109"/>
      <c r="T110" s="109"/>
      <c r="U110" s="109"/>
      <c r="V110" s="109"/>
      <c r="W110" s="109"/>
      <c r="X110" s="110"/>
      <c r="Y110" s="466" t="s">
        <v>55</v>
      </c>
      <c r="Z110" s="467"/>
      <c r="AA110" s="468"/>
      <c r="AB110" s="547" t="s">
        <v>718</v>
      </c>
      <c r="AC110" s="548"/>
      <c r="AD110" s="549"/>
      <c r="AE110" s="283">
        <v>14</v>
      </c>
      <c r="AF110" s="283"/>
      <c r="AG110" s="283"/>
      <c r="AH110" s="283"/>
      <c r="AI110" s="283">
        <v>45</v>
      </c>
      <c r="AJ110" s="283"/>
      <c r="AK110" s="283"/>
      <c r="AL110" s="283"/>
      <c r="AM110" s="283">
        <v>38</v>
      </c>
      <c r="AN110" s="283"/>
      <c r="AO110" s="283"/>
      <c r="AP110" s="283"/>
      <c r="AQ110" s="283"/>
      <c r="AR110" s="283"/>
      <c r="AS110" s="283"/>
      <c r="AT110" s="283"/>
      <c r="AU110" s="283"/>
      <c r="AV110" s="283"/>
      <c r="AW110" s="283"/>
      <c r="AX110" s="284"/>
      <c r="AY110">
        <f>$AY$109</f>
        <v>1</v>
      </c>
    </row>
    <row r="111" spans="1:60" ht="23.25" customHeight="1" x14ac:dyDescent="0.15">
      <c r="A111" s="423"/>
      <c r="B111" s="424"/>
      <c r="C111" s="424"/>
      <c r="D111" s="424"/>
      <c r="E111" s="424"/>
      <c r="F111" s="425"/>
      <c r="G111" s="115"/>
      <c r="H111" s="115"/>
      <c r="I111" s="115"/>
      <c r="J111" s="115"/>
      <c r="K111" s="115"/>
      <c r="L111" s="115"/>
      <c r="M111" s="115"/>
      <c r="N111" s="115"/>
      <c r="O111" s="115"/>
      <c r="P111" s="115"/>
      <c r="Q111" s="115"/>
      <c r="R111" s="115"/>
      <c r="S111" s="115"/>
      <c r="T111" s="115"/>
      <c r="U111" s="115"/>
      <c r="V111" s="115"/>
      <c r="W111" s="115"/>
      <c r="X111" s="116"/>
      <c r="Y111" s="445" t="s">
        <v>56</v>
      </c>
      <c r="Z111" s="550"/>
      <c r="AA111" s="551"/>
      <c r="AB111" s="469" t="s">
        <v>718</v>
      </c>
      <c r="AC111" s="470"/>
      <c r="AD111" s="471"/>
      <c r="AE111" s="283">
        <v>14</v>
      </c>
      <c r="AF111" s="283"/>
      <c r="AG111" s="283"/>
      <c r="AH111" s="283"/>
      <c r="AI111" s="283">
        <v>45</v>
      </c>
      <c r="AJ111" s="283"/>
      <c r="AK111" s="283"/>
      <c r="AL111" s="283"/>
      <c r="AM111" s="283">
        <v>39</v>
      </c>
      <c r="AN111" s="283"/>
      <c r="AO111" s="283"/>
      <c r="AP111" s="283"/>
      <c r="AQ111" s="283">
        <v>38</v>
      </c>
      <c r="AR111" s="283"/>
      <c r="AS111" s="283"/>
      <c r="AT111" s="283"/>
      <c r="AU111" s="283">
        <v>43</v>
      </c>
      <c r="AV111" s="283"/>
      <c r="AW111" s="283"/>
      <c r="AX111" s="284"/>
      <c r="AY111">
        <f>$AY$109</f>
        <v>1</v>
      </c>
    </row>
    <row r="112" spans="1:60" ht="31.5" customHeight="1" x14ac:dyDescent="0.15">
      <c r="A112" s="417" t="s">
        <v>344</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8" t="s">
        <v>382</v>
      </c>
      <c r="AF112" s="248"/>
      <c r="AG112" s="248"/>
      <c r="AH112" s="248"/>
      <c r="AI112" s="248" t="s">
        <v>404</v>
      </c>
      <c r="AJ112" s="248"/>
      <c r="AK112" s="248"/>
      <c r="AL112" s="248"/>
      <c r="AM112" s="248" t="s">
        <v>501</v>
      </c>
      <c r="AN112" s="248"/>
      <c r="AO112" s="248"/>
      <c r="AP112" s="248"/>
      <c r="AQ112" s="280" t="s">
        <v>409</v>
      </c>
      <c r="AR112" s="281"/>
      <c r="AS112" s="281"/>
      <c r="AT112" s="281"/>
      <c r="AU112" s="280" t="s">
        <v>533</v>
      </c>
      <c r="AV112" s="281"/>
      <c r="AW112" s="281"/>
      <c r="AX112" s="282"/>
      <c r="AY112">
        <f>COUNTA($G$113)</f>
        <v>1</v>
      </c>
    </row>
    <row r="113" spans="1:51" ht="23.25" customHeight="1" x14ac:dyDescent="0.15">
      <c r="A113" s="420"/>
      <c r="B113" s="421"/>
      <c r="C113" s="421"/>
      <c r="D113" s="421"/>
      <c r="E113" s="421"/>
      <c r="F113" s="422"/>
      <c r="G113" s="109" t="s">
        <v>843</v>
      </c>
      <c r="H113" s="109"/>
      <c r="I113" s="109"/>
      <c r="J113" s="109"/>
      <c r="K113" s="109"/>
      <c r="L113" s="109"/>
      <c r="M113" s="109"/>
      <c r="N113" s="109"/>
      <c r="O113" s="109"/>
      <c r="P113" s="109"/>
      <c r="Q113" s="109"/>
      <c r="R113" s="109"/>
      <c r="S113" s="109"/>
      <c r="T113" s="109"/>
      <c r="U113" s="109"/>
      <c r="V113" s="109"/>
      <c r="W113" s="109"/>
      <c r="X113" s="110"/>
      <c r="Y113" s="466" t="s">
        <v>55</v>
      </c>
      <c r="Z113" s="467"/>
      <c r="AA113" s="468"/>
      <c r="AB113" s="547" t="s">
        <v>718</v>
      </c>
      <c r="AC113" s="548"/>
      <c r="AD113" s="549"/>
      <c r="AE113" s="283" t="s">
        <v>712</v>
      </c>
      <c r="AF113" s="283"/>
      <c r="AG113" s="283"/>
      <c r="AH113" s="283"/>
      <c r="AI113" s="283" t="s">
        <v>712</v>
      </c>
      <c r="AJ113" s="283"/>
      <c r="AK113" s="283"/>
      <c r="AL113" s="283"/>
      <c r="AM113" s="283" t="s">
        <v>712</v>
      </c>
      <c r="AN113" s="283"/>
      <c r="AO113" s="283"/>
      <c r="AP113" s="283"/>
      <c r="AQ113" s="283"/>
      <c r="AR113" s="283"/>
      <c r="AS113" s="283"/>
      <c r="AT113" s="283"/>
      <c r="AU113" s="283"/>
      <c r="AV113" s="283"/>
      <c r="AW113" s="283"/>
      <c r="AX113" s="284"/>
      <c r="AY113">
        <f>$AY$112</f>
        <v>1</v>
      </c>
    </row>
    <row r="114" spans="1:51" ht="23.25" customHeight="1" x14ac:dyDescent="0.15">
      <c r="A114" s="423"/>
      <c r="B114" s="424"/>
      <c r="C114" s="424"/>
      <c r="D114" s="424"/>
      <c r="E114" s="424"/>
      <c r="F114" s="425"/>
      <c r="G114" s="115"/>
      <c r="H114" s="115"/>
      <c r="I114" s="115"/>
      <c r="J114" s="115"/>
      <c r="K114" s="115"/>
      <c r="L114" s="115"/>
      <c r="M114" s="115"/>
      <c r="N114" s="115"/>
      <c r="O114" s="115"/>
      <c r="P114" s="115"/>
      <c r="Q114" s="115"/>
      <c r="R114" s="115"/>
      <c r="S114" s="115"/>
      <c r="T114" s="115"/>
      <c r="U114" s="115"/>
      <c r="V114" s="115"/>
      <c r="W114" s="115"/>
      <c r="X114" s="116"/>
      <c r="Y114" s="445" t="s">
        <v>56</v>
      </c>
      <c r="Z114" s="550"/>
      <c r="AA114" s="551"/>
      <c r="AB114" s="469" t="s">
        <v>718</v>
      </c>
      <c r="AC114" s="470"/>
      <c r="AD114" s="471"/>
      <c r="AE114" s="285" t="s">
        <v>712</v>
      </c>
      <c r="AF114" s="285"/>
      <c r="AG114" s="285"/>
      <c r="AH114" s="285"/>
      <c r="AI114" s="285" t="s">
        <v>712</v>
      </c>
      <c r="AJ114" s="285"/>
      <c r="AK114" s="285"/>
      <c r="AL114" s="285"/>
      <c r="AM114" s="285" t="s">
        <v>712</v>
      </c>
      <c r="AN114" s="285"/>
      <c r="AO114" s="285"/>
      <c r="AP114" s="285"/>
      <c r="AQ114" s="285">
        <v>41</v>
      </c>
      <c r="AR114" s="285"/>
      <c r="AS114" s="285"/>
      <c r="AT114" s="285"/>
      <c r="AU114" s="219">
        <v>40</v>
      </c>
      <c r="AV114" s="220"/>
      <c r="AW114" s="220"/>
      <c r="AX114" s="222"/>
      <c r="AY114">
        <f>$AY$112</f>
        <v>1</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8" t="s">
        <v>382</v>
      </c>
      <c r="AF115" s="248"/>
      <c r="AG115" s="248"/>
      <c r="AH115" s="248"/>
      <c r="AI115" s="248" t="s">
        <v>404</v>
      </c>
      <c r="AJ115" s="248"/>
      <c r="AK115" s="248"/>
      <c r="AL115" s="248"/>
      <c r="AM115" s="248" t="s">
        <v>501</v>
      </c>
      <c r="AN115" s="248"/>
      <c r="AO115" s="248"/>
      <c r="AP115" s="248"/>
      <c r="AQ115" s="591" t="s">
        <v>534</v>
      </c>
      <c r="AR115" s="592"/>
      <c r="AS115" s="592"/>
      <c r="AT115" s="592"/>
      <c r="AU115" s="592"/>
      <c r="AV115" s="592"/>
      <c r="AW115" s="592"/>
      <c r="AX115" s="593"/>
    </row>
    <row r="116" spans="1:51" ht="23.25" customHeight="1" x14ac:dyDescent="0.15">
      <c r="A116" s="437"/>
      <c r="B116" s="438"/>
      <c r="C116" s="438"/>
      <c r="D116" s="438"/>
      <c r="E116" s="438"/>
      <c r="F116" s="439"/>
      <c r="G116" s="389" t="s">
        <v>726</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727</v>
      </c>
      <c r="AC116" s="464"/>
      <c r="AD116" s="465"/>
      <c r="AE116" s="283">
        <v>12</v>
      </c>
      <c r="AF116" s="283"/>
      <c r="AG116" s="283"/>
      <c r="AH116" s="283"/>
      <c r="AI116" s="283">
        <v>520</v>
      </c>
      <c r="AJ116" s="283"/>
      <c r="AK116" s="283"/>
      <c r="AL116" s="283"/>
      <c r="AM116" s="283">
        <v>16</v>
      </c>
      <c r="AN116" s="283"/>
      <c r="AO116" s="283"/>
      <c r="AP116" s="283"/>
      <c r="AQ116" s="219">
        <v>11</v>
      </c>
      <c r="AR116" s="220"/>
      <c r="AS116" s="220"/>
      <c r="AT116" s="220"/>
      <c r="AU116" s="220"/>
      <c r="AV116" s="220"/>
      <c r="AW116" s="220"/>
      <c r="AX116" s="222"/>
    </row>
    <row r="117" spans="1:51" ht="46.5" customHeight="1" x14ac:dyDescent="0.15">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728</v>
      </c>
      <c r="AC117" s="474"/>
      <c r="AD117" s="475"/>
      <c r="AE117" s="552" t="s">
        <v>729</v>
      </c>
      <c r="AF117" s="552"/>
      <c r="AG117" s="552"/>
      <c r="AH117" s="552"/>
      <c r="AI117" s="552" t="s">
        <v>730</v>
      </c>
      <c r="AJ117" s="552"/>
      <c r="AK117" s="552"/>
      <c r="AL117" s="552"/>
      <c r="AM117" s="552" t="s">
        <v>731</v>
      </c>
      <c r="AN117" s="552"/>
      <c r="AO117" s="552"/>
      <c r="AP117" s="552"/>
      <c r="AQ117" s="552" t="s">
        <v>761</v>
      </c>
      <c r="AR117" s="552"/>
      <c r="AS117" s="552"/>
      <c r="AT117" s="552"/>
      <c r="AU117" s="552"/>
      <c r="AV117" s="552"/>
      <c r="AW117" s="552"/>
      <c r="AX117" s="553"/>
    </row>
    <row r="118" spans="1:51" ht="23.25"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8" t="s">
        <v>382</v>
      </c>
      <c r="AF118" s="248"/>
      <c r="AG118" s="248"/>
      <c r="AH118" s="248"/>
      <c r="AI118" s="248" t="s">
        <v>404</v>
      </c>
      <c r="AJ118" s="248"/>
      <c r="AK118" s="248"/>
      <c r="AL118" s="248"/>
      <c r="AM118" s="248" t="s">
        <v>501</v>
      </c>
      <c r="AN118" s="248"/>
      <c r="AO118" s="248"/>
      <c r="AP118" s="248"/>
      <c r="AQ118" s="591" t="s">
        <v>534</v>
      </c>
      <c r="AR118" s="592"/>
      <c r="AS118" s="592"/>
      <c r="AT118" s="592"/>
      <c r="AU118" s="592"/>
      <c r="AV118" s="592"/>
      <c r="AW118" s="592"/>
      <c r="AX118" s="593"/>
      <c r="AY118" s="92">
        <f>IF(SUBSTITUTE(SUBSTITUTE($G$119,"／",""),"　","")="",0,1)</f>
        <v>1</v>
      </c>
    </row>
    <row r="119" spans="1:51" ht="23.25" customHeight="1" x14ac:dyDescent="0.15">
      <c r="A119" s="437"/>
      <c r="B119" s="438"/>
      <c r="C119" s="438"/>
      <c r="D119" s="438"/>
      <c r="E119" s="438"/>
      <c r="F119" s="439"/>
      <c r="G119" s="389" t="s">
        <v>732</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t="s">
        <v>727</v>
      </c>
      <c r="AC119" s="464"/>
      <c r="AD119" s="465"/>
      <c r="AE119" s="283">
        <v>23</v>
      </c>
      <c r="AF119" s="283"/>
      <c r="AG119" s="283"/>
      <c r="AH119" s="283"/>
      <c r="AI119" s="283">
        <v>21</v>
      </c>
      <c r="AJ119" s="283"/>
      <c r="AK119" s="283"/>
      <c r="AL119" s="283"/>
      <c r="AM119" s="283">
        <v>19</v>
      </c>
      <c r="AN119" s="283"/>
      <c r="AO119" s="283"/>
      <c r="AP119" s="283"/>
      <c r="AQ119" s="283">
        <v>18</v>
      </c>
      <c r="AR119" s="283"/>
      <c r="AS119" s="283"/>
      <c r="AT119" s="283"/>
      <c r="AU119" s="283"/>
      <c r="AV119" s="283"/>
      <c r="AW119" s="283"/>
      <c r="AX119" s="284"/>
      <c r="AY119">
        <f>$AY$118</f>
        <v>1</v>
      </c>
    </row>
    <row r="120" spans="1:51" ht="46.5" customHeight="1" x14ac:dyDescent="0.15">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728</v>
      </c>
      <c r="AC120" s="474"/>
      <c r="AD120" s="475"/>
      <c r="AE120" s="552" t="s">
        <v>733</v>
      </c>
      <c r="AF120" s="552"/>
      <c r="AG120" s="552"/>
      <c r="AH120" s="552"/>
      <c r="AI120" s="552" t="s">
        <v>734</v>
      </c>
      <c r="AJ120" s="552"/>
      <c r="AK120" s="552"/>
      <c r="AL120" s="552"/>
      <c r="AM120" s="552" t="s">
        <v>735</v>
      </c>
      <c r="AN120" s="552"/>
      <c r="AO120" s="552"/>
      <c r="AP120" s="552"/>
      <c r="AQ120" s="552" t="s">
        <v>762</v>
      </c>
      <c r="AR120" s="552"/>
      <c r="AS120" s="552"/>
      <c r="AT120" s="552"/>
      <c r="AU120" s="552"/>
      <c r="AV120" s="552"/>
      <c r="AW120" s="552"/>
      <c r="AX120" s="553"/>
      <c r="AY120">
        <f>$AY$118</f>
        <v>1</v>
      </c>
    </row>
    <row r="121" spans="1:51" ht="23.25"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8" t="s">
        <v>382</v>
      </c>
      <c r="AF121" s="248"/>
      <c r="AG121" s="248"/>
      <c r="AH121" s="248"/>
      <c r="AI121" s="248" t="s">
        <v>404</v>
      </c>
      <c r="AJ121" s="248"/>
      <c r="AK121" s="248"/>
      <c r="AL121" s="248"/>
      <c r="AM121" s="248" t="s">
        <v>501</v>
      </c>
      <c r="AN121" s="248"/>
      <c r="AO121" s="248"/>
      <c r="AP121" s="248"/>
      <c r="AQ121" s="591" t="s">
        <v>534</v>
      </c>
      <c r="AR121" s="592"/>
      <c r="AS121" s="592"/>
      <c r="AT121" s="592"/>
      <c r="AU121" s="592"/>
      <c r="AV121" s="592"/>
      <c r="AW121" s="592"/>
      <c r="AX121" s="593"/>
      <c r="AY121" s="92">
        <f>IF(SUBSTITUTE(SUBSTITUTE($G$122,"／",""),"　","")="",0,1)</f>
        <v>1</v>
      </c>
    </row>
    <row r="122" spans="1:51" ht="23.25" customHeight="1" x14ac:dyDescent="0.15">
      <c r="A122" s="437"/>
      <c r="B122" s="438"/>
      <c r="C122" s="438"/>
      <c r="D122" s="438"/>
      <c r="E122" s="438"/>
      <c r="F122" s="439"/>
      <c r="G122" s="389" t="s">
        <v>736</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t="s">
        <v>727</v>
      </c>
      <c r="AC122" s="464"/>
      <c r="AD122" s="465"/>
      <c r="AE122" s="283">
        <v>14.357142857142858</v>
      </c>
      <c r="AF122" s="283"/>
      <c r="AG122" s="283"/>
      <c r="AH122" s="283"/>
      <c r="AI122" s="283">
        <v>5.6</v>
      </c>
      <c r="AJ122" s="283"/>
      <c r="AK122" s="283"/>
      <c r="AL122" s="283"/>
      <c r="AM122" s="283">
        <v>7.3</v>
      </c>
      <c r="AN122" s="283"/>
      <c r="AO122" s="283"/>
      <c r="AP122" s="283"/>
      <c r="AQ122" s="283">
        <v>8.1</v>
      </c>
      <c r="AR122" s="283"/>
      <c r="AS122" s="283"/>
      <c r="AT122" s="283"/>
      <c r="AU122" s="283"/>
      <c r="AV122" s="283"/>
      <c r="AW122" s="283"/>
      <c r="AX122" s="284"/>
      <c r="AY122">
        <f>$AY$121</f>
        <v>1</v>
      </c>
    </row>
    <row r="123" spans="1:51" ht="46.5"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728</v>
      </c>
      <c r="AC123" s="474"/>
      <c r="AD123" s="475"/>
      <c r="AE123" s="552" t="s">
        <v>737</v>
      </c>
      <c r="AF123" s="552"/>
      <c r="AG123" s="552"/>
      <c r="AH123" s="552"/>
      <c r="AI123" s="552" t="s">
        <v>738</v>
      </c>
      <c r="AJ123" s="552"/>
      <c r="AK123" s="552"/>
      <c r="AL123" s="552"/>
      <c r="AM123" s="552" t="s">
        <v>739</v>
      </c>
      <c r="AN123" s="552"/>
      <c r="AO123" s="552"/>
      <c r="AP123" s="552"/>
      <c r="AQ123" s="552" t="s">
        <v>868</v>
      </c>
      <c r="AR123" s="552"/>
      <c r="AS123" s="552"/>
      <c r="AT123" s="552"/>
      <c r="AU123" s="552"/>
      <c r="AV123" s="552"/>
      <c r="AW123" s="552"/>
      <c r="AX123" s="553"/>
      <c r="AY123">
        <f>$AY$121</f>
        <v>1</v>
      </c>
    </row>
    <row r="124" spans="1:51" ht="23.25"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8" t="s">
        <v>382</v>
      </c>
      <c r="AF124" s="248"/>
      <c r="AG124" s="248"/>
      <c r="AH124" s="248"/>
      <c r="AI124" s="248" t="s">
        <v>404</v>
      </c>
      <c r="AJ124" s="248"/>
      <c r="AK124" s="248"/>
      <c r="AL124" s="248"/>
      <c r="AM124" s="248" t="s">
        <v>501</v>
      </c>
      <c r="AN124" s="248"/>
      <c r="AO124" s="248"/>
      <c r="AP124" s="248"/>
      <c r="AQ124" s="591" t="s">
        <v>534</v>
      </c>
      <c r="AR124" s="592"/>
      <c r="AS124" s="592"/>
      <c r="AT124" s="592"/>
      <c r="AU124" s="592"/>
      <c r="AV124" s="592"/>
      <c r="AW124" s="592"/>
      <c r="AX124" s="593"/>
      <c r="AY124" s="92">
        <f>IF(SUBSTITUTE(SUBSTITUTE($G$125,"／",""),"　","")="",0,1)</f>
        <v>1</v>
      </c>
    </row>
    <row r="125" spans="1:51" ht="23.25" customHeight="1" x14ac:dyDescent="0.15">
      <c r="A125" s="437"/>
      <c r="B125" s="438"/>
      <c r="C125" s="438"/>
      <c r="D125" s="438"/>
      <c r="E125" s="438"/>
      <c r="F125" s="439"/>
      <c r="G125" s="389" t="s">
        <v>845</v>
      </c>
      <c r="H125" s="389"/>
      <c r="I125" s="389"/>
      <c r="J125" s="389"/>
      <c r="K125" s="389"/>
      <c r="L125" s="389"/>
      <c r="M125" s="389"/>
      <c r="N125" s="389"/>
      <c r="O125" s="389"/>
      <c r="P125" s="389"/>
      <c r="Q125" s="389"/>
      <c r="R125" s="389"/>
      <c r="S125" s="389"/>
      <c r="T125" s="389"/>
      <c r="U125" s="389"/>
      <c r="V125" s="389"/>
      <c r="W125" s="389"/>
      <c r="X125" s="927"/>
      <c r="Y125" s="456" t="s">
        <v>15</v>
      </c>
      <c r="Z125" s="457"/>
      <c r="AA125" s="458"/>
      <c r="AB125" s="463" t="s">
        <v>727</v>
      </c>
      <c r="AC125" s="464"/>
      <c r="AD125" s="465"/>
      <c r="AE125" s="283" t="s">
        <v>844</v>
      </c>
      <c r="AF125" s="283"/>
      <c r="AG125" s="283"/>
      <c r="AH125" s="283"/>
      <c r="AI125" s="283" t="s">
        <v>844</v>
      </c>
      <c r="AJ125" s="283"/>
      <c r="AK125" s="283"/>
      <c r="AL125" s="283"/>
      <c r="AM125" s="283" t="s">
        <v>844</v>
      </c>
      <c r="AN125" s="283"/>
      <c r="AO125" s="283"/>
      <c r="AP125" s="283"/>
      <c r="AQ125" s="283">
        <v>18</v>
      </c>
      <c r="AR125" s="283"/>
      <c r="AS125" s="283"/>
      <c r="AT125" s="283"/>
      <c r="AU125" s="283"/>
      <c r="AV125" s="283"/>
      <c r="AW125" s="283"/>
      <c r="AX125" s="284"/>
      <c r="AY125">
        <f>$AY$124</f>
        <v>1</v>
      </c>
    </row>
    <row r="126" spans="1:51" ht="46.5" customHeight="1" thickBot="1" x14ac:dyDescent="0.2">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28"/>
      <c r="Y126" s="472" t="s">
        <v>49</v>
      </c>
      <c r="Z126" s="446"/>
      <c r="AA126" s="447"/>
      <c r="AB126" s="473" t="s">
        <v>846</v>
      </c>
      <c r="AC126" s="474"/>
      <c r="AD126" s="475"/>
      <c r="AE126" s="552" t="s">
        <v>844</v>
      </c>
      <c r="AF126" s="552"/>
      <c r="AG126" s="552"/>
      <c r="AH126" s="552"/>
      <c r="AI126" s="552" t="s">
        <v>844</v>
      </c>
      <c r="AJ126" s="552"/>
      <c r="AK126" s="552"/>
      <c r="AL126" s="552"/>
      <c r="AM126" s="552" t="s">
        <v>844</v>
      </c>
      <c r="AN126" s="552"/>
      <c r="AO126" s="552"/>
      <c r="AP126" s="552"/>
      <c r="AQ126" s="552" t="s">
        <v>847</v>
      </c>
      <c r="AR126" s="552"/>
      <c r="AS126" s="552"/>
      <c r="AT126" s="552"/>
      <c r="AU126" s="552"/>
      <c r="AV126" s="552"/>
      <c r="AW126" s="552"/>
      <c r="AX126" s="553"/>
      <c r="AY126">
        <f>$AY$124</f>
        <v>1</v>
      </c>
    </row>
    <row r="127" spans="1:51" ht="23.25" hidden="1" customHeight="1" x14ac:dyDescent="0.15">
      <c r="A127" s="631"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4"/>
      <c r="Z127" s="925"/>
      <c r="AA127" s="926"/>
      <c r="AB127" s="409" t="s">
        <v>11</v>
      </c>
      <c r="AC127" s="410"/>
      <c r="AD127" s="411"/>
      <c r="AE127" s="248" t="s">
        <v>382</v>
      </c>
      <c r="AF127" s="248"/>
      <c r="AG127" s="248"/>
      <c r="AH127" s="248"/>
      <c r="AI127" s="248" t="s">
        <v>404</v>
      </c>
      <c r="AJ127" s="248"/>
      <c r="AK127" s="248"/>
      <c r="AL127" s="248"/>
      <c r="AM127" s="248" t="s">
        <v>501</v>
      </c>
      <c r="AN127" s="248"/>
      <c r="AO127" s="248"/>
      <c r="AP127" s="248"/>
      <c r="AQ127" s="591" t="s">
        <v>534</v>
      </c>
      <c r="AR127" s="592"/>
      <c r="AS127" s="592"/>
      <c r="AT127" s="592"/>
      <c r="AU127" s="592"/>
      <c r="AV127" s="592"/>
      <c r="AW127" s="592"/>
      <c r="AX127" s="593"/>
      <c r="AY127" s="92">
        <f>IF(SUBSTITUTE(SUBSTITUTE($G$128,"／",""),"　","")="",0,1)</f>
        <v>0</v>
      </c>
    </row>
    <row r="128" spans="1:51" ht="23.25" hidden="1" customHeight="1" x14ac:dyDescent="0.15">
      <c r="A128" s="437"/>
      <c r="B128" s="438"/>
      <c r="C128" s="438"/>
      <c r="D128" s="438"/>
      <c r="E128" s="438"/>
      <c r="F128" s="439"/>
      <c r="G128" s="389" t="s">
        <v>352</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351</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90" t="s">
        <v>397</v>
      </c>
      <c r="B130" s="187"/>
      <c r="C130" s="186" t="s">
        <v>233</v>
      </c>
      <c r="D130" s="187"/>
      <c r="E130" s="171" t="s">
        <v>262</v>
      </c>
      <c r="F130" s="172"/>
      <c r="G130" s="173" t="s">
        <v>740</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261</v>
      </c>
      <c r="F131" s="177"/>
      <c r="G131" s="114" t="s">
        <v>741</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234</v>
      </c>
      <c r="F132" s="181"/>
      <c r="G132" s="162" t="s">
        <v>243</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382</v>
      </c>
      <c r="AF132" s="134"/>
      <c r="AG132" s="134"/>
      <c r="AH132" s="135"/>
      <c r="AI132" s="159" t="s">
        <v>404</v>
      </c>
      <c r="AJ132" s="134"/>
      <c r="AK132" s="134"/>
      <c r="AL132" s="135"/>
      <c r="AM132" s="159" t="s">
        <v>691</v>
      </c>
      <c r="AN132" s="134"/>
      <c r="AO132" s="134"/>
      <c r="AP132" s="135"/>
      <c r="AQ132" s="155" t="s">
        <v>229</v>
      </c>
      <c r="AR132" s="156"/>
      <c r="AS132" s="156"/>
      <c r="AT132" s="157"/>
      <c r="AU132" s="198" t="s">
        <v>245</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v>5</v>
      </c>
      <c r="AR133" s="201"/>
      <c r="AS133" s="137" t="s">
        <v>230</v>
      </c>
      <c r="AT133" s="138"/>
      <c r="AU133" s="202">
        <v>10</v>
      </c>
      <c r="AV133" s="202"/>
      <c r="AW133" s="137" t="s">
        <v>179</v>
      </c>
      <c r="AX133" s="197"/>
      <c r="AY133">
        <f>$AY$132</f>
        <v>1</v>
      </c>
    </row>
    <row r="134" spans="1:51" ht="39.75" customHeight="1" x14ac:dyDescent="0.15">
      <c r="A134" s="191"/>
      <c r="B134" s="188"/>
      <c r="C134" s="182"/>
      <c r="D134" s="188"/>
      <c r="E134" s="182"/>
      <c r="F134" s="183"/>
      <c r="G134" s="108" t="s">
        <v>742</v>
      </c>
      <c r="H134" s="109"/>
      <c r="I134" s="109"/>
      <c r="J134" s="109"/>
      <c r="K134" s="109"/>
      <c r="L134" s="109"/>
      <c r="M134" s="109"/>
      <c r="N134" s="109"/>
      <c r="O134" s="109"/>
      <c r="P134" s="109"/>
      <c r="Q134" s="109"/>
      <c r="R134" s="109"/>
      <c r="S134" s="109"/>
      <c r="T134" s="109"/>
      <c r="U134" s="109"/>
      <c r="V134" s="109"/>
      <c r="W134" s="109"/>
      <c r="X134" s="110"/>
      <c r="Y134" s="203" t="s">
        <v>244</v>
      </c>
      <c r="Z134" s="204"/>
      <c r="AA134" s="205"/>
      <c r="AB134" s="206" t="s">
        <v>14</v>
      </c>
      <c r="AC134" s="207"/>
      <c r="AD134" s="207"/>
      <c r="AE134" s="208">
        <v>49.6</v>
      </c>
      <c r="AF134" s="209"/>
      <c r="AG134" s="209"/>
      <c r="AH134" s="209"/>
      <c r="AI134" s="208">
        <v>47.6</v>
      </c>
      <c r="AJ134" s="209"/>
      <c r="AK134" s="209"/>
      <c r="AL134" s="209"/>
      <c r="AM134" s="208">
        <v>53.3</v>
      </c>
      <c r="AN134" s="209"/>
      <c r="AO134" s="209"/>
      <c r="AP134" s="209"/>
      <c r="AQ134" s="208" t="s">
        <v>398</v>
      </c>
      <c r="AR134" s="209"/>
      <c r="AS134" s="209"/>
      <c r="AT134" s="209"/>
      <c r="AU134" s="208" t="s">
        <v>398</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14</v>
      </c>
      <c r="AC135" s="215"/>
      <c r="AD135" s="215"/>
      <c r="AE135" s="208" t="s">
        <v>398</v>
      </c>
      <c r="AF135" s="209"/>
      <c r="AG135" s="209"/>
      <c r="AH135" s="209"/>
      <c r="AI135" s="208" t="s">
        <v>398</v>
      </c>
      <c r="AJ135" s="209"/>
      <c r="AK135" s="209"/>
      <c r="AL135" s="209"/>
      <c r="AM135" s="208" t="s">
        <v>705</v>
      </c>
      <c r="AN135" s="209"/>
      <c r="AO135" s="209"/>
      <c r="AP135" s="209"/>
      <c r="AQ135" s="208" t="s">
        <v>398</v>
      </c>
      <c r="AR135" s="209"/>
      <c r="AS135" s="209"/>
      <c r="AT135" s="209"/>
      <c r="AU135" s="208">
        <v>60</v>
      </c>
      <c r="AV135" s="209"/>
      <c r="AW135" s="209"/>
      <c r="AX135" s="210"/>
      <c r="AY135">
        <f t="shared" si="13"/>
        <v>1</v>
      </c>
    </row>
    <row r="136" spans="1:51" ht="18.75" customHeight="1" x14ac:dyDescent="0.15">
      <c r="A136" s="191"/>
      <c r="B136" s="188"/>
      <c r="C136" s="182"/>
      <c r="D136" s="188"/>
      <c r="E136" s="182"/>
      <c r="F136" s="183"/>
      <c r="G136" s="162" t="s">
        <v>243</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382</v>
      </c>
      <c r="AF136" s="134"/>
      <c r="AG136" s="134"/>
      <c r="AH136" s="135"/>
      <c r="AI136" s="159" t="s">
        <v>404</v>
      </c>
      <c r="AJ136" s="134"/>
      <c r="AK136" s="134"/>
      <c r="AL136" s="135"/>
      <c r="AM136" s="159" t="s">
        <v>691</v>
      </c>
      <c r="AN136" s="134"/>
      <c r="AO136" s="134"/>
      <c r="AP136" s="135"/>
      <c r="AQ136" s="155" t="s">
        <v>229</v>
      </c>
      <c r="AR136" s="156"/>
      <c r="AS136" s="156"/>
      <c r="AT136" s="157"/>
      <c r="AU136" s="198" t="s">
        <v>245</v>
      </c>
      <c r="AV136" s="198"/>
      <c r="AW136" s="198"/>
      <c r="AX136" s="199"/>
      <c r="AY136">
        <f>COUNTA($G$138)</f>
        <v>1</v>
      </c>
    </row>
    <row r="137" spans="1:51" ht="18.75"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v>5</v>
      </c>
      <c r="AR137" s="201"/>
      <c r="AS137" s="137" t="s">
        <v>230</v>
      </c>
      <c r="AT137" s="138"/>
      <c r="AU137" s="202">
        <v>10</v>
      </c>
      <c r="AV137" s="202"/>
      <c r="AW137" s="137" t="s">
        <v>179</v>
      </c>
      <c r="AX137" s="197"/>
      <c r="AY137">
        <f>$AY$136</f>
        <v>1</v>
      </c>
    </row>
    <row r="138" spans="1:51" ht="39.75" customHeight="1" x14ac:dyDescent="0.15">
      <c r="A138" s="191"/>
      <c r="B138" s="188"/>
      <c r="C138" s="182"/>
      <c r="D138" s="188"/>
      <c r="E138" s="182"/>
      <c r="F138" s="183"/>
      <c r="G138" s="108" t="s">
        <v>763</v>
      </c>
      <c r="H138" s="109"/>
      <c r="I138" s="109"/>
      <c r="J138" s="109"/>
      <c r="K138" s="109"/>
      <c r="L138" s="109"/>
      <c r="M138" s="109"/>
      <c r="N138" s="109"/>
      <c r="O138" s="109"/>
      <c r="P138" s="109"/>
      <c r="Q138" s="109"/>
      <c r="R138" s="109"/>
      <c r="S138" s="109"/>
      <c r="T138" s="109"/>
      <c r="U138" s="109"/>
      <c r="V138" s="109"/>
      <c r="W138" s="109"/>
      <c r="X138" s="110"/>
      <c r="Y138" s="203" t="s">
        <v>244</v>
      </c>
      <c r="Z138" s="204"/>
      <c r="AA138" s="205"/>
      <c r="AB138" s="206" t="s">
        <v>743</v>
      </c>
      <c r="AC138" s="207"/>
      <c r="AD138" s="207"/>
      <c r="AE138" s="208">
        <v>3879</v>
      </c>
      <c r="AF138" s="209"/>
      <c r="AG138" s="209"/>
      <c r="AH138" s="209"/>
      <c r="AI138" s="208">
        <v>3611</v>
      </c>
      <c r="AJ138" s="209"/>
      <c r="AK138" s="209"/>
      <c r="AL138" s="209"/>
      <c r="AM138" s="208" t="s">
        <v>705</v>
      </c>
      <c r="AN138" s="209"/>
      <c r="AO138" s="209"/>
      <c r="AP138" s="209"/>
      <c r="AQ138" s="208" t="s">
        <v>398</v>
      </c>
      <c r="AR138" s="209"/>
      <c r="AS138" s="209"/>
      <c r="AT138" s="209"/>
      <c r="AU138" s="208" t="s">
        <v>398</v>
      </c>
      <c r="AV138" s="209"/>
      <c r="AW138" s="209"/>
      <c r="AX138" s="210"/>
      <c r="AY138">
        <f t="shared" ref="AY138:AY139" si="14">$AY$136</f>
        <v>1</v>
      </c>
    </row>
    <row r="139" spans="1:51" ht="39.75"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t="s">
        <v>743</v>
      </c>
      <c r="AC139" s="215"/>
      <c r="AD139" s="215"/>
      <c r="AE139" s="208">
        <v>3518</v>
      </c>
      <c r="AF139" s="209"/>
      <c r="AG139" s="209"/>
      <c r="AH139" s="209"/>
      <c r="AI139" s="208">
        <v>3550</v>
      </c>
      <c r="AJ139" s="209"/>
      <c r="AK139" s="209"/>
      <c r="AL139" s="209"/>
      <c r="AM139" s="208">
        <v>3400</v>
      </c>
      <c r="AN139" s="209"/>
      <c r="AO139" s="209"/>
      <c r="AP139" s="209"/>
      <c r="AQ139" s="208" t="s">
        <v>398</v>
      </c>
      <c r="AR139" s="209"/>
      <c r="AS139" s="209"/>
      <c r="AT139" s="209"/>
      <c r="AU139" s="208">
        <v>3755</v>
      </c>
      <c r="AV139" s="209"/>
      <c r="AW139" s="209"/>
      <c r="AX139" s="210"/>
      <c r="AY139">
        <f t="shared" si="14"/>
        <v>1</v>
      </c>
    </row>
    <row r="140" spans="1:51" ht="18.75" hidden="1" customHeight="1" x14ac:dyDescent="0.15">
      <c r="A140" s="191"/>
      <c r="B140" s="188"/>
      <c r="C140" s="182"/>
      <c r="D140" s="188"/>
      <c r="E140" s="182"/>
      <c r="F140" s="183"/>
      <c r="G140" s="162" t="s">
        <v>243</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382</v>
      </c>
      <c r="AF140" s="134"/>
      <c r="AG140" s="134"/>
      <c r="AH140" s="135"/>
      <c r="AI140" s="159" t="s">
        <v>404</v>
      </c>
      <c r="AJ140" s="134"/>
      <c r="AK140" s="134"/>
      <c r="AL140" s="135"/>
      <c r="AM140" s="159" t="s">
        <v>691</v>
      </c>
      <c r="AN140" s="134"/>
      <c r="AO140" s="134"/>
      <c r="AP140" s="135"/>
      <c r="AQ140" s="155" t="s">
        <v>229</v>
      </c>
      <c r="AR140" s="156"/>
      <c r="AS140" s="156"/>
      <c r="AT140" s="157"/>
      <c r="AU140" s="198" t="s">
        <v>245</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230</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244</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243</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382</v>
      </c>
      <c r="AF144" s="134"/>
      <c r="AG144" s="134"/>
      <c r="AH144" s="135"/>
      <c r="AI144" s="159" t="s">
        <v>404</v>
      </c>
      <c r="AJ144" s="134"/>
      <c r="AK144" s="134"/>
      <c r="AL144" s="135"/>
      <c r="AM144" s="159" t="s">
        <v>691</v>
      </c>
      <c r="AN144" s="134"/>
      <c r="AO144" s="134"/>
      <c r="AP144" s="135"/>
      <c r="AQ144" s="155" t="s">
        <v>229</v>
      </c>
      <c r="AR144" s="156"/>
      <c r="AS144" s="156"/>
      <c r="AT144" s="157"/>
      <c r="AU144" s="198" t="s">
        <v>245</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230</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244</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243</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382</v>
      </c>
      <c r="AF148" s="134"/>
      <c r="AG148" s="134"/>
      <c r="AH148" s="135"/>
      <c r="AI148" s="159" t="s">
        <v>404</v>
      </c>
      <c r="AJ148" s="134"/>
      <c r="AK148" s="134"/>
      <c r="AL148" s="135"/>
      <c r="AM148" s="159" t="s">
        <v>691</v>
      </c>
      <c r="AN148" s="134"/>
      <c r="AO148" s="134"/>
      <c r="AP148" s="135"/>
      <c r="AQ148" s="155" t="s">
        <v>229</v>
      </c>
      <c r="AR148" s="156"/>
      <c r="AS148" s="156"/>
      <c r="AT148" s="157"/>
      <c r="AU148" s="198" t="s">
        <v>245</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230</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244</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246</v>
      </c>
      <c r="H152" s="134"/>
      <c r="I152" s="134"/>
      <c r="J152" s="134"/>
      <c r="K152" s="134"/>
      <c r="L152" s="134"/>
      <c r="M152" s="134"/>
      <c r="N152" s="134"/>
      <c r="O152" s="134"/>
      <c r="P152" s="135"/>
      <c r="Q152" s="159" t="s">
        <v>329</v>
      </c>
      <c r="R152" s="134"/>
      <c r="S152" s="134"/>
      <c r="T152" s="134"/>
      <c r="U152" s="134"/>
      <c r="V152" s="134"/>
      <c r="W152" s="134"/>
      <c r="X152" s="134"/>
      <c r="Y152" s="134"/>
      <c r="Z152" s="134"/>
      <c r="AA152" s="134"/>
      <c r="AB152" s="133" t="s">
        <v>330</v>
      </c>
      <c r="AC152" s="134"/>
      <c r="AD152" s="135"/>
      <c r="AE152" s="159" t="s">
        <v>247</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2"/>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3"/>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3"/>
      <c r="AB156" s="147"/>
      <c r="AC156" s="148"/>
      <c r="AD156" s="148"/>
      <c r="AE156" s="153" t="s">
        <v>248</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3"/>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4"/>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246</v>
      </c>
      <c r="H159" s="134"/>
      <c r="I159" s="134"/>
      <c r="J159" s="134"/>
      <c r="K159" s="134"/>
      <c r="L159" s="134"/>
      <c r="M159" s="134"/>
      <c r="N159" s="134"/>
      <c r="O159" s="134"/>
      <c r="P159" s="135"/>
      <c r="Q159" s="159" t="s">
        <v>329</v>
      </c>
      <c r="R159" s="134"/>
      <c r="S159" s="134"/>
      <c r="T159" s="134"/>
      <c r="U159" s="134"/>
      <c r="V159" s="134"/>
      <c r="W159" s="134"/>
      <c r="X159" s="134"/>
      <c r="Y159" s="134"/>
      <c r="Z159" s="134"/>
      <c r="AA159" s="134"/>
      <c r="AB159" s="133" t="s">
        <v>330</v>
      </c>
      <c r="AC159" s="134"/>
      <c r="AD159" s="135"/>
      <c r="AE159" s="139" t="s">
        <v>247</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2"/>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3"/>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3"/>
      <c r="AB163" s="147"/>
      <c r="AC163" s="148"/>
      <c r="AD163" s="148"/>
      <c r="AE163" s="153" t="s">
        <v>248</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3"/>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4"/>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246</v>
      </c>
      <c r="H166" s="134"/>
      <c r="I166" s="134"/>
      <c r="J166" s="134"/>
      <c r="K166" s="134"/>
      <c r="L166" s="134"/>
      <c r="M166" s="134"/>
      <c r="N166" s="134"/>
      <c r="O166" s="134"/>
      <c r="P166" s="135"/>
      <c r="Q166" s="159" t="s">
        <v>329</v>
      </c>
      <c r="R166" s="134"/>
      <c r="S166" s="134"/>
      <c r="T166" s="134"/>
      <c r="U166" s="134"/>
      <c r="V166" s="134"/>
      <c r="W166" s="134"/>
      <c r="X166" s="134"/>
      <c r="Y166" s="134"/>
      <c r="Z166" s="134"/>
      <c r="AA166" s="134"/>
      <c r="AB166" s="133" t="s">
        <v>330</v>
      </c>
      <c r="AC166" s="134"/>
      <c r="AD166" s="135"/>
      <c r="AE166" s="139" t="s">
        <v>247</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2"/>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3"/>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3"/>
      <c r="AB170" s="147"/>
      <c r="AC170" s="148"/>
      <c r="AD170" s="148"/>
      <c r="AE170" s="153" t="s">
        <v>248</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3"/>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4"/>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246</v>
      </c>
      <c r="H173" s="134"/>
      <c r="I173" s="134"/>
      <c r="J173" s="134"/>
      <c r="K173" s="134"/>
      <c r="L173" s="134"/>
      <c r="M173" s="134"/>
      <c r="N173" s="134"/>
      <c r="O173" s="134"/>
      <c r="P173" s="135"/>
      <c r="Q173" s="159" t="s">
        <v>329</v>
      </c>
      <c r="R173" s="134"/>
      <c r="S173" s="134"/>
      <c r="T173" s="134"/>
      <c r="U173" s="134"/>
      <c r="V173" s="134"/>
      <c r="W173" s="134"/>
      <c r="X173" s="134"/>
      <c r="Y173" s="134"/>
      <c r="Z173" s="134"/>
      <c r="AA173" s="134"/>
      <c r="AB173" s="133" t="s">
        <v>330</v>
      </c>
      <c r="AC173" s="134"/>
      <c r="AD173" s="135"/>
      <c r="AE173" s="139" t="s">
        <v>247</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2"/>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3"/>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3"/>
      <c r="AB177" s="147"/>
      <c r="AC177" s="148"/>
      <c r="AD177" s="148"/>
      <c r="AE177" s="153" t="s">
        <v>248</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3"/>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4"/>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246</v>
      </c>
      <c r="H180" s="134"/>
      <c r="I180" s="134"/>
      <c r="J180" s="134"/>
      <c r="K180" s="134"/>
      <c r="L180" s="134"/>
      <c r="M180" s="134"/>
      <c r="N180" s="134"/>
      <c r="O180" s="134"/>
      <c r="P180" s="135"/>
      <c r="Q180" s="159" t="s">
        <v>329</v>
      </c>
      <c r="R180" s="134"/>
      <c r="S180" s="134"/>
      <c r="T180" s="134"/>
      <c r="U180" s="134"/>
      <c r="V180" s="134"/>
      <c r="W180" s="134"/>
      <c r="X180" s="134"/>
      <c r="Y180" s="134"/>
      <c r="Z180" s="134"/>
      <c r="AA180" s="134"/>
      <c r="AB180" s="133" t="s">
        <v>330</v>
      </c>
      <c r="AC180" s="134"/>
      <c r="AD180" s="135"/>
      <c r="AE180" s="139" t="s">
        <v>247</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2"/>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3"/>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3"/>
      <c r="AB184" s="147"/>
      <c r="AC184" s="148"/>
      <c r="AD184" s="148"/>
      <c r="AE184" s="194" t="s">
        <v>248</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3"/>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4"/>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292</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744</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262</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261</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234</v>
      </c>
      <c r="F192" s="181"/>
      <c r="G192" s="162" t="s">
        <v>243</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382</v>
      </c>
      <c r="AF192" s="134"/>
      <c r="AG192" s="134"/>
      <c r="AH192" s="135"/>
      <c r="AI192" s="159" t="s">
        <v>404</v>
      </c>
      <c r="AJ192" s="134"/>
      <c r="AK192" s="134"/>
      <c r="AL192" s="135"/>
      <c r="AM192" s="159" t="s">
        <v>691</v>
      </c>
      <c r="AN192" s="134"/>
      <c r="AO192" s="134"/>
      <c r="AP192" s="135"/>
      <c r="AQ192" s="155" t="s">
        <v>229</v>
      </c>
      <c r="AR192" s="156"/>
      <c r="AS192" s="156"/>
      <c r="AT192" s="157"/>
      <c r="AU192" s="198" t="s">
        <v>245</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230</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244</v>
      </c>
      <c r="Z194" s="204"/>
      <c r="AA194" s="205"/>
      <c r="AB194" s="206"/>
      <c r="AC194" s="207"/>
      <c r="AD194" s="207"/>
      <c r="AE194" s="208"/>
      <c r="AF194" s="209"/>
      <c r="AG194" s="209"/>
      <c r="AH194" s="209"/>
      <c r="AI194" s="208" t="s">
        <v>398</v>
      </c>
      <c r="AJ194" s="209"/>
      <c r="AK194" s="209"/>
      <c r="AL194" s="209"/>
      <c r="AM194" s="208" t="s">
        <v>705</v>
      </c>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t="s">
        <v>398</v>
      </c>
      <c r="AJ195" s="209"/>
      <c r="AK195" s="209"/>
      <c r="AL195" s="209"/>
      <c r="AM195" s="208" t="s">
        <v>705</v>
      </c>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243</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382</v>
      </c>
      <c r="AF196" s="134"/>
      <c r="AG196" s="134"/>
      <c r="AH196" s="135"/>
      <c r="AI196" s="159" t="s">
        <v>404</v>
      </c>
      <c r="AJ196" s="134"/>
      <c r="AK196" s="134"/>
      <c r="AL196" s="135"/>
      <c r="AM196" s="159" t="s">
        <v>691</v>
      </c>
      <c r="AN196" s="134"/>
      <c r="AO196" s="134"/>
      <c r="AP196" s="135"/>
      <c r="AQ196" s="155" t="s">
        <v>229</v>
      </c>
      <c r="AR196" s="156"/>
      <c r="AS196" s="156"/>
      <c r="AT196" s="157"/>
      <c r="AU196" s="198" t="s">
        <v>245</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230</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244</v>
      </c>
      <c r="Z198" s="204"/>
      <c r="AA198" s="205"/>
      <c r="AB198" s="206"/>
      <c r="AC198" s="207"/>
      <c r="AD198" s="207"/>
      <c r="AE198" s="208"/>
      <c r="AF198" s="209"/>
      <c r="AG198" s="209"/>
      <c r="AH198" s="209"/>
      <c r="AI198" s="208" t="s">
        <v>398</v>
      </c>
      <c r="AJ198" s="209"/>
      <c r="AK198" s="209"/>
      <c r="AL198" s="209"/>
      <c r="AM198" s="208" t="s">
        <v>705</v>
      </c>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t="s">
        <v>398</v>
      </c>
      <c r="AJ199" s="209"/>
      <c r="AK199" s="209"/>
      <c r="AL199" s="209"/>
      <c r="AM199" s="208" t="s">
        <v>705</v>
      </c>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243</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382</v>
      </c>
      <c r="AF200" s="134"/>
      <c r="AG200" s="134"/>
      <c r="AH200" s="135"/>
      <c r="AI200" s="159" t="s">
        <v>404</v>
      </c>
      <c r="AJ200" s="134"/>
      <c r="AK200" s="134"/>
      <c r="AL200" s="135"/>
      <c r="AM200" s="159" t="s">
        <v>691</v>
      </c>
      <c r="AN200" s="134"/>
      <c r="AO200" s="134"/>
      <c r="AP200" s="135"/>
      <c r="AQ200" s="155" t="s">
        <v>229</v>
      </c>
      <c r="AR200" s="156"/>
      <c r="AS200" s="156"/>
      <c r="AT200" s="157"/>
      <c r="AU200" s="198" t="s">
        <v>245</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230</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244</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243</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382</v>
      </c>
      <c r="AF204" s="134"/>
      <c r="AG204" s="134"/>
      <c r="AH204" s="135"/>
      <c r="AI204" s="159" t="s">
        <v>404</v>
      </c>
      <c r="AJ204" s="134"/>
      <c r="AK204" s="134"/>
      <c r="AL204" s="135"/>
      <c r="AM204" s="159" t="s">
        <v>691</v>
      </c>
      <c r="AN204" s="134"/>
      <c r="AO204" s="134"/>
      <c r="AP204" s="135"/>
      <c r="AQ204" s="155" t="s">
        <v>229</v>
      </c>
      <c r="AR204" s="156"/>
      <c r="AS204" s="156"/>
      <c r="AT204" s="157"/>
      <c r="AU204" s="198" t="s">
        <v>245</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230</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244</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243</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382</v>
      </c>
      <c r="AF208" s="134"/>
      <c r="AG208" s="134"/>
      <c r="AH208" s="135"/>
      <c r="AI208" s="159" t="s">
        <v>404</v>
      </c>
      <c r="AJ208" s="134"/>
      <c r="AK208" s="134"/>
      <c r="AL208" s="135"/>
      <c r="AM208" s="159" t="s">
        <v>691</v>
      </c>
      <c r="AN208" s="134"/>
      <c r="AO208" s="134"/>
      <c r="AP208" s="135"/>
      <c r="AQ208" s="155" t="s">
        <v>229</v>
      </c>
      <c r="AR208" s="156"/>
      <c r="AS208" s="156"/>
      <c r="AT208" s="157"/>
      <c r="AU208" s="198" t="s">
        <v>245</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230</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244</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246</v>
      </c>
      <c r="H212" s="134"/>
      <c r="I212" s="134"/>
      <c r="J212" s="134"/>
      <c r="K212" s="134"/>
      <c r="L212" s="134"/>
      <c r="M212" s="134"/>
      <c r="N212" s="134"/>
      <c r="O212" s="134"/>
      <c r="P212" s="135"/>
      <c r="Q212" s="159" t="s">
        <v>329</v>
      </c>
      <c r="R212" s="134"/>
      <c r="S212" s="134"/>
      <c r="T212" s="134"/>
      <c r="U212" s="134"/>
      <c r="V212" s="134"/>
      <c r="W212" s="134"/>
      <c r="X212" s="134"/>
      <c r="Y212" s="134"/>
      <c r="Z212" s="134"/>
      <c r="AA212" s="134"/>
      <c r="AB212" s="133" t="s">
        <v>330</v>
      </c>
      <c r="AC212" s="134"/>
      <c r="AD212" s="135"/>
      <c r="AE212" s="159" t="s">
        <v>247</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248</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246</v>
      </c>
      <c r="H219" s="134"/>
      <c r="I219" s="134"/>
      <c r="J219" s="134"/>
      <c r="K219" s="134"/>
      <c r="L219" s="134"/>
      <c r="M219" s="134"/>
      <c r="N219" s="134"/>
      <c r="O219" s="134"/>
      <c r="P219" s="135"/>
      <c r="Q219" s="159" t="s">
        <v>329</v>
      </c>
      <c r="R219" s="134"/>
      <c r="S219" s="134"/>
      <c r="T219" s="134"/>
      <c r="U219" s="134"/>
      <c r="V219" s="134"/>
      <c r="W219" s="134"/>
      <c r="X219" s="134"/>
      <c r="Y219" s="134"/>
      <c r="Z219" s="134"/>
      <c r="AA219" s="134"/>
      <c r="AB219" s="133" t="s">
        <v>330</v>
      </c>
      <c r="AC219" s="134"/>
      <c r="AD219" s="135"/>
      <c r="AE219" s="139" t="s">
        <v>247</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248</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246</v>
      </c>
      <c r="H226" s="134"/>
      <c r="I226" s="134"/>
      <c r="J226" s="134"/>
      <c r="K226" s="134"/>
      <c r="L226" s="134"/>
      <c r="M226" s="134"/>
      <c r="N226" s="134"/>
      <c r="O226" s="134"/>
      <c r="P226" s="135"/>
      <c r="Q226" s="159" t="s">
        <v>329</v>
      </c>
      <c r="R226" s="134"/>
      <c r="S226" s="134"/>
      <c r="T226" s="134"/>
      <c r="U226" s="134"/>
      <c r="V226" s="134"/>
      <c r="W226" s="134"/>
      <c r="X226" s="134"/>
      <c r="Y226" s="134"/>
      <c r="Z226" s="134"/>
      <c r="AA226" s="134"/>
      <c r="AB226" s="133" t="s">
        <v>330</v>
      </c>
      <c r="AC226" s="134"/>
      <c r="AD226" s="135"/>
      <c r="AE226" s="139" t="s">
        <v>247</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248</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246</v>
      </c>
      <c r="H233" s="134"/>
      <c r="I233" s="134"/>
      <c r="J233" s="134"/>
      <c r="K233" s="134"/>
      <c r="L233" s="134"/>
      <c r="M233" s="134"/>
      <c r="N233" s="134"/>
      <c r="O233" s="134"/>
      <c r="P233" s="135"/>
      <c r="Q233" s="159" t="s">
        <v>329</v>
      </c>
      <c r="R233" s="134"/>
      <c r="S233" s="134"/>
      <c r="T233" s="134"/>
      <c r="U233" s="134"/>
      <c r="V233" s="134"/>
      <c r="W233" s="134"/>
      <c r="X233" s="134"/>
      <c r="Y233" s="134"/>
      <c r="Z233" s="134"/>
      <c r="AA233" s="134"/>
      <c r="AB233" s="133" t="s">
        <v>330</v>
      </c>
      <c r="AC233" s="134"/>
      <c r="AD233" s="135"/>
      <c r="AE233" s="139" t="s">
        <v>247</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248</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246</v>
      </c>
      <c r="H240" s="134"/>
      <c r="I240" s="134"/>
      <c r="J240" s="134"/>
      <c r="K240" s="134"/>
      <c r="L240" s="134"/>
      <c r="M240" s="134"/>
      <c r="N240" s="134"/>
      <c r="O240" s="134"/>
      <c r="P240" s="135"/>
      <c r="Q240" s="159" t="s">
        <v>329</v>
      </c>
      <c r="R240" s="134"/>
      <c r="S240" s="134"/>
      <c r="T240" s="134"/>
      <c r="U240" s="134"/>
      <c r="V240" s="134"/>
      <c r="W240" s="134"/>
      <c r="X240" s="134"/>
      <c r="Y240" s="134"/>
      <c r="Z240" s="134"/>
      <c r="AA240" s="134"/>
      <c r="AB240" s="133" t="s">
        <v>330</v>
      </c>
      <c r="AC240" s="134"/>
      <c r="AD240" s="135"/>
      <c r="AE240" s="139" t="s">
        <v>247</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248</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292</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x14ac:dyDescent="0.15">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262</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261</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234</v>
      </c>
      <c r="F252" s="181"/>
      <c r="G252" s="162" t="s">
        <v>243</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382</v>
      </c>
      <c r="AF252" s="134"/>
      <c r="AG252" s="134"/>
      <c r="AH252" s="135"/>
      <c r="AI252" s="159" t="s">
        <v>404</v>
      </c>
      <c r="AJ252" s="134"/>
      <c r="AK252" s="134"/>
      <c r="AL252" s="135"/>
      <c r="AM252" s="159" t="s">
        <v>691</v>
      </c>
      <c r="AN252" s="134"/>
      <c r="AO252" s="134"/>
      <c r="AP252" s="135"/>
      <c r="AQ252" s="155" t="s">
        <v>229</v>
      </c>
      <c r="AR252" s="156"/>
      <c r="AS252" s="156"/>
      <c r="AT252" s="157"/>
      <c r="AU252" s="198" t="s">
        <v>245</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230</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244</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243</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382</v>
      </c>
      <c r="AF256" s="134"/>
      <c r="AG256" s="134"/>
      <c r="AH256" s="135"/>
      <c r="AI256" s="159" t="s">
        <v>404</v>
      </c>
      <c r="AJ256" s="134"/>
      <c r="AK256" s="134"/>
      <c r="AL256" s="135"/>
      <c r="AM256" s="159" t="s">
        <v>691</v>
      </c>
      <c r="AN256" s="134"/>
      <c r="AO256" s="134"/>
      <c r="AP256" s="135"/>
      <c r="AQ256" s="155" t="s">
        <v>229</v>
      </c>
      <c r="AR256" s="156"/>
      <c r="AS256" s="156"/>
      <c r="AT256" s="157"/>
      <c r="AU256" s="198" t="s">
        <v>245</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230</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244</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243</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382</v>
      </c>
      <c r="AF260" s="134"/>
      <c r="AG260" s="134"/>
      <c r="AH260" s="135"/>
      <c r="AI260" s="159" t="s">
        <v>404</v>
      </c>
      <c r="AJ260" s="134"/>
      <c r="AK260" s="134"/>
      <c r="AL260" s="135"/>
      <c r="AM260" s="159" t="s">
        <v>691</v>
      </c>
      <c r="AN260" s="134"/>
      <c r="AO260" s="134"/>
      <c r="AP260" s="135"/>
      <c r="AQ260" s="155" t="s">
        <v>229</v>
      </c>
      <c r="AR260" s="156"/>
      <c r="AS260" s="156"/>
      <c r="AT260" s="157"/>
      <c r="AU260" s="198" t="s">
        <v>245</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230</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244</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243</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382</v>
      </c>
      <c r="AF264" s="134"/>
      <c r="AG264" s="134"/>
      <c r="AH264" s="135"/>
      <c r="AI264" s="159" t="s">
        <v>404</v>
      </c>
      <c r="AJ264" s="134"/>
      <c r="AK264" s="134"/>
      <c r="AL264" s="135"/>
      <c r="AM264" s="159" t="s">
        <v>691</v>
      </c>
      <c r="AN264" s="134"/>
      <c r="AO264" s="134"/>
      <c r="AP264" s="135"/>
      <c r="AQ264" s="159" t="s">
        <v>229</v>
      </c>
      <c r="AR264" s="134"/>
      <c r="AS264" s="134"/>
      <c r="AT264" s="135"/>
      <c r="AU264" s="140" t="s">
        <v>245</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230</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244</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243</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382</v>
      </c>
      <c r="AF268" s="134"/>
      <c r="AG268" s="134"/>
      <c r="AH268" s="135"/>
      <c r="AI268" s="159" t="s">
        <v>404</v>
      </c>
      <c r="AJ268" s="134"/>
      <c r="AK268" s="134"/>
      <c r="AL268" s="135"/>
      <c r="AM268" s="159" t="s">
        <v>691</v>
      </c>
      <c r="AN268" s="134"/>
      <c r="AO268" s="134"/>
      <c r="AP268" s="135"/>
      <c r="AQ268" s="155" t="s">
        <v>229</v>
      </c>
      <c r="AR268" s="156"/>
      <c r="AS268" s="156"/>
      <c r="AT268" s="157"/>
      <c r="AU268" s="198" t="s">
        <v>245</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230</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244</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246</v>
      </c>
      <c r="H272" s="134"/>
      <c r="I272" s="134"/>
      <c r="J272" s="134"/>
      <c r="K272" s="134"/>
      <c r="L272" s="134"/>
      <c r="M272" s="134"/>
      <c r="N272" s="134"/>
      <c r="O272" s="134"/>
      <c r="P272" s="135"/>
      <c r="Q272" s="159" t="s">
        <v>329</v>
      </c>
      <c r="R272" s="134"/>
      <c r="S272" s="134"/>
      <c r="T272" s="134"/>
      <c r="U272" s="134"/>
      <c r="V272" s="134"/>
      <c r="W272" s="134"/>
      <c r="X272" s="134"/>
      <c r="Y272" s="134"/>
      <c r="Z272" s="134"/>
      <c r="AA272" s="134"/>
      <c r="AB272" s="133" t="s">
        <v>330</v>
      </c>
      <c r="AC272" s="134"/>
      <c r="AD272" s="135"/>
      <c r="AE272" s="159" t="s">
        <v>247</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248</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246</v>
      </c>
      <c r="H279" s="134"/>
      <c r="I279" s="134"/>
      <c r="J279" s="134"/>
      <c r="K279" s="134"/>
      <c r="L279" s="134"/>
      <c r="M279" s="134"/>
      <c r="N279" s="134"/>
      <c r="O279" s="134"/>
      <c r="P279" s="135"/>
      <c r="Q279" s="159" t="s">
        <v>329</v>
      </c>
      <c r="R279" s="134"/>
      <c r="S279" s="134"/>
      <c r="T279" s="134"/>
      <c r="U279" s="134"/>
      <c r="V279" s="134"/>
      <c r="W279" s="134"/>
      <c r="X279" s="134"/>
      <c r="Y279" s="134"/>
      <c r="Z279" s="134"/>
      <c r="AA279" s="134"/>
      <c r="AB279" s="133" t="s">
        <v>330</v>
      </c>
      <c r="AC279" s="134"/>
      <c r="AD279" s="135"/>
      <c r="AE279" s="139" t="s">
        <v>247</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248</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246</v>
      </c>
      <c r="H286" s="134"/>
      <c r="I286" s="134"/>
      <c r="J286" s="134"/>
      <c r="K286" s="134"/>
      <c r="L286" s="134"/>
      <c r="M286" s="134"/>
      <c r="N286" s="134"/>
      <c r="O286" s="134"/>
      <c r="P286" s="135"/>
      <c r="Q286" s="159" t="s">
        <v>329</v>
      </c>
      <c r="R286" s="134"/>
      <c r="S286" s="134"/>
      <c r="T286" s="134"/>
      <c r="U286" s="134"/>
      <c r="V286" s="134"/>
      <c r="W286" s="134"/>
      <c r="X286" s="134"/>
      <c r="Y286" s="134"/>
      <c r="Z286" s="134"/>
      <c r="AA286" s="134"/>
      <c r="AB286" s="133" t="s">
        <v>330</v>
      </c>
      <c r="AC286" s="134"/>
      <c r="AD286" s="135"/>
      <c r="AE286" s="139" t="s">
        <v>247</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248</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246</v>
      </c>
      <c r="H293" s="134"/>
      <c r="I293" s="134"/>
      <c r="J293" s="134"/>
      <c r="K293" s="134"/>
      <c r="L293" s="134"/>
      <c r="M293" s="134"/>
      <c r="N293" s="134"/>
      <c r="O293" s="134"/>
      <c r="P293" s="135"/>
      <c r="Q293" s="159" t="s">
        <v>329</v>
      </c>
      <c r="R293" s="134"/>
      <c r="S293" s="134"/>
      <c r="T293" s="134"/>
      <c r="U293" s="134"/>
      <c r="V293" s="134"/>
      <c r="W293" s="134"/>
      <c r="X293" s="134"/>
      <c r="Y293" s="134"/>
      <c r="Z293" s="134"/>
      <c r="AA293" s="134"/>
      <c r="AB293" s="133" t="s">
        <v>330</v>
      </c>
      <c r="AC293" s="134"/>
      <c r="AD293" s="135"/>
      <c r="AE293" s="139" t="s">
        <v>247</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248</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246</v>
      </c>
      <c r="H300" s="134"/>
      <c r="I300" s="134"/>
      <c r="J300" s="134"/>
      <c r="K300" s="134"/>
      <c r="L300" s="134"/>
      <c r="M300" s="134"/>
      <c r="N300" s="134"/>
      <c r="O300" s="134"/>
      <c r="P300" s="135"/>
      <c r="Q300" s="159" t="s">
        <v>329</v>
      </c>
      <c r="R300" s="134"/>
      <c r="S300" s="134"/>
      <c r="T300" s="134"/>
      <c r="U300" s="134"/>
      <c r="V300" s="134"/>
      <c r="W300" s="134"/>
      <c r="X300" s="134"/>
      <c r="Y300" s="134"/>
      <c r="Z300" s="134"/>
      <c r="AA300" s="134"/>
      <c r="AB300" s="133" t="s">
        <v>330</v>
      </c>
      <c r="AC300" s="134"/>
      <c r="AD300" s="135"/>
      <c r="AE300" s="139" t="s">
        <v>247</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248</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292</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262</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261</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234</v>
      </c>
      <c r="F312" s="181"/>
      <c r="G312" s="162" t="s">
        <v>243</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382</v>
      </c>
      <c r="AF312" s="134"/>
      <c r="AG312" s="134"/>
      <c r="AH312" s="135"/>
      <c r="AI312" s="159" t="s">
        <v>404</v>
      </c>
      <c r="AJ312" s="134"/>
      <c r="AK312" s="134"/>
      <c r="AL312" s="135"/>
      <c r="AM312" s="159" t="s">
        <v>691</v>
      </c>
      <c r="AN312" s="134"/>
      <c r="AO312" s="134"/>
      <c r="AP312" s="135"/>
      <c r="AQ312" s="155" t="s">
        <v>229</v>
      </c>
      <c r="AR312" s="156"/>
      <c r="AS312" s="156"/>
      <c r="AT312" s="157"/>
      <c r="AU312" s="198" t="s">
        <v>245</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230</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244</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243</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382</v>
      </c>
      <c r="AF316" s="134"/>
      <c r="AG316" s="134"/>
      <c r="AH316" s="135"/>
      <c r="AI316" s="159" t="s">
        <v>404</v>
      </c>
      <c r="AJ316" s="134"/>
      <c r="AK316" s="134"/>
      <c r="AL316" s="135"/>
      <c r="AM316" s="159" t="s">
        <v>691</v>
      </c>
      <c r="AN316" s="134"/>
      <c r="AO316" s="134"/>
      <c r="AP316" s="135"/>
      <c r="AQ316" s="155" t="s">
        <v>229</v>
      </c>
      <c r="AR316" s="156"/>
      <c r="AS316" s="156"/>
      <c r="AT316" s="157"/>
      <c r="AU316" s="198" t="s">
        <v>245</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230</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244</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243</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382</v>
      </c>
      <c r="AF320" s="134"/>
      <c r="AG320" s="134"/>
      <c r="AH320" s="135"/>
      <c r="AI320" s="159" t="s">
        <v>404</v>
      </c>
      <c r="AJ320" s="134"/>
      <c r="AK320" s="134"/>
      <c r="AL320" s="135"/>
      <c r="AM320" s="159" t="s">
        <v>691</v>
      </c>
      <c r="AN320" s="134"/>
      <c r="AO320" s="134"/>
      <c r="AP320" s="135"/>
      <c r="AQ320" s="155" t="s">
        <v>229</v>
      </c>
      <c r="AR320" s="156"/>
      <c r="AS320" s="156"/>
      <c r="AT320" s="157"/>
      <c r="AU320" s="198" t="s">
        <v>245</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230</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244</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243</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382</v>
      </c>
      <c r="AF324" s="134"/>
      <c r="AG324" s="134"/>
      <c r="AH324" s="135"/>
      <c r="AI324" s="159" t="s">
        <v>404</v>
      </c>
      <c r="AJ324" s="134"/>
      <c r="AK324" s="134"/>
      <c r="AL324" s="135"/>
      <c r="AM324" s="159" t="s">
        <v>691</v>
      </c>
      <c r="AN324" s="134"/>
      <c r="AO324" s="134"/>
      <c r="AP324" s="135"/>
      <c r="AQ324" s="155" t="s">
        <v>229</v>
      </c>
      <c r="AR324" s="156"/>
      <c r="AS324" s="156"/>
      <c r="AT324" s="157"/>
      <c r="AU324" s="198" t="s">
        <v>245</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230</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244</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243</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382</v>
      </c>
      <c r="AF328" s="134"/>
      <c r="AG328" s="134"/>
      <c r="AH328" s="135"/>
      <c r="AI328" s="159" t="s">
        <v>404</v>
      </c>
      <c r="AJ328" s="134"/>
      <c r="AK328" s="134"/>
      <c r="AL328" s="135"/>
      <c r="AM328" s="159" t="s">
        <v>691</v>
      </c>
      <c r="AN328" s="134"/>
      <c r="AO328" s="134"/>
      <c r="AP328" s="135"/>
      <c r="AQ328" s="155" t="s">
        <v>229</v>
      </c>
      <c r="AR328" s="156"/>
      <c r="AS328" s="156"/>
      <c r="AT328" s="157"/>
      <c r="AU328" s="198" t="s">
        <v>245</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230</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244</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246</v>
      </c>
      <c r="H332" s="134"/>
      <c r="I332" s="134"/>
      <c r="J332" s="134"/>
      <c r="K332" s="134"/>
      <c r="L332" s="134"/>
      <c r="M332" s="134"/>
      <c r="N332" s="134"/>
      <c r="O332" s="134"/>
      <c r="P332" s="135"/>
      <c r="Q332" s="159" t="s">
        <v>329</v>
      </c>
      <c r="R332" s="134"/>
      <c r="S332" s="134"/>
      <c r="T332" s="134"/>
      <c r="U332" s="134"/>
      <c r="V332" s="134"/>
      <c r="W332" s="134"/>
      <c r="X332" s="134"/>
      <c r="Y332" s="134"/>
      <c r="Z332" s="134"/>
      <c r="AA332" s="134"/>
      <c r="AB332" s="133" t="s">
        <v>330</v>
      </c>
      <c r="AC332" s="134"/>
      <c r="AD332" s="135"/>
      <c r="AE332" s="159" t="s">
        <v>247</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248</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246</v>
      </c>
      <c r="H339" s="134"/>
      <c r="I339" s="134"/>
      <c r="J339" s="134"/>
      <c r="K339" s="134"/>
      <c r="L339" s="134"/>
      <c r="M339" s="134"/>
      <c r="N339" s="134"/>
      <c r="O339" s="134"/>
      <c r="P339" s="135"/>
      <c r="Q339" s="159" t="s">
        <v>329</v>
      </c>
      <c r="R339" s="134"/>
      <c r="S339" s="134"/>
      <c r="T339" s="134"/>
      <c r="U339" s="134"/>
      <c r="V339" s="134"/>
      <c r="W339" s="134"/>
      <c r="X339" s="134"/>
      <c r="Y339" s="134"/>
      <c r="Z339" s="134"/>
      <c r="AA339" s="134"/>
      <c r="AB339" s="133" t="s">
        <v>330</v>
      </c>
      <c r="AC339" s="134"/>
      <c r="AD339" s="135"/>
      <c r="AE339" s="139" t="s">
        <v>247</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248</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246</v>
      </c>
      <c r="H346" s="134"/>
      <c r="I346" s="134"/>
      <c r="J346" s="134"/>
      <c r="K346" s="134"/>
      <c r="L346" s="134"/>
      <c r="M346" s="134"/>
      <c r="N346" s="134"/>
      <c r="O346" s="134"/>
      <c r="P346" s="135"/>
      <c r="Q346" s="159" t="s">
        <v>329</v>
      </c>
      <c r="R346" s="134"/>
      <c r="S346" s="134"/>
      <c r="T346" s="134"/>
      <c r="U346" s="134"/>
      <c r="V346" s="134"/>
      <c r="W346" s="134"/>
      <c r="X346" s="134"/>
      <c r="Y346" s="134"/>
      <c r="Z346" s="134"/>
      <c r="AA346" s="134"/>
      <c r="AB346" s="133" t="s">
        <v>330</v>
      </c>
      <c r="AC346" s="134"/>
      <c r="AD346" s="135"/>
      <c r="AE346" s="139" t="s">
        <v>247</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248</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246</v>
      </c>
      <c r="H353" s="134"/>
      <c r="I353" s="134"/>
      <c r="J353" s="134"/>
      <c r="K353" s="134"/>
      <c r="L353" s="134"/>
      <c r="M353" s="134"/>
      <c r="N353" s="134"/>
      <c r="O353" s="134"/>
      <c r="P353" s="135"/>
      <c r="Q353" s="159" t="s">
        <v>329</v>
      </c>
      <c r="R353" s="134"/>
      <c r="S353" s="134"/>
      <c r="T353" s="134"/>
      <c r="U353" s="134"/>
      <c r="V353" s="134"/>
      <c r="W353" s="134"/>
      <c r="X353" s="134"/>
      <c r="Y353" s="134"/>
      <c r="Z353" s="134"/>
      <c r="AA353" s="134"/>
      <c r="AB353" s="133" t="s">
        <v>330</v>
      </c>
      <c r="AC353" s="134"/>
      <c r="AD353" s="135"/>
      <c r="AE353" s="139" t="s">
        <v>247</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248</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246</v>
      </c>
      <c r="H360" s="134"/>
      <c r="I360" s="134"/>
      <c r="J360" s="134"/>
      <c r="K360" s="134"/>
      <c r="L360" s="134"/>
      <c r="M360" s="134"/>
      <c r="N360" s="134"/>
      <c r="O360" s="134"/>
      <c r="P360" s="135"/>
      <c r="Q360" s="159" t="s">
        <v>329</v>
      </c>
      <c r="R360" s="134"/>
      <c r="S360" s="134"/>
      <c r="T360" s="134"/>
      <c r="U360" s="134"/>
      <c r="V360" s="134"/>
      <c r="W360" s="134"/>
      <c r="X360" s="134"/>
      <c r="Y360" s="134"/>
      <c r="Z360" s="134"/>
      <c r="AA360" s="134"/>
      <c r="AB360" s="133" t="s">
        <v>330</v>
      </c>
      <c r="AC360" s="134"/>
      <c r="AD360" s="135"/>
      <c r="AE360" s="139" t="s">
        <v>247</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248</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292</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262</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261</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234</v>
      </c>
      <c r="F372" s="181"/>
      <c r="G372" s="162" t="s">
        <v>243</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382</v>
      </c>
      <c r="AF372" s="134"/>
      <c r="AG372" s="134"/>
      <c r="AH372" s="135"/>
      <c r="AI372" s="159" t="s">
        <v>404</v>
      </c>
      <c r="AJ372" s="134"/>
      <c r="AK372" s="134"/>
      <c r="AL372" s="135"/>
      <c r="AM372" s="159" t="s">
        <v>691</v>
      </c>
      <c r="AN372" s="134"/>
      <c r="AO372" s="134"/>
      <c r="AP372" s="135"/>
      <c r="AQ372" s="155" t="s">
        <v>229</v>
      </c>
      <c r="AR372" s="156"/>
      <c r="AS372" s="156"/>
      <c r="AT372" s="157"/>
      <c r="AU372" s="198" t="s">
        <v>245</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230</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244</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243</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382</v>
      </c>
      <c r="AF376" s="134"/>
      <c r="AG376" s="134"/>
      <c r="AH376" s="135"/>
      <c r="AI376" s="159" t="s">
        <v>404</v>
      </c>
      <c r="AJ376" s="134"/>
      <c r="AK376" s="134"/>
      <c r="AL376" s="135"/>
      <c r="AM376" s="159" t="s">
        <v>691</v>
      </c>
      <c r="AN376" s="134"/>
      <c r="AO376" s="134"/>
      <c r="AP376" s="135"/>
      <c r="AQ376" s="155" t="s">
        <v>229</v>
      </c>
      <c r="AR376" s="156"/>
      <c r="AS376" s="156"/>
      <c r="AT376" s="157"/>
      <c r="AU376" s="198" t="s">
        <v>245</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230</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244</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243</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382</v>
      </c>
      <c r="AF380" s="134"/>
      <c r="AG380" s="134"/>
      <c r="AH380" s="135"/>
      <c r="AI380" s="159" t="s">
        <v>404</v>
      </c>
      <c r="AJ380" s="134"/>
      <c r="AK380" s="134"/>
      <c r="AL380" s="135"/>
      <c r="AM380" s="159" t="s">
        <v>691</v>
      </c>
      <c r="AN380" s="134"/>
      <c r="AO380" s="134"/>
      <c r="AP380" s="135"/>
      <c r="AQ380" s="155" t="s">
        <v>229</v>
      </c>
      <c r="AR380" s="156"/>
      <c r="AS380" s="156"/>
      <c r="AT380" s="157"/>
      <c r="AU380" s="198" t="s">
        <v>245</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230</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244</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243</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382</v>
      </c>
      <c r="AF384" s="134"/>
      <c r="AG384" s="134"/>
      <c r="AH384" s="135"/>
      <c r="AI384" s="159" t="s">
        <v>404</v>
      </c>
      <c r="AJ384" s="134"/>
      <c r="AK384" s="134"/>
      <c r="AL384" s="135"/>
      <c r="AM384" s="159" t="s">
        <v>691</v>
      </c>
      <c r="AN384" s="134"/>
      <c r="AO384" s="134"/>
      <c r="AP384" s="135"/>
      <c r="AQ384" s="155" t="s">
        <v>229</v>
      </c>
      <c r="AR384" s="156"/>
      <c r="AS384" s="156"/>
      <c r="AT384" s="157"/>
      <c r="AU384" s="198" t="s">
        <v>245</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230</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244</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243</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382</v>
      </c>
      <c r="AF388" s="134"/>
      <c r="AG388" s="134"/>
      <c r="AH388" s="135"/>
      <c r="AI388" s="159" t="s">
        <v>404</v>
      </c>
      <c r="AJ388" s="134"/>
      <c r="AK388" s="134"/>
      <c r="AL388" s="135"/>
      <c r="AM388" s="159" t="s">
        <v>691</v>
      </c>
      <c r="AN388" s="134"/>
      <c r="AO388" s="134"/>
      <c r="AP388" s="135"/>
      <c r="AQ388" s="155" t="s">
        <v>229</v>
      </c>
      <c r="AR388" s="156"/>
      <c r="AS388" s="156"/>
      <c r="AT388" s="157"/>
      <c r="AU388" s="198" t="s">
        <v>245</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230</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244</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246</v>
      </c>
      <c r="H392" s="134"/>
      <c r="I392" s="134"/>
      <c r="J392" s="134"/>
      <c r="K392" s="134"/>
      <c r="L392" s="134"/>
      <c r="M392" s="134"/>
      <c r="N392" s="134"/>
      <c r="O392" s="134"/>
      <c r="P392" s="135"/>
      <c r="Q392" s="159" t="s">
        <v>329</v>
      </c>
      <c r="R392" s="134"/>
      <c r="S392" s="134"/>
      <c r="T392" s="134"/>
      <c r="U392" s="134"/>
      <c r="V392" s="134"/>
      <c r="W392" s="134"/>
      <c r="X392" s="134"/>
      <c r="Y392" s="134"/>
      <c r="Z392" s="134"/>
      <c r="AA392" s="134"/>
      <c r="AB392" s="133" t="s">
        <v>330</v>
      </c>
      <c r="AC392" s="134"/>
      <c r="AD392" s="135"/>
      <c r="AE392" s="159" t="s">
        <v>247</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248</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246</v>
      </c>
      <c r="H399" s="134"/>
      <c r="I399" s="134"/>
      <c r="J399" s="134"/>
      <c r="K399" s="134"/>
      <c r="L399" s="134"/>
      <c r="M399" s="134"/>
      <c r="N399" s="134"/>
      <c r="O399" s="134"/>
      <c r="P399" s="135"/>
      <c r="Q399" s="159" t="s">
        <v>329</v>
      </c>
      <c r="R399" s="134"/>
      <c r="S399" s="134"/>
      <c r="T399" s="134"/>
      <c r="U399" s="134"/>
      <c r="V399" s="134"/>
      <c r="W399" s="134"/>
      <c r="X399" s="134"/>
      <c r="Y399" s="134"/>
      <c r="Z399" s="134"/>
      <c r="AA399" s="134"/>
      <c r="AB399" s="133" t="s">
        <v>330</v>
      </c>
      <c r="AC399" s="134"/>
      <c r="AD399" s="135"/>
      <c r="AE399" s="139" t="s">
        <v>247</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248</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246</v>
      </c>
      <c r="H406" s="134"/>
      <c r="I406" s="134"/>
      <c r="J406" s="134"/>
      <c r="K406" s="134"/>
      <c r="L406" s="134"/>
      <c r="M406" s="134"/>
      <c r="N406" s="134"/>
      <c r="O406" s="134"/>
      <c r="P406" s="135"/>
      <c r="Q406" s="159" t="s">
        <v>329</v>
      </c>
      <c r="R406" s="134"/>
      <c r="S406" s="134"/>
      <c r="T406" s="134"/>
      <c r="U406" s="134"/>
      <c r="V406" s="134"/>
      <c r="W406" s="134"/>
      <c r="X406" s="134"/>
      <c r="Y406" s="134"/>
      <c r="Z406" s="134"/>
      <c r="AA406" s="134"/>
      <c r="AB406" s="133" t="s">
        <v>330</v>
      </c>
      <c r="AC406" s="134"/>
      <c r="AD406" s="135"/>
      <c r="AE406" s="139" t="s">
        <v>247</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248</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246</v>
      </c>
      <c r="H413" s="134"/>
      <c r="I413" s="134"/>
      <c r="J413" s="134"/>
      <c r="K413" s="134"/>
      <c r="L413" s="134"/>
      <c r="M413" s="134"/>
      <c r="N413" s="134"/>
      <c r="O413" s="134"/>
      <c r="P413" s="135"/>
      <c r="Q413" s="159" t="s">
        <v>329</v>
      </c>
      <c r="R413" s="134"/>
      <c r="S413" s="134"/>
      <c r="T413" s="134"/>
      <c r="U413" s="134"/>
      <c r="V413" s="134"/>
      <c r="W413" s="134"/>
      <c r="X413" s="134"/>
      <c r="Y413" s="134"/>
      <c r="Z413" s="134"/>
      <c r="AA413" s="134"/>
      <c r="AB413" s="133" t="s">
        <v>330</v>
      </c>
      <c r="AC413" s="134"/>
      <c r="AD413" s="135"/>
      <c r="AE413" s="139" t="s">
        <v>247</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248</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246</v>
      </c>
      <c r="H420" s="134"/>
      <c r="I420" s="134"/>
      <c r="J420" s="134"/>
      <c r="K420" s="134"/>
      <c r="L420" s="134"/>
      <c r="M420" s="134"/>
      <c r="N420" s="134"/>
      <c r="O420" s="134"/>
      <c r="P420" s="135"/>
      <c r="Q420" s="159" t="s">
        <v>329</v>
      </c>
      <c r="R420" s="134"/>
      <c r="S420" s="134"/>
      <c r="T420" s="134"/>
      <c r="U420" s="134"/>
      <c r="V420" s="134"/>
      <c r="W420" s="134"/>
      <c r="X420" s="134"/>
      <c r="Y420" s="134"/>
      <c r="Z420" s="134"/>
      <c r="AA420" s="134"/>
      <c r="AB420" s="133" t="s">
        <v>330</v>
      </c>
      <c r="AC420" s="134"/>
      <c r="AD420" s="135"/>
      <c r="AE420" s="139" t="s">
        <v>247</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248</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292</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663</v>
      </c>
      <c r="D430" s="929"/>
      <c r="E430" s="176" t="s">
        <v>391</v>
      </c>
      <c r="F430" s="895"/>
      <c r="G430" s="896" t="s">
        <v>249</v>
      </c>
      <c r="H430" s="127"/>
      <c r="I430" s="127"/>
      <c r="J430" s="897" t="s">
        <v>398</v>
      </c>
      <c r="K430" s="898"/>
      <c r="L430" s="898"/>
      <c r="M430" s="898"/>
      <c r="N430" s="898"/>
      <c r="O430" s="898"/>
      <c r="P430" s="898"/>
      <c r="Q430" s="898"/>
      <c r="R430" s="898"/>
      <c r="S430" s="898"/>
      <c r="T430" s="899"/>
      <c r="U430" s="589" t="s">
        <v>398</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0"/>
      <c r="AY430" s="93" t="str">
        <f>IF(SUBSTITUTE($J$430,"-","")="","0","1")</f>
        <v>0</v>
      </c>
    </row>
    <row r="431" spans="1:51" ht="18.75" customHeight="1" x14ac:dyDescent="0.15">
      <c r="A431" s="191"/>
      <c r="B431" s="188"/>
      <c r="C431" s="182"/>
      <c r="D431" s="188"/>
      <c r="E431" s="340" t="s">
        <v>238</v>
      </c>
      <c r="F431" s="341"/>
      <c r="G431" s="342" t="s">
        <v>235</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3" t="s">
        <v>237</v>
      </c>
      <c r="AF431" s="334"/>
      <c r="AG431" s="334"/>
      <c r="AH431" s="335"/>
      <c r="AI431" s="336" t="s">
        <v>535</v>
      </c>
      <c r="AJ431" s="336"/>
      <c r="AK431" s="336"/>
      <c r="AL431" s="159"/>
      <c r="AM431" s="336" t="s">
        <v>536</v>
      </c>
      <c r="AN431" s="336"/>
      <c r="AO431" s="336"/>
      <c r="AP431" s="159"/>
      <c r="AQ431" s="159" t="s">
        <v>229</v>
      </c>
      <c r="AR431" s="134"/>
      <c r="AS431" s="134"/>
      <c r="AT431" s="135"/>
      <c r="AU431" s="140" t="s">
        <v>134</v>
      </c>
      <c r="AV431" s="140"/>
      <c r="AW431" s="140"/>
      <c r="AX431" s="141"/>
      <c r="AY431">
        <f>COUNTA($G$433)</f>
        <v>1</v>
      </c>
    </row>
    <row r="432" spans="1:51" ht="18.75" customHeight="1" x14ac:dyDescent="0.15">
      <c r="A432" s="191"/>
      <c r="B432" s="188"/>
      <c r="C432" s="182"/>
      <c r="D432" s="188"/>
      <c r="E432" s="340"/>
      <c r="F432" s="341"/>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398</v>
      </c>
      <c r="AF432" s="202"/>
      <c r="AG432" s="137" t="s">
        <v>230</v>
      </c>
      <c r="AH432" s="138"/>
      <c r="AI432" s="337"/>
      <c r="AJ432" s="337"/>
      <c r="AK432" s="337"/>
      <c r="AL432" s="158"/>
      <c r="AM432" s="337"/>
      <c r="AN432" s="337"/>
      <c r="AO432" s="337"/>
      <c r="AP432" s="158"/>
      <c r="AQ432" s="251" t="s">
        <v>398</v>
      </c>
      <c r="AR432" s="202"/>
      <c r="AS432" s="137" t="s">
        <v>230</v>
      </c>
      <c r="AT432" s="138"/>
      <c r="AU432" s="202" t="s">
        <v>398</v>
      </c>
      <c r="AV432" s="202"/>
      <c r="AW432" s="137" t="s">
        <v>179</v>
      </c>
      <c r="AX432" s="197"/>
      <c r="AY432">
        <f>$AY$431</f>
        <v>1</v>
      </c>
    </row>
    <row r="433" spans="1:51" ht="23.25" customHeight="1" x14ac:dyDescent="0.15">
      <c r="A433" s="191"/>
      <c r="B433" s="188"/>
      <c r="C433" s="182"/>
      <c r="D433" s="188"/>
      <c r="E433" s="340"/>
      <c r="F433" s="341"/>
      <c r="G433" s="108" t="s">
        <v>398</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398</v>
      </c>
      <c r="AC433" s="215"/>
      <c r="AD433" s="215"/>
      <c r="AE433" s="338" t="s">
        <v>398</v>
      </c>
      <c r="AF433" s="209"/>
      <c r="AG433" s="209"/>
      <c r="AH433" s="209"/>
      <c r="AI433" s="338" t="s">
        <v>398</v>
      </c>
      <c r="AJ433" s="209"/>
      <c r="AK433" s="209"/>
      <c r="AL433" s="209"/>
      <c r="AM433" s="338" t="s">
        <v>705</v>
      </c>
      <c r="AN433" s="209"/>
      <c r="AO433" s="209"/>
      <c r="AP433" s="339"/>
      <c r="AQ433" s="338" t="s">
        <v>398</v>
      </c>
      <c r="AR433" s="209"/>
      <c r="AS433" s="209"/>
      <c r="AT433" s="339"/>
      <c r="AU433" s="209" t="s">
        <v>398</v>
      </c>
      <c r="AV433" s="209"/>
      <c r="AW433" s="209"/>
      <c r="AX433" s="210"/>
      <c r="AY433">
        <f t="shared" ref="AY433:AY435" si="63">$AY$431</f>
        <v>1</v>
      </c>
    </row>
    <row r="434" spans="1:51" ht="23.25" customHeight="1" x14ac:dyDescent="0.15">
      <c r="A434" s="191"/>
      <c r="B434" s="188"/>
      <c r="C434" s="182"/>
      <c r="D434" s="188"/>
      <c r="E434" s="340"/>
      <c r="F434" s="341"/>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398</v>
      </c>
      <c r="AC434" s="207"/>
      <c r="AD434" s="207"/>
      <c r="AE434" s="338" t="s">
        <v>398</v>
      </c>
      <c r="AF434" s="209"/>
      <c r="AG434" s="209"/>
      <c r="AH434" s="339"/>
      <c r="AI434" s="338" t="s">
        <v>398</v>
      </c>
      <c r="AJ434" s="209"/>
      <c r="AK434" s="209"/>
      <c r="AL434" s="209"/>
      <c r="AM434" s="338" t="s">
        <v>705</v>
      </c>
      <c r="AN434" s="209"/>
      <c r="AO434" s="209"/>
      <c r="AP434" s="339"/>
      <c r="AQ434" s="338" t="s">
        <v>398</v>
      </c>
      <c r="AR434" s="209"/>
      <c r="AS434" s="209"/>
      <c r="AT434" s="339"/>
      <c r="AU434" s="209" t="s">
        <v>398</v>
      </c>
      <c r="AV434" s="209"/>
      <c r="AW434" s="209"/>
      <c r="AX434" s="210"/>
      <c r="AY434">
        <f t="shared" si="63"/>
        <v>1</v>
      </c>
    </row>
    <row r="435" spans="1:51" ht="23.25" customHeight="1" x14ac:dyDescent="0.15">
      <c r="A435" s="191"/>
      <c r="B435" s="188"/>
      <c r="C435" s="182"/>
      <c r="D435" s="188"/>
      <c r="E435" s="340"/>
      <c r="F435" s="341"/>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0" t="s">
        <v>180</v>
      </c>
      <c r="AC435" s="580"/>
      <c r="AD435" s="580"/>
      <c r="AE435" s="338" t="s">
        <v>398</v>
      </c>
      <c r="AF435" s="209"/>
      <c r="AG435" s="209"/>
      <c r="AH435" s="339"/>
      <c r="AI435" s="338" t="s">
        <v>398</v>
      </c>
      <c r="AJ435" s="209"/>
      <c r="AK435" s="209"/>
      <c r="AL435" s="209"/>
      <c r="AM435" s="338" t="s">
        <v>705</v>
      </c>
      <c r="AN435" s="209"/>
      <c r="AO435" s="209"/>
      <c r="AP435" s="339"/>
      <c r="AQ435" s="338" t="s">
        <v>398</v>
      </c>
      <c r="AR435" s="209"/>
      <c r="AS435" s="209"/>
      <c r="AT435" s="339"/>
      <c r="AU435" s="209" t="s">
        <v>398</v>
      </c>
      <c r="AV435" s="209"/>
      <c r="AW435" s="209"/>
      <c r="AX435" s="210"/>
      <c r="AY435">
        <f t="shared" si="63"/>
        <v>1</v>
      </c>
    </row>
    <row r="436" spans="1:51" ht="18.75" hidden="1" customHeight="1" x14ac:dyDescent="0.15">
      <c r="A436" s="191"/>
      <c r="B436" s="188"/>
      <c r="C436" s="182"/>
      <c r="D436" s="188"/>
      <c r="E436" s="340" t="s">
        <v>238</v>
      </c>
      <c r="F436" s="341"/>
      <c r="G436" s="342" t="s">
        <v>235</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3" t="s">
        <v>237</v>
      </c>
      <c r="AF436" s="334"/>
      <c r="AG436" s="334"/>
      <c r="AH436" s="335"/>
      <c r="AI436" s="336" t="s">
        <v>535</v>
      </c>
      <c r="AJ436" s="336"/>
      <c r="AK436" s="336"/>
      <c r="AL436" s="159"/>
      <c r="AM436" s="336" t="s">
        <v>536</v>
      </c>
      <c r="AN436" s="336"/>
      <c r="AO436" s="336"/>
      <c r="AP436" s="159"/>
      <c r="AQ436" s="159" t="s">
        <v>229</v>
      </c>
      <c r="AR436" s="134"/>
      <c r="AS436" s="134"/>
      <c r="AT436" s="135"/>
      <c r="AU436" s="140" t="s">
        <v>134</v>
      </c>
      <c r="AV436" s="140"/>
      <c r="AW436" s="140"/>
      <c r="AX436" s="141"/>
      <c r="AY436">
        <f>COUNTA($G$438)</f>
        <v>0</v>
      </c>
    </row>
    <row r="437" spans="1:51" ht="18.75" hidden="1" customHeight="1" x14ac:dyDescent="0.15">
      <c r="A437" s="191"/>
      <c r="B437" s="188"/>
      <c r="C437" s="182"/>
      <c r="D437" s="188"/>
      <c r="E437" s="340"/>
      <c r="F437" s="341"/>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230</v>
      </c>
      <c r="AH437" s="138"/>
      <c r="AI437" s="337"/>
      <c r="AJ437" s="337"/>
      <c r="AK437" s="337"/>
      <c r="AL437" s="158"/>
      <c r="AM437" s="337"/>
      <c r="AN437" s="337"/>
      <c r="AO437" s="337"/>
      <c r="AP437" s="158"/>
      <c r="AQ437" s="251"/>
      <c r="AR437" s="202"/>
      <c r="AS437" s="137" t="s">
        <v>230</v>
      </c>
      <c r="AT437" s="138"/>
      <c r="AU437" s="202"/>
      <c r="AV437" s="202"/>
      <c r="AW437" s="137" t="s">
        <v>179</v>
      </c>
      <c r="AX437" s="197"/>
      <c r="AY437">
        <f>$AY$436</f>
        <v>0</v>
      </c>
    </row>
    <row r="438" spans="1:51" ht="23.25" hidden="1" customHeight="1" x14ac:dyDescent="0.15">
      <c r="A438" s="191"/>
      <c r="B438" s="188"/>
      <c r="C438" s="182"/>
      <c r="D438" s="188"/>
      <c r="E438" s="340"/>
      <c r="F438" s="341"/>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8"/>
      <c r="AF438" s="209"/>
      <c r="AG438" s="209"/>
      <c r="AH438" s="209"/>
      <c r="AI438" s="338"/>
      <c r="AJ438" s="209"/>
      <c r="AK438" s="209"/>
      <c r="AL438" s="209"/>
      <c r="AM438" s="338"/>
      <c r="AN438" s="209"/>
      <c r="AO438" s="209"/>
      <c r="AP438" s="339"/>
      <c r="AQ438" s="338"/>
      <c r="AR438" s="209"/>
      <c r="AS438" s="209"/>
      <c r="AT438" s="339"/>
      <c r="AU438" s="209"/>
      <c r="AV438" s="209"/>
      <c r="AW438" s="209"/>
      <c r="AX438" s="210"/>
      <c r="AY438">
        <f t="shared" ref="AY438:AY440" si="64">$AY$436</f>
        <v>0</v>
      </c>
    </row>
    <row r="439" spans="1:51" ht="23.25" hidden="1" customHeight="1" x14ac:dyDescent="0.15">
      <c r="A439" s="191"/>
      <c r="B439" s="188"/>
      <c r="C439" s="182"/>
      <c r="D439" s="188"/>
      <c r="E439" s="340"/>
      <c r="F439" s="341"/>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8"/>
      <c r="AF439" s="209"/>
      <c r="AG439" s="209"/>
      <c r="AH439" s="339"/>
      <c r="AI439" s="338"/>
      <c r="AJ439" s="209"/>
      <c r="AK439" s="209"/>
      <c r="AL439" s="209"/>
      <c r="AM439" s="338"/>
      <c r="AN439" s="209"/>
      <c r="AO439" s="209"/>
      <c r="AP439" s="339"/>
      <c r="AQ439" s="338"/>
      <c r="AR439" s="209"/>
      <c r="AS439" s="209"/>
      <c r="AT439" s="339"/>
      <c r="AU439" s="209"/>
      <c r="AV439" s="209"/>
      <c r="AW439" s="209"/>
      <c r="AX439" s="210"/>
      <c r="AY439">
        <f t="shared" si="64"/>
        <v>0</v>
      </c>
    </row>
    <row r="440" spans="1:51" ht="23.25" hidden="1" customHeight="1" x14ac:dyDescent="0.15">
      <c r="A440" s="191"/>
      <c r="B440" s="188"/>
      <c r="C440" s="182"/>
      <c r="D440" s="188"/>
      <c r="E440" s="340"/>
      <c r="F440" s="341"/>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0" t="s">
        <v>180</v>
      </c>
      <c r="AC440" s="580"/>
      <c r="AD440" s="580"/>
      <c r="AE440" s="338"/>
      <c r="AF440" s="209"/>
      <c r="AG440" s="209"/>
      <c r="AH440" s="339"/>
      <c r="AI440" s="338"/>
      <c r="AJ440" s="209"/>
      <c r="AK440" s="209"/>
      <c r="AL440" s="209"/>
      <c r="AM440" s="338"/>
      <c r="AN440" s="209"/>
      <c r="AO440" s="209"/>
      <c r="AP440" s="339"/>
      <c r="AQ440" s="338"/>
      <c r="AR440" s="209"/>
      <c r="AS440" s="209"/>
      <c r="AT440" s="339"/>
      <c r="AU440" s="209"/>
      <c r="AV440" s="209"/>
      <c r="AW440" s="209"/>
      <c r="AX440" s="210"/>
      <c r="AY440">
        <f t="shared" si="64"/>
        <v>0</v>
      </c>
    </row>
    <row r="441" spans="1:51" ht="18.75" hidden="1" customHeight="1" x14ac:dyDescent="0.15">
      <c r="A441" s="191"/>
      <c r="B441" s="188"/>
      <c r="C441" s="182"/>
      <c r="D441" s="188"/>
      <c r="E441" s="340" t="s">
        <v>238</v>
      </c>
      <c r="F441" s="341"/>
      <c r="G441" s="342" t="s">
        <v>235</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3" t="s">
        <v>237</v>
      </c>
      <c r="AF441" s="334"/>
      <c r="AG441" s="334"/>
      <c r="AH441" s="335"/>
      <c r="AI441" s="336" t="s">
        <v>535</v>
      </c>
      <c r="AJ441" s="336"/>
      <c r="AK441" s="336"/>
      <c r="AL441" s="159"/>
      <c r="AM441" s="336" t="s">
        <v>536</v>
      </c>
      <c r="AN441" s="336"/>
      <c r="AO441" s="336"/>
      <c r="AP441" s="159"/>
      <c r="AQ441" s="159" t="s">
        <v>229</v>
      </c>
      <c r="AR441" s="134"/>
      <c r="AS441" s="134"/>
      <c r="AT441" s="135"/>
      <c r="AU441" s="140" t="s">
        <v>134</v>
      </c>
      <c r="AV441" s="140"/>
      <c r="AW441" s="140"/>
      <c r="AX441" s="141"/>
      <c r="AY441">
        <f>COUNTA($G$443)</f>
        <v>0</v>
      </c>
    </row>
    <row r="442" spans="1:51" ht="18.75" hidden="1" customHeight="1" x14ac:dyDescent="0.15">
      <c r="A442" s="191"/>
      <c r="B442" s="188"/>
      <c r="C442" s="182"/>
      <c r="D442" s="188"/>
      <c r="E442" s="340"/>
      <c r="F442" s="341"/>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230</v>
      </c>
      <c r="AH442" s="138"/>
      <c r="AI442" s="337"/>
      <c r="AJ442" s="337"/>
      <c r="AK442" s="337"/>
      <c r="AL442" s="158"/>
      <c r="AM442" s="337"/>
      <c r="AN442" s="337"/>
      <c r="AO442" s="337"/>
      <c r="AP442" s="158"/>
      <c r="AQ442" s="251"/>
      <c r="AR442" s="202"/>
      <c r="AS442" s="137" t="s">
        <v>230</v>
      </c>
      <c r="AT442" s="138"/>
      <c r="AU442" s="202"/>
      <c r="AV442" s="202"/>
      <c r="AW442" s="137" t="s">
        <v>179</v>
      </c>
      <c r="AX442" s="197"/>
      <c r="AY442">
        <f>$AY$441</f>
        <v>0</v>
      </c>
    </row>
    <row r="443" spans="1:51" ht="23.25" hidden="1" customHeight="1" x14ac:dyDescent="0.15">
      <c r="A443" s="191"/>
      <c r="B443" s="188"/>
      <c r="C443" s="182"/>
      <c r="D443" s="188"/>
      <c r="E443" s="340"/>
      <c r="F443" s="341"/>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8"/>
      <c r="AF443" s="209"/>
      <c r="AG443" s="209"/>
      <c r="AH443" s="209"/>
      <c r="AI443" s="338"/>
      <c r="AJ443" s="209"/>
      <c r="AK443" s="209"/>
      <c r="AL443" s="209"/>
      <c r="AM443" s="338"/>
      <c r="AN443" s="209"/>
      <c r="AO443" s="209"/>
      <c r="AP443" s="339"/>
      <c r="AQ443" s="338"/>
      <c r="AR443" s="209"/>
      <c r="AS443" s="209"/>
      <c r="AT443" s="339"/>
      <c r="AU443" s="209"/>
      <c r="AV443" s="209"/>
      <c r="AW443" s="209"/>
      <c r="AX443" s="210"/>
      <c r="AY443">
        <f t="shared" ref="AY443:AY445" si="65">$AY$441</f>
        <v>0</v>
      </c>
    </row>
    <row r="444" spans="1:51" ht="23.25" hidden="1" customHeight="1" x14ac:dyDescent="0.15">
      <c r="A444" s="191"/>
      <c r="B444" s="188"/>
      <c r="C444" s="182"/>
      <c r="D444" s="188"/>
      <c r="E444" s="340"/>
      <c r="F444" s="341"/>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8"/>
      <c r="AF444" s="209"/>
      <c r="AG444" s="209"/>
      <c r="AH444" s="339"/>
      <c r="AI444" s="338"/>
      <c r="AJ444" s="209"/>
      <c r="AK444" s="209"/>
      <c r="AL444" s="209"/>
      <c r="AM444" s="338"/>
      <c r="AN444" s="209"/>
      <c r="AO444" s="209"/>
      <c r="AP444" s="339"/>
      <c r="AQ444" s="338"/>
      <c r="AR444" s="209"/>
      <c r="AS444" s="209"/>
      <c r="AT444" s="339"/>
      <c r="AU444" s="209"/>
      <c r="AV444" s="209"/>
      <c r="AW444" s="209"/>
      <c r="AX444" s="210"/>
      <c r="AY444">
        <f t="shared" si="65"/>
        <v>0</v>
      </c>
    </row>
    <row r="445" spans="1:51" ht="23.25" hidden="1" customHeight="1" x14ac:dyDescent="0.15">
      <c r="A445" s="191"/>
      <c r="B445" s="188"/>
      <c r="C445" s="182"/>
      <c r="D445" s="188"/>
      <c r="E445" s="340"/>
      <c r="F445" s="341"/>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0" t="s">
        <v>180</v>
      </c>
      <c r="AC445" s="580"/>
      <c r="AD445" s="580"/>
      <c r="AE445" s="338"/>
      <c r="AF445" s="209"/>
      <c r="AG445" s="209"/>
      <c r="AH445" s="339"/>
      <c r="AI445" s="338"/>
      <c r="AJ445" s="209"/>
      <c r="AK445" s="209"/>
      <c r="AL445" s="209"/>
      <c r="AM445" s="338"/>
      <c r="AN445" s="209"/>
      <c r="AO445" s="209"/>
      <c r="AP445" s="339"/>
      <c r="AQ445" s="338"/>
      <c r="AR445" s="209"/>
      <c r="AS445" s="209"/>
      <c r="AT445" s="339"/>
      <c r="AU445" s="209"/>
      <c r="AV445" s="209"/>
      <c r="AW445" s="209"/>
      <c r="AX445" s="210"/>
      <c r="AY445">
        <f t="shared" si="65"/>
        <v>0</v>
      </c>
    </row>
    <row r="446" spans="1:51" ht="18.75" hidden="1" customHeight="1" x14ac:dyDescent="0.15">
      <c r="A446" s="191"/>
      <c r="B446" s="188"/>
      <c r="C446" s="182"/>
      <c r="D446" s="188"/>
      <c r="E446" s="340" t="s">
        <v>238</v>
      </c>
      <c r="F446" s="341"/>
      <c r="G446" s="342" t="s">
        <v>235</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3" t="s">
        <v>237</v>
      </c>
      <c r="AF446" s="334"/>
      <c r="AG446" s="334"/>
      <c r="AH446" s="335"/>
      <c r="AI446" s="336" t="s">
        <v>535</v>
      </c>
      <c r="AJ446" s="336"/>
      <c r="AK446" s="336"/>
      <c r="AL446" s="159"/>
      <c r="AM446" s="336" t="s">
        <v>536</v>
      </c>
      <c r="AN446" s="336"/>
      <c r="AO446" s="336"/>
      <c r="AP446" s="159"/>
      <c r="AQ446" s="159" t="s">
        <v>229</v>
      </c>
      <c r="AR446" s="134"/>
      <c r="AS446" s="134"/>
      <c r="AT446" s="135"/>
      <c r="AU446" s="140" t="s">
        <v>134</v>
      </c>
      <c r="AV446" s="140"/>
      <c r="AW446" s="140"/>
      <c r="AX446" s="141"/>
      <c r="AY446">
        <f>COUNTA($G$448)</f>
        <v>0</v>
      </c>
    </row>
    <row r="447" spans="1:51" ht="18.75" hidden="1" customHeight="1" x14ac:dyDescent="0.15">
      <c r="A447" s="191"/>
      <c r="B447" s="188"/>
      <c r="C447" s="182"/>
      <c r="D447" s="188"/>
      <c r="E447" s="340"/>
      <c r="F447" s="341"/>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230</v>
      </c>
      <c r="AH447" s="138"/>
      <c r="AI447" s="337"/>
      <c r="AJ447" s="337"/>
      <c r="AK447" s="337"/>
      <c r="AL447" s="158"/>
      <c r="AM447" s="337"/>
      <c r="AN447" s="337"/>
      <c r="AO447" s="337"/>
      <c r="AP447" s="158"/>
      <c r="AQ447" s="251"/>
      <c r="AR447" s="202"/>
      <c r="AS447" s="137" t="s">
        <v>230</v>
      </c>
      <c r="AT447" s="138"/>
      <c r="AU447" s="202"/>
      <c r="AV447" s="202"/>
      <c r="AW447" s="137" t="s">
        <v>179</v>
      </c>
      <c r="AX447" s="197"/>
      <c r="AY447">
        <f>$AY$446</f>
        <v>0</v>
      </c>
    </row>
    <row r="448" spans="1:51" ht="23.25" hidden="1" customHeight="1" x14ac:dyDescent="0.15">
      <c r="A448" s="191"/>
      <c r="B448" s="188"/>
      <c r="C448" s="182"/>
      <c r="D448" s="188"/>
      <c r="E448" s="340"/>
      <c r="F448" s="341"/>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8"/>
      <c r="AF448" s="209"/>
      <c r="AG448" s="209"/>
      <c r="AH448" s="209"/>
      <c r="AI448" s="338"/>
      <c r="AJ448" s="209"/>
      <c r="AK448" s="209"/>
      <c r="AL448" s="209"/>
      <c r="AM448" s="338"/>
      <c r="AN448" s="209"/>
      <c r="AO448" s="209"/>
      <c r="AP448" s="339"/>
      <c r="AQ448" s="338"/>
      <c r="AR448" s="209"/>
      <c r="AS448" s="209"/>
      <c r="AT448" s="339"/>
      <c r="AU448" s="209"/>
      <c r="AV448" s="209"/>
      <c r="AW448" s="209"/>
      <c r="AX448" s="210"/>
      <c r="AY448">
        <f t="shared" ref="AY448:AY450" si="66">$AY$446</f>
        <v>0</v>
      </c>
    </row>
    <row r="449" spans="1:51" ht="23.25" hidden="1" customHeight="1" x14ac:dyDescent="0.15">
      <c r="A449" s="191"/>
      <c r="B449" s="188"/>
      <c r="C449" s="182"/>
      <c r="D449" s="188"/>
      <c r="E449" s="340"/>
      <c r="F449" s="341"/>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8"/>
      <c r="AF449" s="209"/>
      <c r="AG449" s="209"/>
      <c r="AH449" s="339"/>
      <c r="AI449" s="338"/>
      <c r="AJ449" s="209"/>
      <c r="AK449" s="209"/>
      <c r="AL449" s="209"/>
      <c r="AM449" s="338"/>
      <c r="AN449" s="209"/>
      <c r="AO449" s="209"/>
      <c r="AP449" s="339"/>
      <c r="AQ449" s="338"/>
      <c r="AR449" s="209"/>
      <c r="AS449" s="209"/>
      <c r="AT449" s="339"/>
      <c r="AU449" s="209"/>
      <c r="AV449" s="209"/>
      <c r="AW449" s="209"/>
      <c r="AX449" s="210"/>
      <c r="AY449">
        <f t="shared" si="66"/>
        <v>0</v>
      </c>
    </row>
    <row r="450" spans="1:51" ht="23.25" hidden="1" customHeight="1" x14ac:dyDescent="0.15">
      <c r="A450" s="191"/>
      <c r="B450" s="188"/>
      <c r="C450" s="182"/>
      <c r="D450" s="188"/>
      <c r="E450" s="340"/>
      <c r="F450" s="341"/>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0" t="s">
        <v>180</v>
      </c>
      <c r="AC450" s="580"/>
      <c r="AD450" s="580"/>
      <c r="AE450" s="338"/>
      <c r="AF450" s="209"/>
      <c r="AG450" s="209"/>
      <c r="AH450" s="339"/>
      <c r="AI450" s="338"/>
      <c r="AJ450" s="209"/>
      <c r="AK450" s="209"/>
      <c r="AL450" s="209"/>
      <c r="AM450" s="338"/>
      <c r="AN450" s="209"/>
      <c r="AO450" s="209"/>
      <c r="AP450" s="339"/>
      <c r="AQ450" s="338"/>
      <c r="AR450" s="209"/>
      <c r="AS450" s="209"/>
      <c r="AT450" s="339"/>
      <c r="AU450" s="209"/>
      <c r="AV450" s="209"/>
      <c r="AW450" s="209"/>
      <c r="AX450" s="210"/>
      <c r="AY450">
        <f t="shared" si="66"/>
        <v>0</v>
      </c>
    </row>
    <row r="451" spans="1:51" ht="18.75" hidden="1" customHeight="1" x14ac:dyDescent="0.15">
      <c r="A451" s="191"/>
      <c r="B451" s="188"/>
      <c r="C451" s="182"/>
      <c r="D451" s="188"/>
      <c r="E451" s="340" t="s">
        <v>238</v>
      </c>
      <c r="F451" s="341"/>
      <c r="G451" s="342" t="s">
        <v>235</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3" t="s">
        <v>237</v>
      </c>
      <c r="AF451" s="334"/>
      <c r="AG451" s="334"/>
      <c r="AH451" s="335"/>
      <c r="AI451" s="336" t="s">
        <v>535</v>
      </c>
      <c r="AJ451" s="336"/>
      <c r="AK451" s="336"/>
      <c r="AL451" s="159"/>
      <c r="AM451" s="336" t="s">
        <v>536</v>
      </c>
      <c r="AN451" s="336"/>
      <c r="AO451" s="336"/>
      <c r="AP451" s="159"/>
      <c r="AQ451" s="159" t="s">
        <v>229</v>
      </c>
      <c r="AR451" s="134"/>
      <c r="AS451" s="134"/>
      <c r="AT451" s="135"/>
      <c r="AU451" s="140" t="s">
        <v>134</v>
      </c>
      <c r="AV451" s="140"/>
      <c r="AW451" s="140"/>
      <c r="AX451" s="141"/>
      <c r="AY451">
        <f>COUNTA($G$453)</f>
        <v>0</v>
      </c>
    </row>
    <row r="452" spans="1:51" ht="18.75" hidden="1" customHeight="1" x14ac:dyDescent="0.15">
      <c r="A452" s="191"/>
      <c r="B452" s="188"/>
      <c r="C452" s="182"/>
      <c r="D452" s="188"/>
      <c r="E452" s="340"/>
      <c r="F452" s="341"/>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230</v>
      </c>
      <c r="AH452" s="138"/>
      <c r="AI452" s="337"/>
      <c r="AJ452" s="337"/>
      <c r="AK452" s="337"/>
      <c r="AL452" s="158"/>
      <c r="AM452" s="337"/>
      <c r="AN452" s="337"/>
      <c r="AO452" s="337"/>
      <c r="AP452" s="158"/>
      <c r="AQ452" s="251"/>
      <c r="AR452" s="202"/>
      <c r="AS452" s="137" t="s">
        <v>230</v>
      </c>
      <c r="AT452" s="138"/>
      <c r="AU452" s="202"/>
      <c r="AV452" s="202"/>
      <c r="AW452" s="137" t="s">
        <v>179</v>
      </c>
      <c r="AX452" s="197"/>
      <c r="AY452">
        <f>$AY$451</f>
        <v>0</v>
      </c>
    </row>
    <row r="453" spans="1:51" ht="23.25" hidden="1" customHeight="1" x14ac:dyDescent="0.15">
      <c r="A453" s="191"/>
      <c r="B453" s="188"/>
      <c r="C453" s="182"/>
      <c r="D453" s="188"/>
      <c r="E453" s="340"/>
      <c r="F453" s="341"/>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8"/>
      <c r="AF453" s="209"/>
      <c r="AG453" s="209"/>
      <c r="AH453" s="209"/>
      <c r="AI453" s="338"/>
      <c r="AJ453" s="209"/>
      <c r="AK453" s="209"/>
      <c r="AL453" s="209"/>
      <c r="AM453" s="338"/>
      <c r="AN453" s="209"/>
      <c r="AO453" s="209"/>
      <c r="AP453" s="339"/>
      <c r="AQ453" s="338"/>
      <c r="AR453" s="209"/>
      <c r="AS453" s="209"/>
      <c r="AT453" s="339"/>
      <c r="AU453" s="209"/>
      <c r="AV453" s="209"/>
      <c r="AW453" s="209"/>
      <c r="AX453" s="210"/>
      <c r="AY453">
        <f t="shared" ref="AY453:AY455" si="67">$AY$451</f>
        <v>0</v>
      </c>
    </row>
    <row r="454" spans="1:51" ht="23.25" hidden="1" customHeight="1" x14ac:dyDescent="0.15">
      <c r="A454" s="191"/>
      <c r="B454" s="188"/>
      <c r="C454" s="182"/>
      <c r="D454" s="188"/>
      <c r="E454" s="340"/>
      <c r="F454" s="341"/>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8"/>
      <c r="AF454" s="209"/>
      <c r="AG454" s="209"/>
      <c r="AH454" s="339"/>
      <c r="AI454" s="338"/>
      <c r="AJ454" s="209"/>
      <c r="AK454" s="209"/>
      <c r="AL454" s="209"/>
      <c r="AM454" s="338"/>
      <c r="AN454" s="209"/>
      <c r="AO454" s="209"/>
      <c r="AP454" s="339"/>
      <c r="AQ454" s="338"/>
      <c r="AR454" s="209"/>
      <c r="AS454" s="209"/>
      <c r="AT454" s="339"/>
      <c r="AU454" s="209"/>
      <c r="AV454" s="209"/>
      <c r="AW454" s="209"/>
      <c r="AX454" s="210"/>
      <c r="AY454">
        <f t="shared" si="67"/>
        <v>0</v>
      </c>
    </row>
    <row r="455" spans="1:51" ht="23.25" hidden="1" customHeight="1" x14ac:dyDescent="0.15">
      <c r="A455" s="191"/>
      <c r="B455" s="188"/>
      <c r="C455" s="182"/>
      <c r="D455" s="188"/>
      <c r="E455" s="340"/>
      <c r="F455" s="341"/>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0" t="s">
        <v>180</v>
      </c>
      <c r="AC455" s="580"/>
      <c r="AD455" s="580"/>
      <c r="AE455" s="338"/>
      <c r="AF455" s="209"/>
      <c r="AG455" s="209"/>
      <c r="AH455" s="339"/>
      <c r="AI455" s="338"/>
      <c r="AJ455" s="209"/>
      <c r="AK455" s="209"/>
      <c r="AL455" s="209"/>
      <c r="AM455" s="338"/>
      <c r="AN455" s="209"/>
      <c r="AO455" s="209"/>
      <c r="AP455" s="339"/>
      <c r="AQ455" s="338"/>
      <c r="AR455" s="209"/>
      <c r="AS455" s="209"/>
      <c r="AT455" s="339"/>
      <c r="AU455" s="209"/>
      <c r="AV455" s="209"/>
      <c r="AW455" s="209"/>
      <c r="AX455" s="210"/>
      <c r="AY455">
        <f t="shared" si="67"/>
        <v>0</v>
      </c>
    </row>
    <row r="456" spans="1:51" ht="18.75" customHeight="1" x14ac:dyDescent="0.15">
      <c r="A456" s="191"/>
      <c r="B456" s="188"/>
      <c r="C456" s="182"/>
      <c r="D456" s="188"/>
      <c r="E456" s="340" t="s">
        <v>239</v>
      </c>
      <c r="F456" s="341"/>
      <c r="G456" s="342" t="s">
        <v>236</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3" t="s">
        <v>237</v>
      </c>
      <c r="AF456" s="334"/>
      <c r="AG456" s="334"/>
      <c r="AH456" s="335"/>
      <c r="AI456" s="336" t="s">
        <v>535</v>
      </c>
      <c r="AJ456" s="336"/>
      <c r="AK456" s="336"/>
      <c r="AL456" s="159"/>
      <c r="AM456" s="336" t="s">
        <v>536</v>
      </c>
      <c r="AN456" s="336"/>
      <c r="AO456" s="336"/>
      <c r="AP456" s="159"/>
      <c r="AQ456" s="159" t="s">
        <v>229</v>
      </c>
      <c r="AR456" s="134"/>
      <c r="AS456" s="134"/>
      <c r="AT456" s="135"/>
      <c r="AU456" s="140" t="s">
        <v>134</v>
      </c>
      <c r="AV456" s="140"/>
      <c r="AW456" s="140"/>
      <c r="AX456" s="141"/>
      <c r="AY456">
        <f>COUNTA($G$458)</f>
        <v>1</v>
      </c>
    </row>
    <row r="457" spans="1:51" ht="18.75" customHeight="1" x14ac:dyDescent="0.15">
      <c r="A457" s="191"/>
      <c r="B457" s="188"/>
      <c r="C457" s="182"/>
      <c r="D457" s="188"/>
      <c r="E457" s="340"/>
      <c r="F457" s="341"/>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398</v>
      </c>
      <c r="AF457" s="202"/>
      <c r="AG457" s="137" t="s">
        <v>230</v>
      </c>
      <c r="AH457" s="138"/>
      <c r="AI457" s="337"/>
      <c r="AJ457" s="337"/>
      <c r="AK457" s="337"/>
      <c r="AL457" s="158"/>
      <c r="AM457" s="337"/>
      <c r="AN457" s="337"/>
      <c r="AO457" s="337"/>
      <c r="AP457" s="158"/>
      <c r="AQ457" s="251" t="s">
        <v>398</v>
      </c>
      <c r="AR457" s="202"/>
      <c r="AS457" s="137" t="s">
        <v>230</v>
      </c>
      <c r="AT457" s="138"/>
      <c r="AU457" s="202" t="s">
        <v>398</v>
      </c>
      <c r="AV457" s="202"/>
      <c r="AW457" s="137" t="s">
        <v>179</v>
      </c>
      <c r="AX457" s="197"/>
      <c r="AY457">
        <f>$AY$456</f>
        <v>1</v>
      </c>
    </row>
    <row r="458" spans="1:51" ht="23.25" customHeight="1" x14ac:dyDescent="0.15">
      <c r="A458" s="191"/>
      <c r="B458" s="188"/>
      <c r="C458" s="182"/>
      <c r="D458" s="188"/>
      <c r="E458" s="340"/>
      <c r="F458" s="341"/>
      <c r="G458" s="108" t="s">
        <v>398</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398</v>
      </c>
      <c r="AC458" s="215"/>
      <c r="AD458" s="215"/>
      <c r="AE458" s="338" t="s">
        <v>398</v>
      </c>
      <c r="AF458" s="209"/>
      <c r="AG458" s="209"/>
      <c r="AH458" s="209"/>
      <c r="AI458" s="338" t="s">
        <v>398</v>
      </c>
      <c r="AJ458" s="209"/>
      <c r="AK458" s="209"/>
      <c r="AL458" s="209"/>
      <c r="AM458" s="338" t="s">
        <v>705</v>
      </c>
      <c r="AN458" s="209"/>
      <c r="AO458" s="209"/>
      <c r="AP458" s="339"/>
      <c r="AQ458" s="338" t="s">
        <v>398</v>
      </c>
      <c r="AR458" s="209"/>
      <c r="AS458" s="209"/>
      <c r="AT458" s="339"/>
      <c r="AU458" s="209" t="s">
        <v>398</v>
      </c>
      <c r="AV458" s="209"/>
      <c r="AW458" s="209"/>
      <c r="AX458" s="210"/>
      <c r="AY458">
        <f t="shared" ref="AY458:AY460" si="68">$AY$456</f>
        <v>1</v>
      </c>
    </row>
    <row r="459" spans="1:51" ht="23.25" customHeight="1" x14ac:dyDescent="0.15">
      <c r="A459" s="191"/>
      <c r="B459" s="188"/>
      <c r="C459" s="182"/>
      <c r="D459" s="188"/>
      <c r="E459" s="340"/>
      <c r="F459" s="341"/>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398</v>
      </c>
      <c r="AC459" s="207"/>
      <c r="AD459" s="207"/>
      <c r="AE459" s="338" t="s">
        <v>398</v>
      </c>
      <c r="AF459" s="209"/>
      <c r="AG459" s="209"/>
      <c r="AH459" s="339"/>
      <c r="AI459" s="338" t="s">
        <v>398</v>
      </c>
      <c r="AJ459" s="209"/>
      <c r="AK459" s="209"/>
      <c r="AL459" s="209"/>
      <c r="AM459" s="338" t="s">
        <v>705</v>
      </c>
      <c r="AN459" s="209"/>
      <c r="AO459" s="209"/>
      <c r="AP459" s="339"/>
      <c r="AQ459" s="338" t="s">
        <v>398</v>
      </c>
      <c r="AR459" s="209"/>
      <c r="AS459" s="209"/>
      <c r="AT459" s="339"/>
      <c r="AU459" s="209" t="s">
        <v>398</v>
      </c>
      <c r="AV459" s="209"/>
      <c r="AW459" s="209"/>
      <c r="AX459" s="210"/>
      <c r="AY459">
        <f t="shared" si="68"/>
        <v>1</v>
      </c>
    </row>
    <row r="460" spans="1:51" ht="23.25" customHeight="1" x14ac:dyDescent="0.15">
      <c r="A460" s="191"/>
      <c r="B460" s="188"/>
      <c r="C460" s="182"/>
      <c r="D460" s="188"/>
      <c r="E460" s="340"/>
      <c r="F460" s="341"/>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0" t="s">
        <v>14</v>
      </c>
      <c r="AC460" s="580"/>
      <c r="AD460" s="580"/>
      <c r="AE460" s="338" t="s">
        <v>398</v>
      </c>
      <c r="AF460" s="209"/>
      <c r="AG460" s="209"/>
      <c r="AH460" s="339"/>
      <c r="AI460" s="338" t="s">
        <v>398</v>
      </c>
      <c r="AJ460" s="209"/>
      <c r="AK460" s="209"/>
      <c r="AL460" s="209"/>
      <c r="AM460" s="338" t="s">
        <v>705</v>
      </c>
      <c r="AN460" s="209"/>
      <c r="AO460" s="209"/>
      <c r="AP460" s="339"/>
      <c r="AQ460" s="338" t="s">
        <v>398</v>
      </c>
      <c r="AR460" s="209"/>
      <c r="AS460" s="209"/>
      <c r="AT460" s="339"/>
      <c r="AU460" s="209" t="s">
        <v>398</v>
      </c>
      <c r="AV460" s="209"/>
      <c r="AW460" s="209"/>
      <c r="AX460" s="210"/>
      <c r="AY460">
        <f t="shared" si="68"/>
        <v>1</v>
      </c>
    </row>
    <row r="461" spans="1:51" ht="18.75" hidden="1" customHeight="1" x14ac:dyDescent="0.15">
      <c r="A461" s="191"/>
      <c r="B461" s="188"/>
      <c r="C461" s="182"/>
      <c r="D461" s="188"/>
      <c r="E461" s="340" t="s">
        <v>239</v>
      </c>
      <c r="F461" s="341"/>
      <c r="G461" s="342" t="s">
        <v>236</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3" t="s">
        <v>237</v>
      </c>
      <c r="AF461" s="334"/>
      <c r="AG461" s="334"/>
      <c r="AH461" s="335"/>
      <c r="AI461" s="336" t="s">
        <v>535</v>
      </c>
      <c r="AJ461" s="336"/>
      <c r="AK461" s="336"/>
      <c r="AL461" s="159"/>
      <c r="AM461" s="336" t="s">
        <v>536</v>
      </c>
      <c r="AN461" s="336"/>
      <c r="AO461" s="336"/>
      <c r="AP461" s="159"/>
      <c r="AQ461" s="159" t="s">
        <v>229</v>
      </c>
      <c r="AR461" s="134"/>
      <c r="AS461" s="134"/>
      <c r="AT461" s="135"/>
      <c r="AU461" s="140" t="s">
        <v>134</v>
      </c>
      <c r="AV461" s="140"/>
      <c r="AW461" s="140"/>
      <c r="AX461" s="141"/>
      <c r="AY461">
        <f>COUNTA($G$463)</f>
        <v>0</v>
      </c>
    </row>
    <row r="462" spans="1:51" ht="18.75" hidden="1" customHeight="1" x14ac:dyDescent="0.15">
      <c r="A462" s="191"/>
      <c r="B462" s="188"/>
      <c r="C462" s="182"/>
      <c r="D462" s="188"/>
      <c r="E462" s="340"/>
      <c r="F462" s="341"/>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230</v>
      </c>
      <c r="AH462" s="138"/>
      <c r="AI462" s="337"/>
      <c r="AJ462" s="337"/>
      <c r="AK462" s="337"/>
      <c r="AL462" s="158"/>
      <c r="AM462" s="337"/>
      <c r="AN462" s="337"/>
      <c r="AO462" s="337"/>
      <c r="AP462" s="158"/>
      <c r="AQ462" s="251"/>
      <c r="AR462" s="202"/>
      <c r="AS462" s="137" t="s">
        <v>230</v>
      </c>
      <c r="AT462" s="138"/>
      <c r="AU462" s="202"/>
      <c r="AV462" s="202"/>
      <c r="AW462" s="137" t="s">
        <v>179</v>
      </c>
      <c r="AX462" s="197"/>
      <c r="AY462">
        <f>$AY$461</f>
        <v>0</v>
      </c>
    </row>
    <row r="463" spans="1:51" ht="23.25" hidden="1" customHeight="1" x14ac:dyDescent="0.15">
      <c r="A463" s="191"/>
      <c r="B463" s="188"/>
      <c r="C463" s="182"/>
      <c r="D463" s="188"/>
      <c r="E463" s="340"/>
      <c r="F463" s="341"/>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8"/>
      <c r="AF463" s="209"/>
      <c r="AG463" s="209"/>
      <c r="AH463" s="209"/>
      <c r="AI463" s="338"/>
      <c r="AJ463" s="209"/>
      <c r="AK463" s="209"/>
      <c r="AL463" s="209"/>
      <c r="AM463" s="338"/>
      <c r="AN463" s="209"/>
      <c r="AO463" s="209"/>
      <c r="AP463" s="339"/>
      <c r="AQ463" s="338"/>
      <c r="AR463" s="209"/>
      <c r="AS463" s="209"/>
      <c r="AT463" s="339"/>
      <c r="AU463" s="209"/>
      <c r="AV463" s="209"/>
      <c r="AW463" s="209"/>
      <c r="AX463" s="210"/>
      <c r="AY463">
        <f t="shared" ref="AY463:AY465" si="69">$AY$461</f>
        <v>0</v>
      </c>
    </row>
    <row r="464" spans="1:51" ht="23.25" hidden="1" customHeight="1" x14ac:dyDescent="0.15">
      <c r="A464" s="191"/>
      <c r="B464" s="188"/>
      <c r="C464" s="182"/>
      <c r="D464" s="188"/>
      <c r="E464" s="340"/>
      <c r="F464" s="341"/>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8"/>
      <c r="AF464" s="209"/>
      <c r="AG464" s="209"/>
      <c r="AH464" s="339"/>
      <c r="AI464" s="338"/>
      <c r="AJ464" s="209"/>
      <c r="AK464" s="209"/>
      <c r="AL464" s="209"/>
      <c r="AM464" s="338"/>
      <c r="AN464" s="209"/>
      <c r="AO464" s="209"/>
      <c r="AP464" s="339"/>
      <c r="AQ464" s="338"/>
      <c r="AR464" s="209"/>
      <c r="AS464" s="209"/>
      <c r="AT464" s="339"/>
      <c r="AU464" s="209"/>
      <c r="AV464" s="209"/>
      <c r="AW464" s="209"/>
      <c r="AX464" s="210"/>
      <c r="AY464">
        <f t="shared" si="69"/>
        <v>0</v>
      </c>
    </row>
    <row r="465" spans="1:51" ht="23.25" hidden="1" customHeight="1" x14ac:dyDescent="0.15">
      <c r="A465" s="191"/>
      <c r="B465" s="188"/>
      <c r="C465" s="182"/>
      <c r="D465" s="188"/>
      <c r="E465" s="340"/>
      <c r="F465" s="341"/>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0" t="s">
        <v>14</v>
      </c>
      <c r="AC465" s="580"/>
      <c r="AD465" s="580"/>
      <c r="AE465" s="338"/>
      <c r="AF465" s="209"/>
      <c r="AG465" s="209"/>
      <c r="AH465" s="339"/>
      <c r="AI465" s="338"/>
      <c r="AJ465" s="209"/>
      <c r="AK465" s="209"/>
      <c r="AL465" s="209"/>
      <c r="AM465" s="338"/>
      <c r="AN465" s="209"/>
      <c r="AO465" s="209"/>
      <c r="AP465" s="339"/>
      <c r="AQ465" s="338"/>
      <c r="AR465" s="209"/>
      <c r="AS465" s="209"/>
      <c r="AT465" s="339"/>
      <c r="AU465" s="209"/>
      <c r="AV465" s="209"/>
      <c r="AW465" s="209"/>
      <c r="AX465" s="210"/>
      <c r="AY465">
        <f t="shared" si="69"/>
        <v>0</v>
      </c>
    </row>
    <row r="466" spans="1:51" ht="18.75" hidden="1" customHeight="1" x14ac:dyDescent="0.15">
      <c r="A466" s="191"/>
      <c r="B466" s="188"/>
      <c r="C466" s="182"/>
      <c r="D466" s="188"/>
      <c r="E466" s="340" t="s">
        <v>239</v>
      </c>
      <c r="F466" s="341"/>
      <c r="G466" s="342" t="s">
        <v>236</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3" t="s">
        <v>237</v>
      </c>
      <c r="AF466" s="334"/>
      <c r="AG466" s="334"/>
      <c r="AH466" s="335"/>
      <c r="AI466" s="336" t="s">
        <v>535</v>
      </c>
      <c r="AJ466" s="336"/>
      <c r="AK466" s="336"/>
      <c r="AL466" s="159"/>
      <c r="AM466" s="336" t="s">
        <v>536</v>
      </c>
      <c r="AN466" s="336"/>
      <c r="AO466" s="336"/>
      <c r="AP466" s="159"/>
      <c r="AQ466" s="159" t="s">
        <v>229</v>
      </c>
      <c r="AR466" s="134"/>
      <c r="AS466" s="134"/>
      <c r="AT466" s="135"/>
      <c r="AU466" s="140" t="s">
        <v>134</v>
      </c>
      <c r="AV466" s="140"/>
      <c r="AW466" s="140"/>
      <c r="AX466" s="141"/>
      <c r="AY466">
        <f>COUNTA($G$468)</f>
        <v>0</v>
      </c>
    </row>
    <row r="467" spans="1:51" ht="18.75" hidden="1" customHeight="1" x14ac:dyDescent="0.15">
      <c r="A467" s="191"/>
      <c r="B467" s="188"/>
      <c r="C467" s="182"/>
      <c r="D467" s="188"/>
      <c r="E467" s="340"/>
      <c r="F467" s="341"/>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230</v>
      </c>
      <c r="AH467" s="138"/>
      <c r="AI467" s="337"/>
      <c r="AJ467" s="337"/>
      <c r="AK467" s="337"/>
      <c r="AL467" s="158"/>
      <c r="AM467" s="337"/>
      <c r="AN467" s="337"/>
      <c r="AO467" s="337"/>
      <c r="AP467" s="158"/>
      <c r="AQ467" s="251"/>
      <c r="AR467" s="202"/>
      <c r="AS467" s="137" t="s">
        <v>230</v>
      </c>
      <c r="AT467" s="138"/>
      <c r="AU467" s="202"/>
      <c r="AV467" s="202"/>
      <c r="AW467" s="137" t="s">
        <v>179</v>
      </c>
      <c r="AX467" s="197"/>
      <c r="AY467">
        <f>$AY$466</f>
        <v>0</v>
      </c>
    </row>
    <row r="468" spans="1:51" ht="23.25" hidden="1" customHeight="1" x14ac:dyDescent="0.15">
      <c r="A468" s="191"/>
      <c r="B468" s="188"/>
      <c r="C468" s="182"/>
      <c r="D468" s="188"/>
      <c r="E468" s="340"/>
      <c r="F468" s="341"/>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8"/>
      <c r="AF468" s="209"/>
      <c r="AG468" s="209"/>
      <c r="AH468" s="209"/>
      <c r="AI468" s="338"/>
      <c r="AJ468" s="209"/>
      <c r="AK468" s="209"/>
      <c r="AL468" s="209"/>
      <c r="AM468" s="338"/>
      <c r="AN468" s="209"/>
      <c r="AO468" s="209"/>
      <c r="AP468" s="339"/>
      <c r="AQ468" s="338"/>
      <c r="AR468" s="209"/>
      <c r="AS468" s="209"/>
      <c r="AT468" s="339"/>
      <c r="AU468" s="209"/>
      <c r="AV468" s="209"/>
      <c r="AW468" s="209"/>
      <c r="AX468" s="210"/>
      <c r="AY468">
        <f t="shared" ref="AY468:AY470" si="70">$AY$466</f>
        <v>0</v>
      </c>
    </row>
    <row r="469" spans="1:51" ht="23.25" hidden="1" customHeight="1" x14ac:dyDescent="0.15">
      <c r="A469" s="191"/>
      <c r="B469" s="188"/>
      <c r="C469" s="182"/>
      <c r="D469" s="188"/>
      <c r="E469" s="340"/>
      <c r="F469" s="341"/>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8"/>
      <c r="AF469" s="209"/>
      <c r="AG469" s="209"/>
      <c r="AH469" s="339"/>
      <c r="AI469" s="338"/>
      <c r="AJ469" s="209"/>
      <c r="AK469" s="209"/>
      <c r="AL469" s="209"/>
      <c r="AM469" s="338"/>
      <c r="AN469" s="209"/>
      <c r="AO469" s="209"/>
      <c r="AP469" s="339"/>
      <c r="AQ469" s="338"/>
      <c r="AR469" s="209"/>
      <c r="AS469" s="209"/>
      <c r="AT469" s="339"/>
      <c r="AU469" s="209"/>
      <c r="AV469" s="209"/>
      <c r="AW469" s="209"/>
      <c r="AX469" s="210"/>
      <c r="AY469">
        <f t="shared" si="70"/>
        <v>0</v>
      </c>
    </row>
    <row r="470" spans="1:51" ht="23.25" hidden="1" customHeight="1" x14ac:dyDescent="0.15">
      <c r="A470" s="191"/>
      <c r="B470" s="188"/>
      <c r="C470" s="182"/>
      <c r="D470" s="188"/>
      <c r="E470" s="340"/>
      <c r="F470" s="341"/>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0" t="s">
        <v>14</v>
      </c>
      <c r="AC470" s="580"/>
      <c r="AD470" s="580"/>
      <c r="AE470" s="338"/>
      <c r="AF470" s="209"/>
      <c r="AG470" s="209"/>
      <c r="AH470" s="339"/>
      <c r="AI470" s="338"/>
      <c r="AJ470" s="209"/>
      <c r="AK470" s="209"/>
      <c r="AL470" s="209"/>
      <c r="AM470" s="338"/>
      <c r="AN470" s="209"/>
      <c r="AO470" s="209"/>
      <c r="AP470" s="339"/>
      <c r="AQ470" s="338"/>
      <c r="AR470" s="209"/>
      <c r="AS470" s="209"/>
      <c r="AT470" s="339"/>
      <c r="AU470" s="209"/>
      <c r="AV470" s="209"/>
      <c r="AW470" s="209"/>
      <c r="AX470" s="210"/>
      <c r="AY470">
        <f t="shared" si="70"/>
        <v>0</v>
      </c>
    </row>
    <row r="471" spans="1:51" ht="18.75" hidden="1" customHeight="1" x14ac:dyDescent="0.15">
      <c r="A471" s="191"/>
      <c r="B471" s="188"/>
      <c r="C471" s="182"/>
      <c r="D471" s="188"/>
      <c r="E471" s="340" t="s">
        <v>239</v>
      </c>
      <c r="F471" s="341"/>
      <c r="G471" s="342" t="s">
        <v>236</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3" t="s">
        <v>237</v>
      </c>
      <c r="AF471" s="334"/>
      <c r="AG471" s="334"/>
      <c r="AH471" s="335"/>
      <c r="AI471" s="336" t="s">
        <v>535</v>
      </c>
      <c r="AJ471" s="336"/>
      <c r="AK471" s="336"/>
      <c r="AL471" s="159"/>
      <c r="AM471" s="336" t="s">
        <v>536</v>
      </c>
      <c r="AN471" s="336"/>
      <c r="AO471" s="336"/>
      <c r="AP471" s="159"/>
      <c r="AQ471" s="159" t="s">
        <v>229</v>
      </c>
      <c r="AR471" s="134"/>
      <c r="AS471" s="134"/>
      <c r="AT471" s="135"/>
      <c r="AU471" s="140" t="s">
        <v>134</v>
      </c>
      <c r="AV471" s="140"/>
      <c r="AW471" s="140"/>
      <c r="AX471" s="141"/>
      <c r="AY471">
        <f>COUNTA($G$473)</f>
        <v>0</v>
      </c>
    </row>
    <row r="472" spans="1:51" ht="18.75" hidden="1" customHeight="1" x14ac:dyDescent="0.15">
      <c r="A472" s="191"/>
      <c r="B472" s="188"/>
      <c r="C472" s="182"/>
      <c r="D472" s="188"/>
      <c r="E472" s="340"/>
      <c r="F472" s="341"/>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230</v>
      </c>
      <c r="AH472" s="138"/>
      <c r="AI472" s="337"/>
      <c r="AJ472" s="337"/>
      <c r="AK472" s="337"/>
      <c r="AL472" s="158"/>
      <c r="AM472" s="337"/>
      <c r="AN472" s="337"/>
      <c r="AO472" s="337"/>
      <c r="AP472" s="158"/>
      <c r="AQ472" s="251"/>
      <c r="AR472" s="202"/>
      <c r="AS472" s="137" t="s">
        <v>230</v>
      </c>
      <c r="AT472" s="138"/>
      <c r="AU472" s="202"/>
      <c r="AV472" s="202"/>
      <c r="AW472" s="137" t="s">
        <v>179</v>
      </c>
      <c r="AX472" s="197"/>
      <c r="AY472">
        <f>$AY$471</f>
        <v>0</v>
      </c>
    </row>
    <row r="473" spans="1:51" ht="23.25" hidden="1" customHeight="1" x14ac:dyDescent="0.15">
      <c r="A473" s="191"/>
      <c r="B473" s="188"/>
      <c r="C473" s="182"/>
      <c r="D473" s="188"/>
      <c r="E473" s="340"/>
      <c r="F473" s="341"/>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8"/>
      <c r="AF473" s="209"/>
      <c r="AG473" s="209"/>
      <c r="AH473" s="209"/>
      <c r="AI473" s="338"/>
      <c r="AJ473" s="209"/>
      <c r="AK473" s="209"/>
      <c r="AL473" s="209"/>
      <c r="AM473" s="338"/>
      <c r="AN473" s="209"/>
      <c r="AO473" s="209"/>
      <c r="AP473" s="339"/>
      <c r="AQ473" s="338"/>
      <c r="AR473" s="209"/>
      <c r="AS473" s="209"/>
      <c r="AT473" s="339"/>
      <c r="AU473" s="209"/>
      <c r="AV473" s="209"/>
      <c r="AW473" s="209"/>
      <c r="AX473" s="210"/>
      <c r="AY473">
        <f t="shared" ref="AY473:AY475" si="71">$AY$471</f>
        <v>0</v>
      </c>
    </row>
    <row r="474" spans="1:51" ht="23.25" hidden="1" customHeight="1" x14ac:dyDescent="0.15">
      <c r="A474" s="191"/>
      <c r="B474" s="188"/>
      <c r="C474" s="182"/>
      <c r="D474" s="188"/>
      <c r="E474" s="340"/>
      <c r="F474" s="341"/>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8"/>
      <c r="AF474" s="209"/>
      <c r="AG474" s="209"/>
      <c r="AH474" s="339"/>
      <c r="AI474" s="338"/>
      <c r="AJ474" s="209"/>
      <c r="AK474" s="209"/>
      <c r="AL474" s="209"/>
      <c r="AM474" s="338"/>
      <c r="AN474" s="209"/>
      <c r="AO474" s="209"/>
      <c r="AP474" s="339"/>
      <c r="AQ474" s="338"/>
      <c r="AR474" s="209"/>
      <c r="AS474" s="209"/>
      <c r="AT474" s="339"/>
      <c r="AU474" s="209"/>
      <c r="AV474" s="209"/>
      <c r="AW474" s="209"/>
      <c r="AX474" s="210"/>
      <c r="AY474">
        <f t="shared" si="71"/>
        <v>0</v>
      </c>
    </row>
    <row r="475" spans="1:51" ht="23.25" hidden="1" customHeight="1" x14ac:dyDescent="0.15">
      <c r="A475" s="191"/>
      <c r="B475" s="188"/>
      <c r="C475" s="182"/>
      <c r="D475" s="188"/>
      <c r="E475" s="340"/>
      <c r="F475" s="341"/>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0" t="s">
        <v>14</v>
      </c>
      <c r="AC475" s="580"/>
      <c r="AD475" s="580"/>
      <c r="AE475" s="338"/>
      <c r="AF475" s="209"/>
      <c r="AG475" s="209"/>
      <c r="AH475" s="339"/>
      <c r="AI475" s="338"/>
      <c r="AJ475" s="209"/>
      <c r="AK475" s="209"/>
      <c r="AL475" s="209"/>
      <c r="AM475" s="338"/>
      <c r="AN475" s="209"/>
      <c r="AO475" s="209"/>
      <c r="AP475" s="339"/>
      <c r="AQ475" s="338"/>
      <c r="AR475" s="209"/>
      <c r="AS475" s="209"/>
      <c r="AT475" s="339"/>
      <c r="AU475" s="209"/>
      <c r="AV475" s="209"/>
      <c r="AW475" s="209"/>
      <c r="AX475" s="210"/>
      <c r="AY475">
        <f t="shared" si="71"/>
        <v>0</v>
      </c>
    </row>
    <row r="476" spans="1:51" ht="18.75" hidden="1" customHeight="1" x14ac:dyDescent="0.15">
      <c r="A476" s="191"/>
      <c r="B476" s="188"/>
      <c r="C476" s="182"/>
      <c r="D476" s="188"/>
      <c r="E476" s="340" t="s">
        <v>239</v>
      </c>
      <c r="F476" s="341"/>
      <c r="G476" s="342" t="s">
        <v>236</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3" t="s">
        <v>237</v>
      </c>
      <c r="AF476" s="334"/>
      <c r="AG476" s="334"/>
      <c r="AH476" s="335"/>
      <c r="AI476" s="336" t="s">
        <v>535</v>
      </c>
      <c r="AJ476" s="336"/>
      <c r="AK476" s="336"/>
      <c r="AL476" s="159"/>
      <c r="AM476" s="336" t="s">
        <v>536</v>
      </c>
      <c r="AN476" s="336"/>
      <c r="AO476" s="336"/>
      <c r="AP476" s="159"/>
      <c r="AQ476" s="159" t="s">
        <v>229</v>
      </c>
      <c r="AR476" s="134"/>
      <c r="AS476" s="134"/>
      <c r="AT476" s="135"/>
      <c r="AU476" s="140" t="s">
        <v>134</v>
      </c>
      <c r="AV476" s="140"/>
      <c r="AW476" s="140"/>
      <c r="AX476" s="141"/>
      <c r="AY476">
        <f>COUNTA($G$478)</f>
        <v>0</v>
      </c>
    </row>
    <row r="477" spans="1:51" ht="18.75" hidden="1" customHeight="1" x14ac:dyDescent="0.15">
      <c r="A477" s="191"/>
      <c r="B477" s="188"/>
      <c r="C477" s="182"/>
      <c r="D477" s="188"/>
      <c r="E477" s="340"/>
      <c r="F477" s="341"/>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230</v>
      </c>
      <c r="AH477" s="138"/>
      <c r="AI477" s="337"/>
      <c r="AJ477" s="337"/>
      <c r="AK477" s="337"/>
      <c r="AL477" s="158"/>
      <c r="AM477" s="337"/>
      <c r="AN477" s="337"/>
      <c r="AO477" s="337"/>
      <c r="AP477" s="158"/>
      <c r="AQ477" s="251"/>
      <c r="AR477" s="202"/>
      <c r="AS477" s="137" t="s">
        <v>230</v>
      </c>
      <c r="AT477" s="138"/>
      <c r="AU477" s="202"/>
      <c r="AV477" s="202"/>
      <c r="AW477" s="137" t="s">
        <v>179</v>
      </c>
      <c r="AX477" s="197"/>
      <c r="AY477">
        <f>$AY$476</f>
        <v>0</v>
      </c>
    </row>
    <row r="478" spans="1:51" ht="23.25" hidden="1" customHeight="1" x14ac:dyDescent="0.15">
      <c r="A478" s="191"/>
      <c r="B478" s="188"/>
      <c r="C478" s="182"/>
      <c r="D478" s="188"/>
      <c r="E478" s="340"/>
      <c r="F478" s="341"/>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8"/>
      <c r="AF478" s="209"/>
      <c r="AG478" s="209"/>
      <c r="AH478" s="209"/>
      <c r="AI478" s="338"/>
      <c r="AJ478" s="209"/>
      <c r="AK478" s="209"/>
      <c r="AL478" s="209"/>
      <c r="AM478" s="338"/>
      <c r="AN478" s="209"/>
      <c r="AO478" s="209"/>
      <c r="AP478" s="339"/>
      <c r="AQ478" s="338"/>
      <c r="AR478" s="209"/>
      <c r="AS478" s="209"/>
      <c r="AT478" s="339"/>
      <c r="AU478" s="209"/>
      <c r="AV478" s="209"/>
      <c r="AW478" s="209"/>
      <c r="AX478" s="210"/>
      <c r="AY478">
        <f t="shared" ref="AY478:AY480" si="72">$AY$476</f>
        <v>0</v>
      </c>
    </row>
    <row r="479" spans="1:51" ht="23.25" hidden="1" customHeight="1" x14ac:dyDescent="0.15">
      <c r="A479" s="191"/>
      <c r="B479" s="188"/>
      <c r="C479" s="182"/>
      <c r="D479" s="188"/>
      <c r="E479" s="340"/>
      <c r="F479" s="341"/>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8"/>
      <c r="AF479" s="209"/>
      <c r="AG479" s="209"/>
      <c r="AH479" s="339"/>
      <c r="AI479" s="338"/>
      <c r="AJ479" s="209"/>
      <c r="AK479" s="209"/>
      <c r="AL479" s="209"/>
      <c r="AM479" s="338"/>
      <c r="AN479" s="209"/>
      <c r="AO479" s="209"/>
      <c r="AP479" s="339"/>
      <c r="AQ479" s="338"/>
      <c r="AR479" s="209"/>
      <c r="AS479" s="209"/>
      <c r="AT479" s="339"/>
      <c r="AU479" s="209"/>
      <c r="AV479" s="209"/>
      <c r="AW479" s="209"/>
      <c r="AX479" s="210"/>
      <c r="AY479">
        <f t="shared" si="72"/>
        <v>0</v>
      </c>
    </row>
    <row r="480" spans="1:51" ht="23.25" hidden="1" customHeight="1" x14ac:dyDescent="0.15">
      <c r="A480" s="191"/>
      <c r="B480" s="188"/>
      <c r="C480" s="182"/>
      <c r="D480" s="188"/>
      <c r="E480" s="340"/>
      <c r="F480" s="341"/>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0" t="s">
        <v>14</v>
      </c>
      <c r="AC480" s="580"/>
      <c r="AD480" s="580"/>
      <c r="AE480" s="338"/>
      <c r="AF480" s="209"/>
      <c r="AG480" s="209"/>
      <c r="AH480" s="339"/>
      <c r="AI480" s="338"/>
      <c r="AJ480" s="209"/>
      <c r="AK480" s="209"/>
      <c r="AL480" s="209"/>
      <c r="AM480" s="338"/>
      <c r="AN480" s="209"/>
      <c r="AO480" s="209"/>
      <c r="AP480" s="339"/>
      <c r="AQ480" s="338"/>
      <c r="AR480" s="209"/>
      <c r="AS480" s="209"/>
      <c r="AT480" s="339"/>
      <c r="AU480" s="209"/>
      <c r="AV480" s="209"/>
      <c r="AW480" s="209"/>
      <c r="AX480" s="210"/>
      <c r="AY480">
        <f t="shared" si="72"/>
        <v>0</v>
      </c>
    </row>
    <row r="481" spans="1:51" ht="23.85" customHeight="1" x14ac:dyDescent="0.15">
      <c r="A481" s="191"/>
      <c r="B481" s="188"/>
      <c r="C481" s="182"/>
      <c r="D481" s="188"/>
      <c r="E481" s="126" t="s">
        <v>399</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398</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394</v>
      </c>
      <c r="F484" s="177"/>
      <c r="G484" s="896" t="s">
        <v>249</v>
      </c>
      <c r="H484" s="127"/>
      <c r="I484" s="127"/>
      <c r="J484" s="897"/>
      <c r="K484" s="898"/>
      <c r="L484" s="898"/>
      <c r="M484" s="898"/>
      <c r="N484" s="898"/>
      <c r="O484" s="898"/>
      <c r="P484" s="898"/>
      <c r="Q484" s="898"/>
      <c r="R484" s="898"/>
      <c r="S484" s="898"/>
      <c r="T484" s="89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0"/>
      <c r="AY484" s="93" t="str">
        <f>IF(SUBSTITUTE($J$484,"-","")="","0","1")</f>
        <v>0</v>
      </c>
    </row>
    <row r="485" spans="1:51" ht="18.75" hidden="1" customHeight="1" x14ac:dyDescent="0.15">
      <c r="A485" s="191"/>
      <c r="B485" s="188"/>
      <c r="C485" s="182"/>
      <c r="D485" s="188"/>
      <c r="E485" s="340" t="s">
        <v>238</v>
      </c>
      <c r="F485" s="341"/>
      <c r="G485" s="342" t="s">
        <v>235</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3" t="s">
        <v>237</v>
      </c>
      <c r="AF485" s="334"/>
      <c r="AG485" s="334"/>
      <c r="AH485" s="335"/>
      <c r="AI485" s="336" t="s">
        <v>535</v>
      </c>
      <c r="AJ485" s="336"/>
      <c r="AK485" s="336"/>
      <c r="AL485" s="159"/>
      <c r="AM485" s="336" t="s">
        <v>536</v>
      </c>
      <c r="AN485" s="336"/>
      <c r="AO485" s="336"/>
      <c r="AP485" s="159"/>
      <c r="AQ485" s="159" t="s">
        <v>229</v>
      </c>
      <c r="AR485" s="134"/>
      <c r="AS485" s="134"/>
      <c r="AT485" s="135"/>
      <c r="AU485" s="140" t="s">
        <v>134</v>
      </c>
      <c r="AV485" s="140"/>
      <c r="AW485" s="140"/>
      <c r="AX485" s="141"/>
      <c r="AY485">
        <f>COUNTA($G$487)</f>
        <v>0</v>
      </c>
    </row>
    <row r="486" spans="1:51" ht="18.75" hidden="1" customHeight="1" x14ac:dyDescent="0.15">
      <c r="A486" s="191"/>
      <c r="B486" s="188"/>
      <c r="C486" s="182"/>
      <c r="D486" s="188"/>
      <c r="E486" s="340"/>
      <c r="F486" s="341"/>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230</v>
      </c>
      <c r="AH486" s="138"/>
      <c r="AI486" s="337"/>
      <c r="AJ486" s="337"/>
      <c r="AK486" s="337"/>
      <c r="AL486" s="158"/>
      <c r="AM486" s="337"/>
      <c r="AN486" s="337"/>
      <c r="AO486" s="337"/>
      <c r="AP486" s="158"/>
      <c r="AQ486" s="251"/>
      <c r="AR486" s="202"/>
      <c r="AS486" s="137" t="s">
        <v>230</v>
      </c>
      <c r="AT486" s="138"/>
      <c r="AU486" s="202"/>
      <c r="AV486" s="202"/>
      <c r="AW486" s="137" t="s">
        <v>179</v>
      </c>
      <c r="AX486" s="197"/>
      <c r="AY486">
        <f>$AY$485</f>
        <v>0</v>
      </c>
    </row>
    <row r="487" spans="1:51" ht="23.25" hidden="1" customHeight="1" x14ac:dyDescent="0.15">
      <c r="A487" s="191"/>
      <c r="B487" s="188"/>
      <c r="C487" s="182"/>
      <c r="D487" s="188"/>
      <c r="E487" s="340"/>
      <c r="F487" s="341"/>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8"/>
      <c r="AF487" s="209"/>
      <c r="AG487" s="209"/>
      <c r="AH487" s="209"/>
      <c r="AI487" s="338"/>
      <c r="AJ487" s="209"/>
      <c r="AK487" s="209"/>
      <c r="AL487" s="209"/>
      <c r="AM487" s="338"/>
      <c r="AN487" s="209"/>
      <c r="AO487" s="209"/>
      <c r="AP487" s="339"/>
      <c r="AQ487" s="338"/>
      <c r="AR487" s="209"/>
      <c r="AS487" s="209"/>
      <c r="AT487" s="339"/>
      <c r="AU487" s="209"/>
      <c r="AV487" s="209"/>
      <c r="AW487" s="209"/>
      <c r="AX487" s="210"/>
      <c r="AY487">
        <f t="shared" ref="AY487:AY489" si="73">$AY$485</f>
        <v>0</v>
      </c>
    </row>
    <row r="488" spans="1:51" ht="23.25" hidden="1" customHeight="1" x14ac:dyDescent="0.15">
      <c r="A488" s="191"/>
      <c r="B488" s="188"/>
      <c r="C488" s="182"/>
      <c r="D488" s="188"/>
      <c r="E488" s="340"/>
      <c r="F488" s="341"/>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8"/>
      <c r="AF488" s="209"/>
      <c r="AG488" s="209"/>
      <c r="AH488" s="339"/>
      <c r="AI488" s="338"/>
      <c r="AJ488" s="209"/>
      <c r="AK488" s="209"/>
      <c r="AL488" s="209"/>
      <c r="AM488" s="338"/>
      <c r="AN488" s="209"/>
      <c r="AO488" s="209"/>
      <c r="AP488" s="339"/>
      <c r="AQ488" s="338"/>
      <c r="AR488" s="209"/>
      <c r="AS488" s="209"/>
      <c r="AT488" s="339"/>
      <c r="AU488" s="209"/>
      <c r="AV488" s="209"/>
      <c r="AW488" s="209"/>
      <c r="AX488" s="210"/>
      <c r="AY488">
        <f t="shared" si="73"/>
        <v>0</v>
      </c>
    </row>
    <row r="489" spans="1:51" ht="23.25" hidden="1" customHeight="1" x14ac:dyDescent="0.15">
      <c r="A489" s="191"/>
      <c r="B489" s="188"/>
      <c r="C489" s="182"/>
      <c r="D489" s="188"/>
      <c r="E489" s="340"/>
      <c r="F489" s="341"/>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0" t="s">
        <v>180</v>
      </c>
      <c r="AC489" s="580"/>
      <c r="AD489" s="580"/>
      <c r="AE489" s="338"/>
      <c r="AF489" s="209"/>
      <c r="AG489" s="209"/>
      <c r="AH489" s="339"/>
      <c r="AI489" s="338"/>
      <c r="AJ489" s="209"/>
      <c r="AK489" s="209"/>
      <c r="AL489" s="209"/>
      <c r="AM489" s="338"/>
      <c r="AN489" s="209"/>
      <c r="AO489" s="209"/>
      <c r="AP489" s="339"/>
      <c r="AQ489" s="338"/>
      <c r="AR489" s="209"/>
      <c r="AS489" s="209"/>
      <c r="AT489" s="339"/>
      <c r="AU489" s="209"/>
      <c r="AV489" s="209"/>
      <c r="AW489" s="209"/>
      <c r="AX489" s="210"/>
      <c r="AY489">
        <f t="shared" si="73"/>
        <v>0</v>
      </c>
    </row>
    <row r="490" spans="1:51" ht="18.75" hidden="1" customHeight="1" x14ac:dyDescent="0.15">
      <c r="A490" s="191"/>
      <c r="B490" s="188"/>
      <c r="C490" s="182"/>
      <c r="D490" s="188"/>
      <c r="E490" s="340" t="s">
        <v>238</v>
      </c>
      <c r="F490" s="341"/>
      <c r="G490" s="342" t="s">
        <v>235</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3" t="s">
        <v>237</v>
      </c>
      <c r="AF490" s="334"/>
      <c r="AG490" s="334"/>
      <c r="AH490" s="335"/>
      <c r="AI490" s="336" t="s">
        <v>535</v>
      </c>
      <c r="AJ490" s="336"/>
      <c r="AK490" s="336"/>
      <c r="AL490" s="159"/>
      <c r="AM490" s="336" t="s">
        <v>536</v>
      </c>
      <c r="AN490" s="336"/>
      <c r="AO490" s="336"/>
      <c r="AP490" s="159"/>
      <c r="AQ490" s="159" t="s">
        <v>229</v>
      </c>
      <c r="AR490" s="134"/>
      <c r="AS490" s="134"/>
      <c r="AT490" s="135"/>
      <c r="AU490" s="140" t="s">
        <v>134</v>
      </c>
      <c r="AV490" s="140"/>
      <c r="AW490" s="140"/>
      <c r="AX490" s="141"/>
      <c r="AY490">
        <f>COUNTA($G$492)</f>
        <v>0</v>
      </c>
    </row>
    <row r="491" spans="1:51" ht="18.75" hidden="1" customHeight="1" x14ac:dyDescent="0.15">
      <c r="A491" s="191"/>
      <c r="B491" s="188"/>
      <c r="C491" s="182"/>
      <c r="D491" s="188"/>
      <c r="E491" s="340"/>
      <c r="F491" s="341"/>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230</v>
      </c>
      <c r="AH491" s="138"/>
      <c r="AI491" s="337"/>
      <c r="AJ491" s="337"/>
      <c r="AK491" s="337"/>
      <c r="AL491" s="158"/>
      <c r="AM491" s="337"/>
      <c r="AN491" s="337"/>
      <c r="AO491" s="337"/>
      <c r="AP491" s="158"/>
      <c r="AQ491" s="251"/>
      <c r="AR491" s="202"/>
      <c r="AS491" s="137" t="s">
        <v>230</v>
      </c>
      <c r="AT491" s="138"/>
      <c r="AU491" s="202"/>
      <c r="AV491" s="202"/>
      <c r="AW491" s="137" t="s">
        <v>179</v>
      </c>
      <c r="AX491" s="197"/>
      <c r="AY491">
        <f>$AY$490</f>
        <v>0</v>
      </c>
    </row>
    <row r="492" spans="1:51" ht="23.25" hidden="1" customHeight="1" x14ac:dyDescent="0.15">
      <c r="A492" s="191"/>
      <c r="B492" s="188"/>
      <c r="C492" s="182"/>
      <c r="D492" s="188"/>
      <c r="E492" s="340"/>
      <c r="F492" s="341"/>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8"/>
      <c r="AF492" s="209"/>
      <c r="AG492" s="209"/>
      <c r="AH492" s="209"/>
      <c r="AI492" s="338"/>
      <c r="AJ492" s="209"/>
      <c r="AK492" s="209"/>
      <c r="AL492" s="209"/>
      <c r="AM492" s="338"/>
      <c r="AN492" s="209"/>
      <c r="AO492" s="209"/>
      <c r="AP492" s="339"/>
      <c r="AQ492" s="338"/>
      <c r="AR492" s="209"/>
      <c r="AS492" s="209"/>
      <c r="AT492" s="339"/>
      <c r="AU492" s="209"/>
      <c r="AV492" s="209"/>
      <c r="AW492" s="209"/>
      <c r="AX492" s="210"/>
      <c r="AY492">
        <f t="shared" ref="AY492:AY494" si="74">$AY$490</f>
        <v>0</v>
      </c>
    </row>
    <row r="493" spans="1:51" ht="23.25" hidden="1" customHeight="1" x14ac:dyDescent="0.15">
      <c r="A493" s="191"/>
      <c r="B493" s="188"/>
      <c r="C493" s="182"/>
      <c r="D493" s="188"/>
      <c r="E493" s="340"/>
      <c r="F493" s="341"/>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8"/>
      <c r="AF493" s="209"/>
      <c r="AG493" s="209"/>
      <c r="AH493" s="339"/>
      <c r="AI493" s="338"/>
      <c r="AJ493" s="209"/>
      <c r="AK493" s="209"/>
      <c r="AL493" s="209"/>
      <c r="AM493" s="338"/>
      <c r="AN493" s="209"/>
      <c r="AO493" s="209"/>
      <c r="AP493" s="339"/>
      <c r="AQ493" s="338"/>
      <c r="AR493" s="209"/>
      <c r="AS493" s="209"/>
      <c r="AT493" s="339"/>
      <c r="AU493" s="209"/>
      <c r="AV493" s="209"/>
      <c r="AW493" s="209"/>
      <c r="AX493" s="210"/>
      <c r="AY493">
        <f t="shared" si="74"/>
        <v>0</v>
      </c>
    </row>
    <row r="494" spans="1:51" ht="23.25" hidden="1" customHeight="1" x14ac:dyDescent="0.15">
      <c r="A494" s="191"/>
      <c r="B494" s="188"/>
      <c r="C494" s="182"/>
      <c r="D494" s="188"/>
      <c r="E494" s="340"/>
      <c r="F494" s="341"/>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0" t="s">
        <v>180</v>
      </c>
      <c r="AC494" s="580"/>
      <c r="AD494" s="580"/>
      <c r="AE494" s="338"/>
      <c r="AF494" s="209"/>
      <c r="AG494" s="209"/>
      <c r="AH494" s="339"/>
      <c r="AI494" s="338"/>
      <c r="AJ494" s="209"/>
      <c r="AK494" s="209"/>
      <c r="AL494" s="209"/>
      <c r="AM494" s="338"/>
      <c r="AN494" s="209"/>
      <c r="AO494" s="209"/>
      <c r="AP494" s="339"/>
      <c r="AQ494" s="338"/>
      <c r="AR494" s="209"/>
      <c r="AS494" s="209"/>
      <c r="AT494" s="339"/>
      <c r="AU494" s="209"/>
      <c r="AV494" s="209"/>
      <c r="AW494" s="209"/>
      <c r="AX494" s="210"/>
      <c r="AY494">
        <f t="shared" si="74"/>
        <v>0</v>
      </c>
    </row>
    <row r="495" spans="1:51" ht="18.75" hidden="1" customHeight="1" x14ac:dyDescent="0.15">
      <c r="A495" s="191"/>
      <c r="B495" s="188"/>
      <c r="C495" s="182"/>
      <c r="D495" s="188"/>
      <c r="E495" s="340" t="s">
        <v>238</v>
      </c>
      <c r="F495" s="341"/>
      <c r="G495" s="342" t="s">
        <v>235</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3" t="s">
        <v>237</v>
      </c>
      <c r="AF495" s="334"/>
      <c r="AG495" s="334"/>
      <c r="AH495" s="335"/>
      <c r="AI495" s="336" t="s">
        <v>535</v>
      </c>
      <c r="AJ495" s="336"/>
      <c r="AK495" s="336"/>
      <c r="AL495" s="159"/>
      <c r="AM495" s="336" t="s">
        <v>536</v>
      </c>
      <c r="AN495" s="336"/>
      <c r="AO495" s="336"/>
      <c r="AP495" s="159"/>
      <c r="AQ495" s="159" t="s">
        <v>229</v>
      </c>
      <c r="AR495" s="134"/>
      <c r="AS495" s="134"/>
      <c r="AT495" s="135"/>
      <c r="AU495" s="140" t="s">
        <v>134</v>
      </c>
      <c r="AV495" s="140"/>
      <c r="AW495" s="140"/>
      <c r="AX495" s="141"/>
      <c r="AY495">
        <f>COUNTA($G$497)</f>
        <v>0</v>
      </c>
    </row>
    <row r="496" spans="1:51" ht="18.75" hidden="1" customHeight="1" x14ac:dyDescent="0.15">
      <c r="A496" s="191"/>
      <c r="B496" s="188"/>
      <c r="C496" s="182"/>
      <c r="D496" s="188"/>
      <c r="E496" s="340"/>
      <c r="F496" s="341"/>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230</v>
      </c>
      <c r="AH496" s="138"/>
      <c r="AI496" s="337"/>
      <c r="AJ496" s="337"/>
      <c r="AK496" s="337"/>
      <c r="AL496" s="158"/>
      <c r="AM496" s="337"/>
      <c r="AN496" s="337"/>
      <c r="AO496" s="337"/>
      <c r="AP496" s="158"/>
      <c r="AQ496" s="251"/>
      <c r="AR496" s="202"/>
      <c r="AS496" s="137" t="s">
        <v>230</v>
      </c>
      <c r="AT496" s="138"/>
      <c r="AU496" s="202"/>
      <c r="AV496" s="202"/>
      <c r="AW496" s="137" t="s">
        <v>179</v>
      </c>
      <c r="AX496" s="197"/>
      <c r="AY496">
        <f>$AY$495</f>
        <v>0</v>
      </c>
    </row>
    <row r="497" spans="1:51" ht="23.25" hidden="1" customHeight="1" x14ac:dyDescent="0.15">
      <c r="A497" s="191"/>
      <c r="B497" s="188"/>
      <c r="C497" s="182"/>
      <c r="D497" s="188"/>
      <c r="E497" s="340"/>
      <c r="F497" s="341"/>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8"/>
      <c r="AF497" s="209"/>
      <c r="AG497" s="209"/>
      <c r="AH497" s="209"/>
      <c r="AI497" s="338"/>
      <c r="AJ497" s="209"/>
      <c r="AK497" s="209"/>
      <c r="AL497" s="209"/>
      <c r="AM497" s="338"/>
      <c r="AN497" s="209"/>
      <c r="AO497" s="209"/>
      <c r="AP497" s="339"/>
      <c r="AQ497" s="338"/>
      <c r="AR497" s="209"/>
      <c r="AS497" s="209"/>
      <c r="AT497" s="339"/>
      <c r="AU497" s="209"/>
      <c r="AV497" s="209"/>
      <c r="AW497" s="209"/>
      <c r="AX497" s="210"/>
      <c r="AY497">
        <f t="shared" ref="AY497:AY499" si="75">$AY$495</f>
        <v>0</v>
      </c>
    </row>
    <row r="498" spans="1:51" ht="23.25" hidden="1" customHeight="1" x14ac:dyDescent="0.15">
      <c r="A498" s="191"/>
      <c r="B498" s="188"/>
      <c r="C498" s="182"/>
      <c r="D498" s="188"/>
      <c r="E498" s="340"/>
      <c r="F498" s="341"/>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8"/>
      <c r="AF498" s="209"/>
      <c r="AG498" s="209"/>
      <c r="AH498" s="339"/>
      <c r="AI498" s="338"/>
      <c r="AJ498" s="209"/>
      <c r="AK498" s="209"/>
      <c r="AL498" s="209"/>
      <c r="AM498" s="338"/>
      <c r="AN498" s="209"/>
      <c r="AO498" s="209"/>
      <c r="AP498" s="339"/>
      <c r="AQ498" s="338"/>
      <c r="AR498" s="209"/>
      <c r="AS498" s="209"/>
      <c r="AT498" s="339"/>
      <c r="AU498" s="209"/>
      <c r="AV498" s="209"/>
      <c r="AW498" s="209"/>
      <c r="AX498" s="210"/>
      <c r="AY498">
        <f t="shared" si="75"/>
        <v>0</v>
      </c>
    </row>
    <row r="499" spans="1:51" ht="23.25" hidden="1" customHeight="1" x14ac:dyDescent="0.15">
      <c r="A499" s="191"/>
      <c r="B499" s="188"/>
      <c r="C499" s="182"/>
      <c r="D499" s="188"/>
      <c r="E499" s="340"/>
      <c r="F499" s="341"/>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0" t="s">
        <v>180</v>
      </c>
      <c r="AC499" s="580"/>
      <c r="AD499" s="580"/>
      <c r="AE499" s="338"/>
      <c r="AF499" s="209"/>
      <c r="AG499" s="209"/>
      <c r="AH499" s="339"/>
      <c r="AI499" s="338"/>
      <c r="AJ499" s="209"/>
      <c r="AK499" s="209"/>
      <c r="AL499" s="209"/>
      <c r="AM499" s="338"/>
      <c r="AN499" s="209"/>
      <c r="AO499" s="209"/>
      <c r="AP499" s="339"/>
      <c r="AQ499" s="338"/>
      <c r="AR499" s="209"/>
      <c r="AS499" s="209"/>
      <c r="AT499" s="339"/>
      <c r="AU499" s="209"/>
      <c r="AV499" s="209"/>
      <c r="AW499" s="209"/>
      <c r="AX499" s="210"/>
      <c r="AY499">
        <f t="shared" si="75"/>
        <v>0</v>
      </c>
    </row>
    <row r="500" spans="1:51" ht="18.75" hidden="1" customHeight="1" x14ac:dyDescent="0.15">
      <c r="A500" s="191"/>
      <c r="B500" s="188"/>
      <c r="C500" s="182"/>
      <c r="D500" s="188"/>
      <c r="E500" s="340" t="s">
        <v>238</v>
      </c>
      <c r="F500" s="341"/>
      <c r="G500" s="342" t="s">
        <v>235</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3" t="s">
        <v>237</v>
      </c>
      <c r="AF500" s="334"/>
      <c r="AG500" s="334"/>
      <c r="AH500" s="335"/>
      <c r="AI500" s="336" t="s">
        <v>535</v>
      </c>
      <c r="AJ500" s="336"/>
      <c r="AK500" s="336"/>
      <c r="AL500" s="159"/>
      <c r="AM500" s="336" t="s">
        <v>536</v>
      </c>
      <c r="AN500" s="336"/>
      <c r="AO500" s="336"/>
      <c r="AP500" s="159"/>
      <c r="AQ500" s="159" t="s">
        <v>229</v>
      </c>
      <c r="AR500" s="134"/>
      <c r="AS500" s="134"/>
      <c r="AT500" s="135"/>
      <c r="AU500" s="140" t="s">
        <v>134</v>
      </c>
      <c r="AV500" s="140"/>
      <c r="AW500" s="140"/>
      <c r="AX500" s="141"/>
      <c r="AY500">
        <f>COUNTA($G$502)</f>
        <v>0</v>
      </c>
    </row>
    <row r="501" spans="1:51" ht="18.75" hidden="1" customHeight="1" x14ac:dyDescent="0.15">
      <c r="A501" s="191"/>
      <c r="B501" s="188"/>
      <c r="C501" s="182"/>
      <c r="D501" s="188"/>
      <c r="E501" s="340"/>
      <c r="F501" s="341"/>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230</v>
      </c>
      <c r="AH501" s="138"/>
      <c r="AI501" s="337"/>
      <c r="AJ501" s="337"/>
      <c r="AK501" s="337"/>
      <c r="AL501" s="158"/>
      <c r="AM501" s="337"/>
      <c r="AN501" s="337"/>
      <c r="AO501" s="337"/>
      <c r="AP501" s="158"/>
      <c r="AQ501" s="251"/>
      <c r="AR501" s="202"/>
      <c r="AS501" s="137" t="s">
        <v>230</v>
      </c>
      <c r="AT501" s="138"/>
      <c r="AU501" s="202"/>
      <c r="AV501" s="202"/>
      <c r="AW501" s="137" t="s">
        <v>179</v>
      </c>
      <c r="AX501" s="197"/>
      <c r="AY501">
        <f>$AY$500</f>
        <v>0</v>
      </c>
    </row>
    <row r="502" spans="1:51" ht="23.25" hidden="1" customHeight="1" x14ac:dyDescent="0.15">
      <c r="A502" s="191"/>
      <c r="B502" s="188"/>
      <c r="C502" s="182"/>
      <c r="D502" s="188"/>
      <c r="E502" s="340"/>
      <c r="F502" s="341"/>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8"/>
      <c r="AF502" s="209"/>
      <c r="AG502" s="209"/>
      <c r="AH502" s="209"/>
      <c r="AI502" s="338"/>
      <c r="AJ502" s="209"/>
      <c r="AK502" s="209"/>
      <c r="AL502" s="209"/>
      <c r="AM502" s="338"/>
      <c r="AN502" s="209"/>
      <c r="AO502" s="209"/>
      <c r="AP502" s="339"/>
      <c r="AQ502" s="338"/>
      <c r="AR502" s="209"/>
      <c r="AS502" s="209"/>
      <c r="AT502" s="339"/>
      <c r="AU502" s="209"/>
      <c r="AV502" s="209"/>
      <c r="AW502" s="209"/>
      <c r="AX502" s="210"/>
      <c r="AY502">
        <f t="shared" ref="AY502:AY504" si="76">$AY$500</f>
        <v>0</v>
      </c>
    </row>
    <row r="503" spans="1:51" ht="23.25" hidden="1" customHeight="1" x14ac:dyDescent="0.15">
      <c r="A503" s="191"/>
      <c r="B503" s="188"/>
      <c r="C503" s="182"/>
      <c r="D503" s="188"/>
      <c r="E503" s="340"/>
      <c r="F503" s="341"/>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8"/>
      <c r="AF503" s="209"/>
      <c r="AG503" s="209"/>
      <c r="AH503" s="339"/>
      <c r="AI503" s="338"/>
      <c r="AJ503" s="209"/>
      <c r="AK503" s="209"/>
      <c r="AL503" s="209"/>
      <c r="AM503" s="338"/>
      <c r="AN503" s="209"/>
      <c r="AO503" s="209"/>
      <c r="AP503" s="339"/>
      <c r="AQ503" s="338"/>
      <c r="AR503" s="209"/>
      <c r="AS503" s="209"/>
      <c r="AT503" s="339"/>
      <c r="AU503" s="209"/>
      <c r="AV503" s="209"/>
      <c r="AW503" s="209"/>
      <c r="AX503" s="210"/>
      <c r="AY503">
        <f t="shared" si="76"/>
        <v>0</v>
      </c>
    </row>
    <row r="504" spans="1:51" ht="23.25" hidden="1" customHeight="1" x14ac:dyDescent="0.15">
      <c r="A504" s="191"/>
      <c r="B504" s="188"/>
      <c r="C504" s="182"/>
      <c r="D504" s="188"/>
      <c r="E504" s="340"/>
      <c r="F504" s="341"/>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0" t="s">
        <v>180</v>
      </c>
      <c r="AC504" s="580"/>
      <c r="AD504" s="580"/>
      <c r="AE504" s="338"/>
      <c r="AF504" s="209"/>
      <c r="AG504" s="209"/>
      <c r="AH504" s="339"/>
      <c r="AI504" s="338"/>
      <c r="AJ504" s="209"/>
      <c r="AK504" s="209"/>
      <c r="AL504" s="209"/>
      <c r="AM504" s="338"/>
      <c r="AN504" s="209"/>
      <c r="AO504" s="209"/>
      <c r="AP504" s="339"/>
      <c r="AQ504" s="338"/>
      <c r="AR504" s="209"/>
      <c r="AS504" s="209"/>
      <c r="AT504" s="339"/>
      <c r="AU504" s="209"/>
      <c r="AV504" s="209"/>
      <c r="AW504" s="209"/>
      <c r="AX504" s="210"/>
      <c r="AY504">
        <f t="shared" si="76"/>
        <v>0</v>
      </c>
    </row>
    <row r="505" spans="1:51" ht="18.75" hidden="1" customHeight="1" x14ac:dyDescent="0.15">
      <c r="A505" s="191"/>
      <c r="B505" s="188"/>
      <c r="C505" s="182"/>
      <c r="D505" s="188"/>
      <c r="E505" s="340" t="s">
        <v>238</v>
      </c>
      <c r="F505" s="341"/>
      <c r="G505" s="342" t="s">
        <v>235</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3" t="s">
        <v>237</v>
      </c>
      <c r="AF505" s="334"/>
      <c r="AG505" s="334"/>
      <c r="AH505" s="335"/>
      <c r="AI505" s="336" t="s">
        <v>535</v>
      </c>
      <c r="AJ505" s="336"/>
      <c r="AK505" s="336"/>
      <c r="AL505" s="159"/>
      <c r="AM505" s="336" t="s">
        <v>536</v>
      </c>
      <c r="AN505" s="336"/>
      <c r="AO505" s="336"/>
      <c r="AP505" s="159"/>
      <c r="AQ505" s="159" t="s">
        <v>229</v>
      </c>
      <c r="AR505" s="134"/>
      <c r="AS505" s="134"/>
      <c r="AT505" s="135"/>
      <c r="AU505" s="140" t="s">
        <v>134</v>
      </c>
      <c r="AV505" s="140"/>
      <c r="AW505" s="140"/>
      <c r="AX505" s="141"/>
      <c r="AY505">
        <f>COUNTA($G$507)</f>
        <v>0</v>
      </c>
    </row>
    <row r="506" spans="1:51" ht="18.75" hidden="1" customHeight="1" x14ac:dyDescent="0.15">
      <c r="A506" s="191"/>
      <c r="B506" s="188"/>
      <c r="C506" s="182"/>
      <c r="D506" s="188"/>
      <c r="E506" s="340"/>
      <c r="F506" s="341"/>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230</v>
      </c>
      <c r="AH506" s="138"/>
      <c r="AI506" s="337"/>
      <c r="AJ506" s="337"/>
      <c r="AK506" s="337"/>
      <c r="AL506" s="158"/>
      <c r="AM506" s="337"/>
      <c r="AN506" s="337"/>
      <c r="AO506" s="337"/>
      <c r="AP506" s="158"/>
      <c r="AQ506" s="251"/>
      <c r="AR506" s="202"/>
      <c r="AS506" s="137" t="s">
        <v>230</v>
      </c>
      <c r="AT506" s="138"/>
      <c r="AU506" s="202"/>
      <c r="AV506" s="202"/>
      <c r="AW506" s="137" t="s">
        <v>179</v>
      </c>
      <c r="AX506" s="197"/>
      <c r="AY506">
        <f>$AY$505</f>
        <v>0</v>
      </c>
    </row>
    <row r="507" spans="1:51" ht="23.25" hidden="1" customHeight="1" x14ac:dyDescent="0.15">
      <c r="A507" s="191"/>
      <c r="B507" s="188"/>
      <c r="C507" s="182"/>
      <c r="D507" s="188"/>
      <c r="E507" s="340"/>
      <c r="F507" s="341"/>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8"/>
      <c r="AF507" s="209"/>
      <c r="AG507" s="209"/>
      <c r="AH507" s="209"/>
      <c r="AI507" s="338"/>
      <c r="AJ507" s="209"/>
      <c r="AK507" s="209"/>
      <c r="AL507" s="209"/>
      <c r="AM507" s="338"/>
      <c r="AN507" s="209"/>
      <c r="AO507" s="209"/>
      <c r="AP507" s="339"/>
      <c r="AQ507" s="338"/>
      <c r="AR507" s="209"/>
      <c r="AS507" s="209"/>
      <c r="AT507" s="339"/>
      <c r="AU507" s="209"/>
      <c r="AV507" s="209"/>
      <c r="AW507" s="209"/>
      <c r="AX507" s="210"/>
      <c r="AY507">
        <f t="shared" ref="AY507:AY509" si="77">$AY$505</f>
        <v>0</v>
      </c>
    </row>
    <row r="508" spans="1:51" ht="23.25" hidden="1" customHeight="1" x14ac:dyDescent="0.15">
      <c r="A508" s="191"/>
      <c r="B508" s="188"/>
      <c r="C508" s="182"/>
      <c r="D508" s="188"/>
      <c r="E508" s="340"/>
      <c r="F508" s="341"/>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8"/>
      <c r="AF508" s="209"/>
      <c r="AG508" s="209"/>
      <c r="AH508" s="339"/>
      <c r="AI508" s="338"/>
      <c r="AJ508" s="209"/>
      <c r="AK508" s="209"/>
      <c r="AL508" s="209"/>
      <c r="AM508" s="338"/>
      <c r="AN508" s="209"/>
      <c r="AO508" s="209"/>
      <c r="AP508" s="339"/>
      <c r="AQ508" s="338"/>
      <c r="AR508" s="209"/>
      <c r="AS508" s="209"/>
      <c r="AT508" s="339"/>
      <c r="AU508" s="209"/>
      <c r="AV508" s="209"/>
      <c r="AW508" s="209"/>
      <c r="AX508" s="210"/>
      <c r="AY508">
        <f t="shared" si="77"/>
        <v>0</v>
      </c>
    </row>
    <row r="509" spans="1:51" ht="23.25" hidden="1" customHeight="1" x14ac:dyDescent="0.15">
      <c r="A509" s="191"/>
      <c r="B509" s="188"/>
      <c r="C509" s="182"/>
      <c r="D509" s="188"/>
      <c r="E509" s="340"/>
      <c r="F509" s="341"/>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0" t="s">
        <v>180</v>
      </c>
      <c r="AC509" s="580"/>
      <c r="AD509" s="580"/>
      <c r="AE509" s="338"/>
      <c r="AF509" s="209"/>
      <c r="AG509" s="209"/>
      <c r="AH509" s="339"/>
      <c r="AI509" s="338"/>
      <c r="AJ509" s="209"/>
      <c r="AK509" s="209"/>
      <c r="AL509" s="209"/>
      <c r="AM509" s="338"/>
      <c r="AN509" s="209"/>
      <c r="AO509" s="209"/>
      <c r="AP509" s="339"/>
      <c r="AQ509" s="338"/>
      <c r="AR509" s="209"/>
      <c r="AS509" s="209"/>
      <c r="AT509" s="339"/>
      <c r="AU509" s="209"/>
      <c r="AV509" s="209"/>
      <c r="AW509" s="209"/>
      <c r="AX509" s="210"/>
      <c r="AY509">
        <f t="shared" si="77"/>
        <v>0</v>
      </c>
    </row>
    <row r="510" spans="1:51" ht="18.75" hidden="1" customHeight="1" x14ac:dyDescent="0.15">
      <c r="A510" s="191"/>
      <c r="B510" s="188"/>
      <c r="C510" s="182"/>
      <c r="D510" s="188"/>
      <c r="E510" s="340" t="s">
        <v>239</v>
      </c>
      <c r="F510" s="341"/>
      <c r="G510" s="342" t="s">
        <v>236</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3" t="s">
        <v>237</v>
      </c>
      <c r="AF510" s="334"/>
      <c r="AG510" s="334"/>
      <c r="AH510" s="335"/>
      <c r="AI510" s="336" t="s">
        <v>535</v>
      </c>
      <c r="AJ510" s="336"/>
      <c r="AK510" s="336"/>
      <c r="AL510" s="159"/>
      <c r="AM510" s="336" t="s">
        <v>536</v>
      </c>
      <c r="AN510" s="336"/>
      <c r="AO510" s="336"/>
      <c r="AP510" s="159"/>
      <c r="AQ510" s="159" t="s">
        <v>229</v>
      </c>
      <c r="AR510" s="134"/>
      <c r="AS510" s="134"/>
      <c r="AT510" s="135"/>
      <c r="AU510" s="140" t="s">
        <v>134</v>
      </c>
      <c r="AV510" s="140"/>
      <c r="AW510" s="140"/>
      <c r="AX510" s="141"/>
      <c r="AY510">
        <f>COUNTA($G$512)</f>
        <v>0</v>
      </c>
    </row>
    <row r="511" spans="1:51" ht="18.75" hidden="1" customHeight="1" x14ac:dyDescent="0.15">
      <c r="A511" s="191"/>
      <c r="B511" s="188"/>
      <c r="C511" s="182"/>
      <c r="D511" s="188"/>
      <c r="E511" s="340"/>
      <c r="F511" s="341"/>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230</v>
      </c>
      <c r="AH511" s="138"/>
      <c r="AI511" s="337"/>
      <c r="AJ511" s="337"/>
      <c r="AK511" s="337"/>
      <c r="AL511" s="158"/>
      <c r="AM511" s="337"/>
      <c r="AN511" s="337"/>
      <c r="AO511" s="337"/>
      <c r="AP511" s="158"/>
      <c r="AQ511" s="251"/>
      <c r="AR511" s="202"/>
      <c r="AS511" s="137" t="s">
        <v>230</v>
      </c>
      <c r="AT511" s="138"/>
      <c r="AU511" s="202"/>
      <c r="AV511" s="202"/>
      <c r="AW511" s="137" t="s">
        <v>179</v>
      </c>
      <c r="AX511" s="197"/>
      <c r="AY511">
        <f>$AY$510</f>
        <v>0</v>
      </c>
    </row>
    <row r="512" spans="1:51" ht="23.25" hidden="1" customHeight="1" x14ac:dyDescent="0.15">
      <c r="A512" s="191"/>
      <c r="B512" s="188"/>
      <c r="C512" s="182"/>
      <c r="D512" s="188"/>
      <c r="E512" s="340"/>
      <c r="F512" s="341"/>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8"/>
      <c r="AF512" s="209"/>
      <c r="AG512" s="209"/>
      <c r="AH512" s="209"/>
      <c r="AI512" s="338"/>
      <c r="AJ512" s="209"/>
      <c r="AK512" s="209"/>
      <c r="AL512" s="209"/>
      <c r="AM512" s="338"/>
      <c r="AN512" s="209"/>
      <c r="AO512" s="209"/>
      <c r="AP512" s="339"/>
      <c r="AQ512" s="338"/>
      <c r="AR512" s="209"/>
      <c r="AS512" s="209"/>
      <c r="AT512" s="339"/>
      <c r="AU512" s="209"/>
      <c r="AV512" s="209"/>
      <c r="AW512" s="209"/>
      <c r="AX512" s="210"/>
      <c r="AY512">
        <f t="shared" ref="AY512:AY514" si="78">$AY$510</f>
        <v>0</v>
      </c>
    </row>
    <row r="513" spans="1:51" ht="23.25" hidden="1" customHeight="1" x14ac:dyDescent="0.15">
      <c r="A513" s="191"/>
      <c r="B513" s="188"/>
      <c r="C513" s="182"/>
      <c r="D513" s="188"/>
      <c r="E513" s="340"/>
      <c r="F513" s="341"/>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8"/>
      <c r="AF513" s="209"/>
      <c r="AG513" s="209"/>
      <c r="AH513" s="339"/>
      <c r="AI513" s="338"/>
      <c r="AJ513" s="209"/>
      <c r="AK513" s="209"/>
      <c r="AL513" s="209"/>
      <c r="AM513" s="338"/>
      <c r="AN513" s="209"/>
      <c r="AO513" s="209"/>
      <c r="AP513" s="339"/>
      <c r="AQ513" s="338"/>
      <c r="AR513" s="209"/>
      <c r="AS513" s="209"/>
      <c r="AT513" s="339"/>
      <c r="AU513" s="209"/>
      <c r="AV513" s="209"/>
      <c r="AW513" s="209"/>
      <c r="AX513" s="210"/>
      <c r="AY513">
        <f t="shared" si="78"/>
        <v>0</v>
      </c>
    </row>
    <row r="514" spans="1:51" ht="23.25" hidden="1" customHeight="1" x14ac:dyDescent="0.15">
      <c r="A514" s="191"/>
      <c r="B514" s="188"/>
      <c r="C514" s="182"/>
      <c r="D514" s="188"/>
      <c r="E514" s="340"/>
      <c r="F514" s="341"/>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0" t="s">
        <v>14</v>
      </c>
      <c r="AC514" s="580"/>
      <c r="AD514" s="580"/>
      <c r="AE514" s="338"/>
      <c r="AF514" s="209"/>
      <c r="AG514" s="209"/>
      <c r="AH514" s="339"/>
      <c r="AI514" s="338"/>
      <c r="AJ514" s="209"/>
      <c r="AK514" s="209"/>
      <c r="AL514" s="209"/>
      <c r="AM514" s="338"/>
      <c r="AN514" s="209"/>
      <c r="AO514" s="209"/>
      <c r="AP514" s="339"/>
      <c r="AQ514" s="338"/>
      <c r="AR514" s="209"/>
      <c r="AS514" s="209"/>
      <c r="AT514" s="339"/>
      <c r="AU514" s="209"/>
      <c r="AV514" s="209"/>
      <c r="AW514" s="209"/>
      <c r="AX514" s="210"/>
      <c r="AY514">
        <f t="shared" si="78"/>
        <v>0</v>
      </c>
    </row>
    <row r="515" spans="1:51" ht="18.75" hidden="1" customHeight="1" x14ac:dyDescent="0.15">
      <c r="A515" s="191"/>
      <c r="B515" s="188"/>
      <c r="C515" s="182"/>
      <c r="D515" s="188"/>
      <c r="E515" s="340" t="s">
        <v>239</v>
      </c>
      <c r="F515" s="341"/>
      <c r="G515" s="342" t="s">
        <v>236</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3" t="s">
        <v>237</v>
      </c>
      <c r="AF515" s="334"/>
      <c r="AG515" s="334"/>
      <c r="AH515" s="335"/>
      <c r="AI515" s="336" t="s">
        <v>535</v>
      </c>
      <c r="AJ515" s="336"/>
      <c r="AK515" s="336"/>
      <c r="AL515" s="159"/>
      <c r="AM515" s="336" t="s">
        <v>536</v>
      </c>
      <c r="AN515" s="336"/>
      <c r="AO515" s="336"/>
      <c r="AP515" s="159"/>
      <c r="AQ515" s="159" t="s">
        <v>229</v>
      </c>
      <c r="AR515" s="134"/>
      <c r="AS515" s="134"/>
      <c r="AT515" s="135"/>
      <c r="AU515" s="140" t="s">
        <v>134</v>
      </c>
      <c r="AV515" s="140"/>
      <c r="AW515" s="140"/>
      <c r="AX515" s="141"/>
      <c r="AY515">
        <f>COUNTA($G$517)</f>
        <v>0</v>
      </c>
    </row>
    <row r="516" spans="1:51" ht="18.75" hidden="1" customHeight="1" x14ac:dyDescent="0.15">
      <c r="A516" s="191"/>
      <c r="B516" s="188"/>
      <c r="C516" s="182"/>
      <c r="D516" s="188"/>
      <c r="E516" s="340"/>
      <c r="F516" s="341"/>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230</v>
      </c>
      <c r="AH516" s="138"/>
      <c r="AI516" s="337"/>
      <c r="AJ516" s="337"/>
      <c r="AK516" s="337"/>
      <c r="AL516" s="158"/>
      <c r="AM516" s="337"/>
      <c r="AN516" s="337"/>
      <c r="AO516" s="337"/>
      <c r="AP516" s="158"/>
      <c r="AQ516" s="251"/>
      <c r="AR516" s="202"/>
      <c r="AS516" s="137" t="s">
        <v>230</v>
      </c>
      <c r="AT516" s="138"/>
      <c r="AU516" s="202"/>
      <c r="AV516" s="202"/>
      <c r="AW516" s="137" t="s">
        <v>179</v>
      </c>
      <c r="AX516" s="197"/>
      <c r="AY516">
        <f>$AY$515</f>
        <v>0</v>
      </c>
    </row>
    <row r="517" spans="1:51" ht="23.25" hidden="1" customHeight="1" x14ac:dyDescent="0.15">
      <c r="A517" s="191"/>
      <c r="B517" s="188"/>
      <c r="C517" s="182"/>
      <c r="D517" s="188"/>
      <c r="E517" s="340"/>
      <c r="F517" s="341"/>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8"/>
      <c r="AF517" s="209"/>
      <c r="AG517" s="209"/>
      <c r="AH517" s="209"/>
      <c r="AI517" s="338"/>
      <c r="AJ517" s="209"/>
      <c r="AK517" s="209"/>
      <c r="AL517" s="209"/>
      <c r="AM517" s="338"/>
      <c r="AN517" s="209"/>
      <c r="AO517" s="209"/>
      <c r="AP517" s="339"/>
      <c r="AQ517" s="338"/>
      <c r="AR517" s="209"/>
      <c r="AS517" s="209"/>
      <c r="AT517" s="339"/>
      <c r="AU517" s="209"/>
      <c r="AV517" s="209"/>
      <c r="AW517" s="209"/>
      <c r="AX517" s="210"/>
      <c r="AY517">
        <f t="shared" ref="AY517:AY519" si="79">$AY$515</f>
        <v>0</v>
      </c>
    </row>
    <row r="518" spans="1:51" ht="23.25" hidden="1" customHeight="1" x14ac:dyDescent="0.15">
      <c r="A518" s="191"/>
      <c r="B518" s="188"/>
      <c r="C518" s="182"/>
      <c r="D518" s="188"/>
      <c r="E518" s="340"/>
      <c r="F518" s="341"/>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8"/>
      <c r="AF518" s="209"/>
      <c r="AG518" s="209"/>
      <c r="AH518" s="339"/>
      <c r="AI518" s="338"/>
      <c r="AJ518" s="209"/>
      <c r="AK518" s="209"/>
      <c r="AL518" s="209"/>
      <c r="AM518" s="338"/>
      <c r="AN518" s="209"/>
      <c r="AO518" s="209"/>
      <c r="AP518" s="339"/>
      <c r="AQ518" s="338"/>
      <c r="AR518" s="209"/>
      <c r="AS518" s="209"/>
      <c r="AT518" s="339"/>
      <c r="AU518" s="209"/>
      <c r="AV518" s="209"/>
      <c r="AW518" s="209"/>
      <c r="AX518" s="210"/>
      <c r="AY518">
        <f t="shared" si="79"/>
        <v>0</v>
      </c>
    </row>
    <row r="519" spans="1:51" ht="23.25" hidden="1" customHeight="1" x14ac:dyDescent="0.15">
      <c r="A519" s="191"/>
      <c r="B519" s="188"/>
      <c r="C519" s="182"/>
      <c r="D519" s="188"/>
      <c r="E519" s="340"/>
      <c r="F519" s="341"/>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0" t="s">
        <v>14</v>
      </c>
      <c r="AC519" s="580"/>
      <c r="AD519" s="580"/>
      <c r="AE519" s="338"/>
      <c r="AF519" s="209"/>
      <c r="AG519" s="209"/>
      <c r="AH519" s="339"/>
      <c r="AI519" s="338"/>
      <c r="AJ519" s="209"/>
      <c r="AK519" s="209"/>
      <c r="AL519" s="209"/>
      <c r="AM519" s="338"/>
      <c r="AN519" s="209"/>
      <c r="AO519" s="209"/>
      <c r="AP519" s="339"/>
      <c r="AQ519" s="338"/>
      <c r="AR519" s="209"/>
      <c r="AS519" s="209"/>
      <c r="AT519" s="339"/>
      <c r="AU519" s="209"/>
      <c r="AV519" s="209"/>
      <c r="AW519" s="209"/>
      <c r="AX519" s="210"/>
      <c r="AY519">
        <f t="shared" si="79"/>
        <v>0</v>
      </c>
    </row>
    <row r="520" spans="1:51" ht="18.75" hidden="1" customHeight="1" x14ac:dyDescent="0.15">
      <c r="A520" s="191"/>
      <c r="B520" s="188"/>
      <c r="C520" s="182"/>
      <c r="D520" s="188"/>
      <c r="E520" s="340" t="s">
        <v>239</v>
      </c>
      <c r="F520" s="341"/>
      <c r="G520" s="342" t="s">
        <v>236</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3" t="s">
        <v>237</v>
      </c>
      <c r="AF520" s="334"/>
      <c r="AG520" s="334"/>
      <c r="AH520" s="335"/>
      <c r="AI520" s="336" t="s">
        <v>535</v>
      </c>
      <c r="AJ520" s="336"/>
      <c r="AK520" s="336"/>
      <c r="AL520" s="159"/>
      <c r="AM520" s="336" t="s">
        <v>536</v>
      </c>
      <c r="AN520" s="336"/>
      <c r="AO520" s="336"/>
      <c r="AP520" s="159"/>
      <c r="AQ520" s="159" t="s">
        <v>229</v>
      </c>
      <c r="AR520" s="134"/>
      <c r="AS520" s="134"/>
      <c r="AT520" s="135"/>
      <c r="AU520" s="140" t="s">
        <v>134</v>
      </c>
      <c r="AV520" s="140"/>
      <c r="AW520" s="140"/>
      <c r="AX520" s="141"/>
      <c r="AY520">
        <f>COUNTA($G$522)</f>
        <v>0</v>
      </c>
    </row>
    <row r="521" spans="1:51" ht="18.75" hidden="1" customHeight="1" x14ac:dyDescent="0.15">
      <c r="A521" s="191"/>
      <c r="B521" s="188"/>
      <c r="C521" s="182"/>
      <c r="D521" s="188"/>
      <c r="E521" s="340"/>
      <c r="F521" s="341"/>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230</v>
      </c>
      <c r="AH521" s="138"/>
      <c r="AI521" s="337"/>
      <c r="AJ521" s="337"/>
      <c r="AK521" s="337"/>
      <c r="AL521" s="158"/>
      <c r="AM521" s="337"/>
      <c r="AN521" s="337"/>
      <c r="AO521" s="337"/>
      <c r="AP521" s="158"/>
      <c r="AQ521" s="251"/>
      <c r="AR521" s="202"/>
      <c r="AS521" s="137" t="s">
        <v>230</v>
      </c>
      <c r="AT521" s="138"/>
      <c r="AU521" s="202"/>
      <c r="AV521" s="202"/>
      <c r="AW521" s="137" t="s">
        <v>179</v>
      </c>
      <c r="AX521" s="197"/>
      <c r="AY521">
        <f>$AY$520</f>
        <v>0</v>
      </c>
    </row>
    <row r="522" spans="1:51" ht="23.25" hidden="1" customHeight="1" x14ac:dyDescent="0.15">
      <c r="A522" s="191"/>
      <c r="B522" s="188"/>
      <c r="C522" s="182"/>
      <c r="D522" s="188"/>
      <c r="E522" s="340"/>
      <c r="F522" s="341"/>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8"/>
      <c r="AF522" s="209"/>
      <c r="AG522" s="209"/>
      <c r="AH522" s="209"/>
      <c r="AI522" s="338"/>
      <c r="AJ522" s="209"/>
      <c r="AK522" s="209"/>
      <c r="AL522" s="209"/>
      <c r="AM522" s="338"/>
      <c r="AN522" s="209"/>
      <c r="AO522" s="209"/>
      <c r="AP522" s="339"/>
      <c r="AQ522" s="338"/>
      <c r="AR522" s="209"/>
      <c r="AS522" s="209"/>
      <c r="AT522" s="339"/>
      <c r="AU522" s="209"/>
      <c r="AV522" s="209"/>
      <c r="AW522" s="209"/>
      <c r="AX522" s="210"/>
      <c r="AY522">
        <f t="shared" ref="AY522:AY524" si="80">$AY$520</f>
        <v>0</v>
      </c>
    </row>
    <row r="523" spans="1:51" ht="23.25" hidden="1" customHeight="1" x14ac:dyDescent="0.15">
      <c r="A523" s="191"/>
      <c r="B523" s="188"/>
      <c r="C523" s="182"/>
      <c r="D523" s="188"/>
      <c r="E523" s="340"/>
      <c r="F523" s="341"/>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8"/>
      <c r="AF523" s="209"/>
      <c r="AG523" s="209"/>
      <c r="AH523" s="339"/>
      <c r="AI523" s="338"/>
      <c r="AJ523" s="209"/>
      <c r="AK523" s="209"/>
      <c r="AL523" s="209"/>
      <c r="AM523" s="338"/>
      <c r="AN523" s="209"/>
      <c r="AO523" s="209"/>
      <c r="AP523" s="339"/>
      <c r="AQ523" s="338"/>
      <c r="AR523" s="209"/>
      <c r="AS523" s="209"/>
      <c r="AT523" s="339"/>
      <c r="AU523" s="209"/>
      <c r="AV523" s="209"/>
      <c r="AW523" s="209"/>
      <c r="AX523" s="210"/>
      <c r="AY523">
        <f t="shared" si="80"/>
        <v>0</v>
      </c>
    </row>
    <row r="524" spans="1:51" ht="23.25" hidden="1" customHeight="1" x14ac:dyDescent="0.15">
      <c r="A524" s="191"/>
      <c r="B524" s="188"/>
      <c r="C524" s="182"/>
      <c r="D524" s="188"/>
      <c r="E524" s="340"/>
      <c r="F524" s="341"/>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0" t="s">
        <v>14</v>
      </c>
      <c r="AC524" s="580"/>
      <c r="AD524" s="580"/>
      <c r="AE524" s="338"/>
      <c r="AF524" s="209"/>
      <c r="AG524" s="209"/>
      <c r="AH524" s="339"/>
      <c r="AI524" s="338"/>
      <c r="AJ524" s="209"/>
      <c r="AK524" s="209"/>
      <c r="AL524" s="209"/>
      <c r="AM524" s="338"/>
      <c r="AN524" s="209"/>
      <c r="AO524" s="209"/>
      <c r="AP524" s="339"/>
      <c r="AQ524" s="338"/>
      <c r="AR524" s="209"/>
      <c r="AS524" s="209"/>
      <c r="AT524" s="339"/>
      <c r="AU524" s="209"/>
      <c r="AV524" s="209"/>
      <c r="AW524" s="209"/>
      <c r="AX524" s="210"/>
      <c r="AY524">
        <f t="shared" si="80"/>
        <v>0</v>
      </c>
    </row>
    <row r="525" spans="1:51" ht="18.75" hidden="1" customHeight="1" x14ac:dyDescent="0.15">
      <c r="A525" s="191"/>
      <c r="B525" s="188"/>
      <c r="C525" s="182"/>
      <c r="D525" s="188"/>
      <c r="E525" s="340" t="s">
        <v>239</v>
      </c>
      <c r="F525" s="341"/>
      <c r="G525" s="342" t="s">
        <v>236</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3" t="s">
        <v>237</v>
      </c>
      <c r="AF525" s="334"/>
      <c r="AG525" s="334"/>
      <c r="AH525" s="335"/>
      <c r="AI525" s="336" t="s">
        <v>535</v>
      </c>
      <c r="AJ525" s="336"/>
      <c r="AK525" s="336"/>
      <c r="AL525" s="159"/>
      <c r="AM525" s="336" t="s">
        <v>536</v>
      </c>
      <c r="AN525" s="336"/>
      <c r="AO525" s="336"/>
      <c r="AP525" s="159"/>
      <c r="AQ525" s="159" t="s">
        <v>229</v>
      </c>
      <c r="AR525" s="134"/>
      <c r="AS525" s="134"/>
      <c r="AT525" s="135"/>
      <c r="AU525" s="140" t="s">
        <v>134</v>
      </c>
      <c r="AV525" s="140"/>
      <c r="AW525" s="140"/>
      <c r="AX525" s="141"/>
      <c r="AY525">
        <f>COUNTA($G$527)</f>
        <v>0</v>
      </c>
    </row>
    <row r="526" spans="1:51" ht="18.75" hidden="1" customHeight="1" x14ac:dyDescent="0.15">
      <c r="A526" s="191"/>
      <c r="B526" s="188"/>
      <c r="C526" s="182"/>
      <c r="D526" s="188"/>
      <c r="E526" s="340"/>
      <c r="F526" s="341"/>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230</v>
      </c>
      <c r="AH526" s="138"/>
      <c r="AI526" s="337"/>
      <c r="AJ526" s="337"/>
      <c r="AK526" s="337"/>
      <c r="AL526" s="158"/>
      <c r="AM526" s="337"/>
      <c r="AN526" s="337"/>
      <c r="AO526" s="337"/>
      <c r="AP526" s="158"/>
      <c r="AQ526" s="251"/>
      <c r="AR526" s="202"/>
      <c r="AS526" s="137" t="s">
        <v>230</v>
      </c>
      <c r="AT526" s="138"/>
      <c r="AU526" s="202"/>
      <c r="AV526" s="202"/>
      <c r="AW526" s="137" t="s">
        <v>179</v>
      </c>
      <c r="AX526" s="197"/>
      <c r="AY526">
        <f>$AY$525</f>
        <v>0</v>
      </c>
    </row>
    <row r="527" spans="1:51" ht="23.25" hidden="1" customHeight="1" x14ac:dyDescent="0.15">
      <c r="A527" s="191"/>
      <c r="B527" s="188"/>
      <c r="C527" s="182"/>
      <c r="D527" s="188"/>
      <c r="E527" s="340"/>
      <c r="F527" s="341"/>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8"/>
      <c r="AF527" s="209"/>
      <c r="AG527" s="209"/>
      <c r="AH527" s="209"/>
      <c r="AI527" s="338"/>
      <c r="AJ527" s="209"/>
      <c r="AK527" s="209"/>
      <c r="AL527" s="209"/>
      <c r="AM527" s="338"/>
      <c r="AN527" s="209"/>
      <c r="AO527" s="209"/>
      <c r="AP527" s="339"/>
      <c r="AQ527" s="338"/>
      <c r="AR527" s="209"/>
      <c r="AS527" s="209"/>
      <c r="AT527" s="339"/>
      <c r="AU527" s="209"/>
      <c r="AV527" s="209"/>
      <c r="AW527" s="209"/>
      <c r="AX527" s="210"/>
      <c r="AY527">
        <f t="shared" ref="AY527:AY529" si="81">$AY$525</f>
        <v>0</v>
      </c>
    </row>
    <row r="528" spans="1:51" ht="23.25" hidden="1" customHeight="1" x14ac:dyDescent="0.15">
      <c r="A528" s="191"/>
      <c r="B528" s="188"/>
      <c r="C528" s="182"/>
      <c r="D528" s="188"/>
      <c r="E528" s="340"/>
      <c r="F528" s="341"/>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8"/>
      <c r="AF528" s="209"/>
      <c r="AG528" s="209"/>
      <c r="AH528" s="339"/>
      <c r="AI528" s="338"/>
      <c r="AJ528" s="209"/>
      <c r="AK528" s="209"/>
      <c r="AL528" s="209"/>
      <c r="AM528" s="338"/>
      <c r="AN528" s="209"/>
      <c r="AO528" s="209"/>
      <c r="AP528" s="339"/>
      <c r="AQ528" s="338"/>
      <c r="AR528" s="209"/>
      <c r="AS528" s="209"/>
      <c r="AT528" s="339"/>
      <c r="AU528" s="209"/>
      <c r="AV528" s="209"/>
      <c r="AW528" s="209"/>
      <c r="AX528" s="210"/>
      <c r="AY528">
        <f t="shared" si="81"/>
        <v>0</v>
      </c>
    </row>
    <row r="529" spans="1:51" ht="23.25" hidden="1" customHeight="1" x14ac:dyDescent="0.15">
      <c r="A529" s="191"/>
      <c r="B529" s="188"/>
      <c r="C529" s="182"/>
      <c r="D529" s="188"/>
      <c r="E529" s="340"/>
      <c r="F529" s="341"/>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0" t="s">
        <v>14</v>
      </c>
      <c r="AC529" s="580"/>
      <c r="AD529" s="580"/>
      <c r="AE529" s="338"/>
      <c r="AF529" s="209"/>
      <c r="AG529" s="209"/>
      <c r="AH529" s="339"/>
      <c r="AI529" s="338"/>
      <c r="AJ529" s="209"/>
      <c r="AK529" s="209"/>
      <c r="AL529" s="209"/>
      <c r="AM529" s="338"/>
      <c r="AN529" s="209"/>
      <c r="AO529" s="209"/>
      <c r="AP529" s="339"/>
      <c r="AQ529" s="338"/>
      <c r="AR529" s="209"/>
      <c r="AS529" s="209"/>
      <c r="AT529" s="339"/>
      <c r="AU529" s="209"/>
      <c r="AV529" s="209"/>
      <c r="AW529" s="209"/>
      <c r="AX529" s="210"/>
      <c r="AY529">
        <f t="shared" si="81"/>
        <v>0</v>
      </c>
    </row>
    <row r="530" spans="1:51" ht="18.75" hidden="1" customHeight="1" x14ac:dyDescent="0.15">
      <c r="A530" s="191"/>
      <c r="B530" s="188"/>
      <c r="C530" s="182"/>
      <c r="D530" s="188"/>
      <c r="E530" s="340" t="s">
        <v>239</v>
      </c>
      <c r="F530" s="341"/>
      <c r="G530" s="342" t="s">
        <v>236</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3" t="s">
        <v>237</v>
      </c>
      <c r="AF530" s="334"/>
      <c r="AG530" s="334"/>
      <c r="AH530" s="335"/>
      <c r="AI530" s="336" t="s">
        <v>535</v>
      </c>
      <c r="AJ530" s="336"/>
      <c r="AK530" s="336"/>
      <c r="AL530" s="159"/>
      <c r="AM530" s="336" t="s">
        <v>536</v>
      </c>
      <c r="AN530" s="336"/>
      <c r="AO530" s="336"/>
      <c r="AP530" s="159"/>
      <c r="AQ530" s="159" t="s">
        <v>229</v>
      </c>
      <c r="AR530" s="134"/>
      <c r="AS530" s="134"/>
      <c r="AT530" s="135"/>
      <c r="AU530" s="140" t="s">
        <v>134</v>
      </c>
      <c r="AV530" s="140"/>
      <c r="AW530" s="140"/>
      <c r="AX530" s="141"/>
      <c r="AY530">
        <f>COUNTA($G$532)</f>
        <v>0</v>
      </c>
    </row>
    <row r="531" spans="1:51" ht="18.75" hidden="1" customHeight="1" x14ac:dyDescent="0.15">
      <c r="A531" s="191"/>
      <c r="B531" s="188"/>
      <c r="C531" s="182"/>
      <c r="D531" s="188"/>
      <c r="E531" s="340"/>
      <c r="F531" s="341"/>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230</v>
      </c>
      <c r="AH531" s="138"/>
      <c r="AI531" s="337"/>
      <c r="AJ531" s="337"/>
      <c r="AK531" s="337"/>
      <c r="AL531" s="158"/>
      <c r="AM531" s="337"/>
      <c r="AN531" s="337"/>
      <c r="AO531" s="337"/>
      <c r="AP531" s="158"/>
      <c r="AQ531" s="251"/>
      <c r="AR531" s="202"/>
      <c r="AS531" s="137" t="s">
        <v>230</v>
      </c>
      <c r="AT531" s="138"/>
      <c r="AU531" s="202"/>
      <c r="AV531" s="202"/>
      <c r="AW531" s="137" t="s">
        <v>179</v>
      </c>
      <c r="AX531" s="197"/>
      <c r="AY531">
        <f>$AY$530</f>
        <v>0</v>
      </c>
    </row>
    <row r="532" spans="1:51" ht="23.25" hidden="1" customHeight="1" x14ac:dyDescent="0.15">
      <c r="A532" s="191"/>
      <c r="B532" s="188"/>
      <c r="C532" s="182"/>
      <c r="D532" s="188"/>
      <c r="E532" s="340"/>
      <c r="F532" s="341"/>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8"/>
      <c r="AF532" s="209"/>
      <c r="AG532" s="209"/>
      <c r="AH532" s="209"/>
      <c r="AI532" s="338"/>
      <c r="AJ532" s="209"/>
      <c r="AK532" s="209"/>
      <c r="AL532" s="209"/>
      <c r="AM532" s="338"/>
      <c r="AN532" s="209"/>
      <c r="AO532" s="209"/>
      <c r="AP532" s="339"/>
      <c r="AQ532" s="338"/>
      <c r="AR532" s="209"/>
      <c r="AS532" s="209"/>
      <c r="AT532" s="339"/>
      <c r="AU532" s="209"/>
      <c r="AV532" s="209"/>
      <c r="AW532" s="209"/>
      <c r="AX532" s="210"/>
      <c r="AY532">
        <f t="shared" ref="AY532:AY534" si="82">$AY$530</f>
        <v>0</v>
      </c>
    </row>
    <row r="533" spans="1:51" ht="23.25" hidden="1" customHeight="1" x14ac:dyDescent="0.15">
      <c r="A533" s="191"/>
      <c r="B533" s="188"/>
      <c r="C533" s="182"/>
      <c r="D533" s="188"/>
      <c r="E533" s="340"/>
      <c r="F533" s="341"/>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8"/>
      <c r="AF533" s="209"/>
      <c r="AG533" s="209"/>
      <c r="AH533" s="339"/>
      <c r="AI533" s="338"/>
      <c r="AJ533" s="209"/>
      <c r="AK533" s="209"/>
      <c r="AL533" s="209"/>
      <c r="AM533" s="338"/>
      <c r="AN533" s="209"/>
      <c r="AO533" s="209"/>
      <c r="AP533" s="339"/>
      <c r="AQ533" s="338"/>
      <c r="AR533" s="209"/>
      <c r="AS533" s="209"/>
      <c r="AT533" s="339"/>
      <c r="AU533" s="209"/>
      <c r="AV533" s="209"/>
      <c r="AW533" s="209"/>
      <c r="AX533" s="210"/>
      <c r="AY533">
        <f t="shared" si="82"/>
        <v>0</v>
      </c>
    </row>
    <row r="534" spans="1:51" ht="23.25" hidden="1" customHeight="1" x14ac:dyDescent="0.15">
      <c r="A534" s="191"/>
      <c r="B534" s="188"/>
      <c r="C534" s="182"/>
      <c r="D534" s="188"/>
      <c r="E534" s="340"/>
      <c r="F534" s="341"/>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0" t="s">
        <v>14</v>
      </c>
      <c r="AC534" s="580"/>
      <c r="AD534" s="580"/>
      <c r="AE534" s="338"/>
      <c r="AF534" s="209"/>
      <c r="AG534" s="209"/>
      <c r="AH534" s="339"/>
      <c r="AI534" s="338"/>
      <c r="AJ534" s="209"/>
      <c r="AK534" s="209"/>
      <c r="AL534" s="209"/>
      <c r="AM534" s="338"/>
      <c r="AN534" s="209"/>
      <c r="AO534" s="209"/>
      <c r="AP534" s="339"/>
      <c r="AQ534" s="338"/>
      <c r="AR534" s="209"/>
      <c r="AS534" s="209"/>
      <c r="AT534" s="339"/>
      <c r="AU534" s="209"/>
      <c r="AV534" s="209"/>
      <c r="AW534" s="209"/>
      <c r="AX534" s="210"/>
      <c r="AY534">
        <f t="shared" si="82"/>
        <v>0</v>
      </c>
    </row>
    <row r="535" spans="1:51" ht="23.85" hidden="1" customHeight="1" x14ac:dyDescent="0.15">
      <c r="A535" s="191"/>
      <c r="B535" s="188"/>
      <c r="C535" s="182"/>
      <c r="D535" s="188"/>
      <c r="E535" s="126" t="s">
        <v>400</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395</v>
      </c>
      <c r="F538" s="177"/>
      <c r="G538" s="896" t="s">
        <v>249</v>
      </c>
      <c r="H538" s="127"/>
      <c r="I538" s="127"/>
      <c r="J538" s="897"/>
      <c r="K538" s="898"/>
      <c r="L538" s="898"/>
      <c r="M538" s="898"/>
      <c r="N538" s="898"/>
      <c r="O538" s="898"/>
      <c r="P538" s="898"/>
      <c r="Q538" s="898"/>
      <c r="R538" s="898"/>
      <c r="S538" s="898"/>
      <c r="T538" s="89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0"/>
      <c r="AY538" s="93" t="str">
        <f>IF(SUBSTITUTE($J$538,"-","")="","0","1")</f>
        <v>0</v>
      </c>
    </row>
    <row r="539" spans="1:51" ht="18.75" hidden="1" customHeight="1" x14ac:dyDescent="0.15">
      <c r="A539" s="191"/>
      <c r="B539" s="188"/>
      <c r="C539" s="182"/>
      <c r="D539" s="188"/>
      <c r="E539" s="340" t="s">
        <v>238</v>
      </c>
      <c r="F539" s="341"/>
      <c r="G539" s="342" t="s">
        <v>235</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3" t="s">
        <v>237</v>
      </c>
      <c r="AF539" s="334"/>
      <c r="AG539" s="334"/>
      <c r="AH539" s="335"/>
      <c r="AI539" s="336" t="s">
        <v>535</v>
      </c>
      <c r="AJ539" s="336"/>
      <c r="AK539" s="336"/>
      <c r="AL539" s="159"/>
      <c r="AM539" s="336" t="s">
        <v>536</v>
      </c>
      <c r="AN539" s="336"/>
      <c r="AO539" s="336"/>
      <c r="AP539" s="159"/>
      <c r="AQ539" s="159" t="s">
        <v>229</v>
      </c>
      <c r="AR539" s="134"/>
      <c r="AS539" s="134"/>
      <c r="AT539" s="135"/>
      <c r="AU539" s="140" t="s">
        <v>134</v>
      </c>
      <c r="AV539" s="140"/>
      <c r="AW539" s="140"/>
      <c r="AX539" s="141"/>
      <c r="AY539">
        <f>COUNTA($G$541)</f>
        <v>0</v>
      </c>
    </row>
    <row r="540" spans="1:51" ht="18.75" hidden="1" customHeight="1" x14ac:dyDescent="0.15">
      <c r="A540" s="191"/>
      <c r="B540" s="188"/>
      <c r="C540" s="182"/>
      <c r="D540" s="188"/>
      <c r="E540" s="340"/>
      <c r="F540" s="341"/>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230</v>
      </c>
      <c r="AH540" s="138"/>
      <c r="AI540" s="337"/>
      <c r="AJ540" s="337"/>
      <c r="AK540" s="337"/>
      <c r="AL540" s="158"/>
      <c r="AM540" s="337"/>
      <c r="AN540" s="337"/>
      <c r="AO540" s="337"/>
      <c r="AP540" s="158"/>
      <c r="AQ540" s="251"/>
      <c r="AR540" s="202"/>
      <c r="AS540" s="137" t="s">
        <v>230</v>
      </c>
      <c r="AT540" s="138"/>
      <c r="AU540" s="202"/>
      <c r="AV540" s="202"/>
      <c r="AW540" s="137" t="s">
        <v>179</v>
      </c>
      <c r="AX540" s="197"/>
      <c r="AY540">
        <f>$AY$539</f>
        <v>0</v>
      </c>
    </row>
    <row r="541" spans="1:51" ht="23.25" hidden="1" customHeight="1" x14ac:dyDescent="0.15">
      <c r="A541" s="191"/>
      <c r="B541" s="188"/>
      <c r="C541" s="182"/>
      <c r="D541" s="188"/>
      <c r="E541" s="340"/>
      <c r="F541" s="341"/>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8"/>
      <c r="AF541" s="209"/>
      <c r="AG541" s="209"/>
      <c r="AH541" s="209"/>
      <c r="AI541" s="338"/>
      <c r="AJ541" s="209"/>
      <c r="AK541" s="209"/>
      <c r="AL541" s="209"/>
      <c r="AM541" s="338"/>
      <c r="AN541" s="209"/>
      <c r="AO541" s="209"/>
      <c r="AP541" s="339"/>
      <c r="AQ541" s="338"/>
      <c r="AR541" s="209"/>
      <c r="AS541" s="209"/>
      <c r="AT541" s="339"/>
      <c r="AU541" s="209"/>
      <c r="AV541" s="209"/>
      <c r="AW541" s="209"/>
      <c r="AX541" s="210"/>
      <c r="AY541">
        <f t="shared" ref="AY541:AY543" si="83">$AY$539</f>
        <v>0</v>
      </c>
    </row>
    <row r="542" spans="1:51" ht="23.25" hidden="1" customHeight="1" x14ac:dyDescent="0.15">
      <c r="A542" s="191"/>
      <c r="B542" s="188"/>
      <c r="C542" s="182"/>
      <c r="D542" s="188"/>
      <c r="E542" s="340"/>
      <c r="F542" s="341"/>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8"/>
      <c r="AF542" s="209"/>
      <c r="AG542" s="209"/>
      <c r="AH542" s="339"/>
      <c r="AI542" s="338"/>
      <c r="AJ542" s="209"/>
      <c r="AK542" s="209"/>
      <c r="AL542" s="209"/>
      <c r="AM542" s="338"/>
      <c r="AN542" s="209"/>
      <c r="AO542" s="209"/>
      <c r="AP542" s="339"/>
      <c r="AQ542" s="338"/>
      <c r="AR542" s="209"/>
      <c r="AS542" s="209"/>
      <c r="AT542" s="339"/>
      <c r="AU542" s="209"/>
      <c r="AV542" s="209"/>
      <c r="AW542" s="209"/>
      <c r="AX542" s="210"/>
      <c r="AY542">
        <f t="shared" si="83"/>
        <v>0</v>
      </c>
    </row>
    <row r="543" spans="1:51" ht="23.25" hidden="1" customHeight="1" x14ac:dyDescent="0.15">
      <c r="A543" s="191"/>
      <c r="B543" s="188"/>
      <c r="C543" s="182"/>
      <c r="D543" s="188"/>
      <c r="E543" s="340"/>
      <c r="F543" s="341"/>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0" t="s">
        <v>180</v>
      </c>
      <c r="AC543" s="580"/>
      <c r="AD543" s="580"/>
      <c r="AE543" s="338"/>
      <c r="AF543" s="209"/>
      <c r="AG543" s="209"/>
      <c r="AH543" s="339"/>
      <c r="AI543" s="338"/>
      <c r="AJ543" s="209"/>
      <c r="AK543" s="209"/>
      <c r="AL543" s="209"/>
      <c r="AM543" s="338"/>
      <c r="AN543" s="209"/>
      <c r="AO543" s="209"/>
      <c r="AP543" s="339"/>
      <c r="AQ543" s="338"/>
      <c r="AR543" s="209"/>
      <c r="AS543" s="209"/>
      <c r="AT543" s="339"/>
      <c r="AU543" s="209"/>
      <c r="AV543" s="209"/>
      <c r="AW543" s="209"/>
      <c r="AX543" s="210"/>
      <c r="AY543">
        <f t="shared" si="83"/>
        <v>0</v>
      </c>
    </row>
    <row r="544" spans="1:51" ht="18.75" hidden="1" customHeight="1" x14ac:dyDescent="0.15">
      <c r="A544" s="191"/>
      <c r="B544" s="188"/>
      <c r="C544" s="182"/>
      <c r="D544" s="188"/>
      <c r="E544" s="340" t="s">
        <v>238</v>
      </c>
      <c r="F544" s="341"/>
      <c r="G544" s="342" t="s">
        <v>235</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3" t="s">
        <v>237</v>
      </c>
      <c r="AF544" s="334"/>
      <c r="AG544" s="334"/>
      <c r="AH544" s="335"/>
      <c r="AI544" s="336" t="s">
        <v>535</v>
      </c>
      <c r="AJ544" s="336"/>
      <c r="AK544" s="336"/>
      <c r="AL544" s="159"/>
      <c r="AM544" s="336" t="s">
        <v>536</v>
      </c>
      <c r="AN544" s="336"/>
      <c r="AO544" s="336"/>
      <c r="AP544" s="159"/>
      <c r="AQ544" s="159" t="s">
        <v>229</v>
      </c>
      <c r="AR544" s="134"/>
      <c r="AS544" s="134"/>
      <c r="AT544" s="135"/>
      <c r="AU544" s="140" t="s">
        <v>134</v>
      </c>
      <c r="AV544" s="140"/>
      <c r="AW544" s="140"/>
      <c r="AX544" s="141"/>
      <c r="AY544">
        <f>COUNTA($G$546)</f>
        <v>0</v>
      </c>
    </row>
    <row r="545" spans="1:51" ht="18.75" hidden="1" customHeight="1" x14ac:dyDescent="0.15">
      <c r="A545" s="191"/>
      <c r="B545" s="188"/>
      <c r="C545" s="182"/>
      <c r="D545" s="188"/>
      <c r="E545" s="340"/>
      <c r="F545" s="341"/>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230</v>
      </c>
      <c r="AH545" s="138"/>
      <c r="AI545" s="337"/>
      <c r="AJ545" s="337"/>
      <c r="AK545" s="337"/>
      <c r="AL545" s="158"/>
      <c r="AM545" s="337"/>
      <c r="AN545" s="337"/>
      <c r="AO545" s="337"/>
      <c r="AP545" s="158"/>
      <c r="AQ545" s="251"/>
      <c r="AR545" s="202"/>
      <c r="AS545" s="137" t="s">
        <v>230</v>
      </c>
      <c r="AT545" s="138"/>
      <c r="AU545" s="202"/>
      <c r="AV545" s="202"/>
      <c r="AW545" s="137" t="s">
        <v>179</v>
      </c>
      <c r="AX545" s="197"/>
      <c r="AY545">
        <f>$AY$544</f>
        <v>0</v>
      </c>
    </row>
    <row r="546" spans="1:51" ht="23.25" hidden="1" customHeight="1" x14ac:dyDescent="0.15">
      <c r="A546" s="191"/>
      <c r="B546" s="188"/>
      <c r="C546" s="182"/>
      <c r="D546" s="188"/>
      <c r="E546" s="340"/>
      <c r="F546" s="341"/>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8"/>
      <c r="AF546" s="209"/>
      <c r="AG546" s="209"/>
      <c r="AH546" s="209"/>
      <c r="AI546" s="338"/>
      <c r="AJ546" s="209"/>
      <c r="AK546" s="209"/>
      <c r="AL546" s="209"/>
      <c r="AM546" s="338"/>
      <c r="AN546" s="209"/>
      <c r="AO546" s="209"/>
      <c r="AP546" s="339"/>
      <c r="AQ546" s="338"/>
      <c r="AR546" s="209"/>
      <c r="AS546" s="209"/>
      <c r="AT546" s="339"/>
      <c r="AU546" s="209"/>
      <c r="AV546" s="209"/>
      <c r="AW546" s="209"/>
      <c r="AX546" s="210"/>
      <c r="AY546">
        <f t="shared" ref="AY546:AY548" si="84">$AY$544</f>
        <v>0</v>
      </c>
    </row>
    <row r="547" spans="1:51" ht="23.25" hidden="1" customHeight="1" x14ac:dyDescent="0.15">
      <c r="A547" s="191"/>
      <c r="B547" s="188"/>
      <c r="C547" s="182"/>
      <c r="D547" s="188"/>
      <c r="E547" s="340"/>
      <c r="F547" s="341"/>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8"/>
      <c r="AF547" s="209"/>
      <c r="AG547" s="209"/>
      <c r="AH547" s="339"/>
      <c r="AI547" s="338"/>
      <c r="AJ547" s="209"/>
      <c r="AK547" s="209"/>
      <c r="AL547" s="209"/>
      <c r="AM547" s="338"/>
      <c r="AN547" s="209"/>
      <c r="AO547" s="209"/>
      <c r="AP547" s="339"/>
      <c r="AQ547" s="338"/>
      <c r="AR547" s="209"/>
      <c r="AS547" s="209"/>
      <c r="AT547" s="339"/>
      <c r="AU547" s="209"/>
      <c r="AV547" s="209"/>
      <c r="AW547" s="209"/>
      <c r="AX547" s="210"/>
      <c r="AY547">
        <f t="shared" si="84"/>
        <v>0</v>
      </c>
    </row>
    <row r="548" spans="1:51" ht="23.25" hidden="1" customHeight="1" x14ac:dyDescent="0.15">
      <c r="A548" s="191"/>
      <c r="B548" s="188"/>
      <c r="C548" s="182"/>
      <c r="D548" s="188"/>
      <c r="E548" s="340"/>
      <c r="F548" s="341"/>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0" t="s">
        <v>180</v>
      </c>
      <c r="AC548" s="580"/>
      <c r="AD548" s="580"/>
      <c r="AE548" s="338"/>
      <c r="AF548" s="209"/>
      <c r="AG548" s="209"/>
      <c r="AH548" s="339"/>
      <c r="AI548" s="338"/>
      <c r="AJ548" s="209"/>
      <c r="AK548" s="209"/>
      <c r="AL548" s="209"/>
      <c r="AM548" s="338"/>
      <c r="AN548" s="209"/>
      <c r="AO548" s="209"/>
      <c r="AP548" s="339"/>
      <c r="AQ548" s="338"/>
      <c r="AR548" s="209"/>
      <c r="AS548" s="209"/>
      <c r="AT548" s="339"/>
      <c r="AU548" s="209"/>
      <c r="AV548" s="209"/>
      <c r="AW548" s="209"/>
      <c r="AX548" s="210"/>
      <c r="AY548">
        <f t="shared" si="84"/>
        <v>0</v>
      </c>
    </row>
    <row r="549" spans="1:51" ht="18.75" hidden="1" customHeight="1" x14ac:dyDescent="0.15">
      <c r="A549" s="191"/>
      <c r="B549" s="188"/>
      <c r="C549" s="182"/>
      <c r="D549" s="188"/>
      <c r="E549" s="340" t="s">
        <v>238</v>
      </c>
      <c r="F549" s="341"/>
      <c r="G549" s="342" t="s">
        <v>235</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3" t="s">
        <v>237</v>
      </c>
      <c r="AF549" s="334"/>
      <c r="AG549" s="334"/>
      <c r="AH549" s="335"/>
      <c r="AI549" s="336" t="s">
        <v>535</v>
      </c>
      <c r="AJ549" s="336"/>
      <c r="AK549" s="336"/>
      <c r="AL549" s="159"/>
      <c r="AM549" s="336" t="s">
        <v>536</v>
      </c>
      <c r="AN549" s="336"/>
      <c r="AO549" s="336"/>
      <c r="AP549" s="159"/>
      <c r="AQ549" s="159" t="s">
        <v>229</v>
      </c>
      <c r="AR549" s="134"/>
      <c r="AS549" s="134"/>
      <c r="AT549" s="135"/>
      <c r="AU549" s="140" t="s">
        <v>134</v>
      </c>
      <c r="AV549" s="140"/>
      <c r="AW549" s="140"/>
      <c r="AX549" s="141"/>
      <c r="AY549">
        <f>COUNTA($G$551)</f>
        <v>0</v>
      </c>
    </row>
    <row r="550" spans="1:51" ht="18.75" hidden="1" customHeight="1" x14ac:dyDescent="0.15">
      <c r="A550" s="191"/>
      <c r="B550" s="188"/>
      <c r="C550" s="182"/>
      <c r="D550" s="188"/>
      <c r="E550" s="340"/>
      <c r="F550" s="341"/>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230</v>
      </c>
      <c r="AH550" s="138"/>
      <c r="AI550" s="337"/>
      <c r="AJ550" s="337"/>
      <c r="AK550" s="337"/>
      <c r="AL550" s="158"/>
      <c r="AM550" s="337"/>
      <c r="AN550" s="337"/>
      <c r="AO550" s="337"/>
      <c r="AP550" s="158"/>
      <c r="AQ550" s="251"/>
      <c r="AR550" s="202"/>
      <c r="AS550" s="137" t="s">
        <v>230</v>
      </c>
      <c r="AT550" s="138"/>
      <c r="AU550" s="202"/>
      <c r="AV550" s="202"/>
      <c r="AW550" s="137" t="s">
        <v>179</v>
      </c>
      <c r="AX550" s="197"/>
      <c r="AY550">
        <f>$AY$549</f>
        <v>0</v>
      </c>
    </row>
    <row r="551" spans="1:51" ht="23.25" hidden="1" customHeight="1" x14ac:dyDescent="0.15">
      <c r="A551" s="191"/>
      <c r="B551" s="188"/>
      <c r="C551" s="182"/>
      <c r="D551" s="188"/>
      <c r="E551" s="340"/>
      <c r="F551" s="341"/>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8"/>
      <c r="AF551" s="209"/>
      <c r="AG551" s="209"/>
      <c r="AH551" s="209"/>
      <c r="AI551" s="338"/>
      <c r="AJ551" s="209"/>
      <c r="AK551" s="209"/>
      <c r="AL551" s="209"/>
      <c r="AM551" s="338"/>
      <c r="AN551" s="209"/>
      <c r="AO551" s="209"/>
      <c r="AP551" s="339"/>
      <c r="AQ551" s="338"/>
      <c r="AR551" s="209"/>
      <c r="AS551" s="209"/>
      <c r="AT551" s="339"/>
      <c r="AU551" s="209"/>
      <c r="AV551" s="209"/>
      <c r="AW551" s="209"/>
      <c r="AX551" s="210"/>
      <c r="AY551">
        <f t="shared" ref="AY551:AY553" si="85">$AY$549</f>
        <v>0</v>
      </c>
    </row>
    <row r="552" spans="1:51" ht="23.25" hidden="1" customHeight="1" x14ac:dyDescent="0.15">
      <c r="A552" s="191"/>
      <c r="B552" s="188"/>
      <c r="C552" s="182"/>
      <c r="D552" s="188"/>
      <c r="E552" s="340"/>
      <c r="F552" s="341"/>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8"/>
      <c r="AF552" s="209"/>
      <c r="AG552" s="209"/>
      <c r="AH552" s="339"/>
      <c r="AI552" s="338"/>
      <c r="AJ552" s="209"/>
      <c r="AK552" s="209"/>
      <c r="AL552" s="209"/>
      <c r="AM552" s="338"/>
      <c r="AN552" s="209"/>
      <c r="AO552" s="209"/>
      <c r="AP552" s="339"/>
      <c r="AQ552" s="338"/>
      <c r="AR552" s="209"/>
      <c r="AS552" s="209"/>
      <c r="AT552" s="339"/>
      <c r="AU552" s="209"/>
      <c r="AV552" s="209"/>
      <c r="AW552" s="209"/>
      <c r="AX552" s="210"/>
      <c r="AY552">
        <f t="shared" si="85"/>
        <v>0</v>
      </c>
    </row>
    <row r="553" spans="1:51" ht="23.25" hidden="1" customHeight="1" x14ac:dyDescent="0.15">
      <c r="A553" s="191"/>
      <c r="B553" s="188"/>
      <c r="C553" s="182"/>
      <c r="D553" s="188"/>
      <c r="E553" s="340"/>
      <c r="F553" s="341"/>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0" t="s">
        <v>180</v>
      </c>
      <c r="AC553" s="580"/>
      <c r="AD553" s="580"/>
      <c r="AE553" s="338"/>
      <c r="AF553" s="209"/>
      <c r="AG553" s="209"/>
      <c r="AH553" s="339"/>
      <c r="AI553" s="338"/>
      <c r="AJ553" s="209"/>
      <c r="AK553" s="209"/>
      <c r="AL553" s="209"/>
      <c r="AM553" s="338"/>
      <c r="AN553" s="209"/>
      <c r="AO553" s="209"/>
      <c r="AP553" s="339"/>
      <c r="AQ553" s="338"/>
      <c r="AR553" s="209"/>
      <c r="AS553" s="209"/>
      <c r="AT553" s="339"/>
      <c r="AU553" s="209"/>
      <c r="AV553" s="209"/>
      <c r="AW553" s="209"/>
      <c r="AX553" s="210"/>
      <c r="AY553">
        <f t="shared" si="85"/>
        <v>0</v>
      </c>
    </row>
    <row r="554" spans="1:51" ht="18.75" hidden="1" customHeight="1" x14ac:dyDescent="0.15">
      <c r="A554" s="191"/>
      <c r="B554" s="188"/>
      <c r="C554" s="182"/>
      <c r="D554" s="188"/>
      <c r="E554" s="340" t="s">
        <v>238</v>
      </c>
      <c r="F554" s="341"/>
      <c r="G554" s="342" t="s">
        <v>235</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3" t="s">
        <v>237</v>
      </c>
      <c r="AF554" s="334"/>
      <c r="AG554" s="334"/>
      <c r="AH554" s="335"/>
      <c r="AI554" s="336" t="s">
        <v>535</v>
      </c>
      <c r="AJ554" s="336"/>
      <c r="AK554" s="336"/>
      <c r="AL554" s="159"/>
      <c r="AM554" s="336" t="s">
        <v>536</v>
      </c>
      <c r="AN554" s="336"/>
      <c r="AO554" s="336"/>
      <c r="AP554" s="159"/>
      <c r="AQ554" s="159" t="s">
        <v>229</v>
      </c>
      <c r="AR554" s="134"/>
      <c r="AS554" s="134"/>
      <c r="AT554" s="135"/>
      <c r="AU554" s="140" t="s">
        <v>134</v>
      </c>
      <c r="AV554" s="140"/>
      <c r="AW554" s="140"/>
      <c r="AX554" s="141"/>
      <c r="AY554">
        <f>COUNTA($G$556)</f>
        <v>0</v>
      </c>
    </row>
    <row r="555" spans="1:51" ht="18.75" hidden="1" customHeight="1" x14ac:dyDescent="0.15">
      <c r="A555" s="191"/>
      <c r="B555" s="188"/>
      <c r="C555" s="182"/>
      <c r="D555" s="188"/>
      <c r="E555" s="340"/>
      <c r="F555" s="341"/>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230</v>
      </c>
      <c r="AH555" s="138"/>
      <c r="AI555" s="337"/>
      <c r="AJ555" s="337"/>
      <c r="AK555" s="337"/>
      <c r="AL555" s="158"/>
      <c r="AM555" s="337"/>
      <c r="AN555" s="337"/>
      <c r="AO555" s="337"/>
      <c r="AP555" s="158"/>
      <c r="AQ555" s="251"/>
      <c r="AR555" s="202"/>
      <c r="AS555" s="137" t="s">
        <v>230</v>
      </c>
      <c r="AT555" s="138"/>
      <c r="AU555" s="202"/>
      <c r="AV555" s="202"/>
      <c r="AW555" s="137" t="s">
        <v>179</v>
      </c>
      <c r="AX555" s="197"/>
      <c r="AY555">
        <f>$AY$554</f>
        <v>0</v>
      </c>
    </row>
    <row r="556" spans="1:51" ht="23.25" hidden="1" customHeight="1" x14ac:dyDescent="0.15">
      <c r="A556" s="191"/>
      <c r="B556" s="188"/>
      <c r="C556" s="182"/>
      <c r="D556" s="188"/>
      <c r="E556" s="340"/>
      <c r="F556" s="341"/>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8"/>
      <c r="AF556" s="209"/>
      <c r="AG556" s="209"/>
      <c r="AH556" s="209"/>
      <c r="AI556" s="338"/>
      <c r="AJ556" s="209"/>
      <c r="AK556" s="209"/>
      <c r="AL556" s="209"/>
      <c r="AM556" s="338"/>
      <c r="AN556" s="209"/>
      <c r="AO556" s="209"/>
      <c r="AP556" s="339"/>
      <c r="AQ556" s="338"/>
      <c r="AR556" s="209"/>
      <c r="AS556" s="209"/>
      <c r="AT556" s="339"/>
      <c r="AU556" s="209"/>
      <c r="AV556" s="209"/>
      <c r="AW556" s="209"/>
      <c r="AX556" s="210"/>
      <c r="AY556">
        <f t="shared" ref="AY556:AY558" si="86">$AY$554</f>
        <v>0</v>
      </c>
    </row>
    <row r="557" spans="1:51" ht="23.25" hidden="1" customHeight="1" x14ac:dyDescent="0.15">
      <c r="A557" s="191"/>
      <c r="B557" s="188"/>
      <c r="C557" s="182"/>
      <c r="D557" s="188"/>
      <c r="E557" s="340"/>
      <c r="F557" s="341"/>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8"/>
      <c r="AF557" s="209"/>
      <c r="AG557" s="209"/>
      <c r="AH557" s="339"/>
      <c r="AI557" s="338"/>
      <c r="AJ557" s="209"/>
      <c r="AK557" s="209"/>
      <c r="AL557" s="209"/>
      <c r="AM557" s="338"/>
      <c r="AN557" s="209"/>
      <c r="AO557" s="209"/>
      <c r="AP557" s="339"/>
      <c r="AQ557" s="338"/>
      <c r="AR557" s="209"/>
      <c r="AS557" s="209"/>
      <c r="AT557" s="339"/>
      <c r="AU557" s="209"/>
      <c r="AV557" s="209"/>
      <c r="AW557" s="209"/>
      <c r="AX557" s="210"/>
      <c r="AY557">
        <f t="shared" si="86"/>
        <v>0</v>
      </c>
    </row>
    <row r="558" spans="1:51" ht="23.25" hidden="1" customHeight="1" x14ac:dyDescent="0.15">
      <c r="A558" s="191"/>
      <c r="B558" s="188"/>
      <c r="C558" s="182"/>
      <c r="D558" s="188"/>
      <c r="E558" s="340"/>
      <c r="F558" s="341"/>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0" t="s">
        <v>180</v>
      </c>
      <c r="AC558" s="580"/>
      <c r="AD558" s="580"/>
      <c r="AE558" s="338"/>
      <c r="AF558" s="209"/>
      <c r="AG558" s="209"/>
      <c r="AH558" s="339"/>
      <c r="AI558" s="338"/>
      <c r="AJ558" s="209"/>
      <c r="AK558" s="209"/>
      <c r="AL558" s="209"/>
      <c r="AM558" s="338"/>
      <c r="AN558" s="209"/>
      <c r="AO558" s="209"/>
      <c r="AP558" s="339"/>
      <c r="AQ558" s="338"/>
      <c r="AR558" s="209"/>
      <c r="AS558" s="209"/>
      <c r="AT558" s="339"/>
      <c r="AU558" s="209"/>
      <c r="AV558" s="209"/>
      <c r="AW558" s="209"/>
      <c r="AX558" s="210"/>
      <c r="AY558">
        <f t="shared" si="86"/>
        <v>0</v>
      </c>
    </row>
    <row r="559" spans="1:51" ht="18.75" hidden="1" customHeight="1" x14ac:dyDescent="0.15">
      <c r="A559" s="191"/>
      <c r="B559" s="188"/>
      <c r="C559" s="182"/>
      <c r="D559" s="188"/>
      <c r="E559" s="340" t="s">
        <v>238</v>
      </c>
      <c r="F559" s="341"/>
      <c r="G559" s="342" t="s">
        <v>235</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3" t="s">
        <v>237</v>
      </c>
      <c r="AF559" s="334"/>
      <c r="AG559" s="334"/>
      <c r="AH559" s="335"/>
      <c r="AI559" s="336" t="s">
        <v>535</v>
      </c>
      <c r="AJ559" s="336"/>
      <c r="AK559" s="336"/>
      <c r="AL559" s="159"/>
      <c r="AM559" s="336" t="s">
        <v>536</v>
      </c>
      <c r="AN559" s="336"/>
      <c r="AO559" s="336"/>
      <c r="AP559" s="159"/>
      <c r="AQ559" s="159" t="s">
        <v>229</v>
      </c>
      <c r="AR559" s="134"/>
      <c r="AS559" s="134"/>
      <c r="AT559" s="135"/>
      <c r="AU559" s="140" t="s">
        <v>134</v>
      </c>
      <c r="AV559" s="140"/>
      <c r="AW559" s="140"/>
      <c r="AX559" s="141"/>
      <c r="AY559">
        <f>COUNTA($G$561)</f>
        <v>0</v>
      </c>
    </row>
    <row r="560" spans="1:51" ht="18.75" hidden="1" customHeight="1" x14ac:dyDescent="0.15">
      <c r="A560" s="191"/>
      <c r="B560" s="188"/>
      <c r="C560" s="182"/>
      <c r="D560" s="188"/>
      <c r="E560" s="340"/>
      <c r="F560" s="341"/>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230</v>
      </c>
      <c r="AH560" s="138"/>
      <c r="AI560" s="337"/>
      <c r="AJ560" s="337"/>
      <c r="AK560" s="337"/>
      <c r="AL560" s="158"/>
      <c r="AM560" s="337"/>
      <c r="AN560" s="337"/>
      <c r="AO560" s="337"/>
      <c r="AP560" s="158"/>
      <c r="AQ560" s="251"/>
      <c r="AR560" s="202"/>
      <c r="AS560" s="137" t="s">
        <v>230</v>
      </c>
      <c r="AT560" s="138"/>
      <c r="AU560" s="202"/>
      <c r="AV560" s="202"/>
      <c r="AW560" s="137" t="s">
        <v>179</v>
      </c>
      <c r="AX560" s="197"/>
      <c r="AY560">
        <f>$AY$559</f>
        <v>0</v>
      </c>
    </row>
    <row r="561" spans="1:51" ht="23.25" hidden="1" customHeight="1" x14ac:dyDescent="0.15">
      <c r="A561" s="191"/>
      <c r="B561" s="188"/>
      <c r="C561" s="182"/>
      <c r="D561" s="188"/>
      <c r="E561" s="340"/>
      <c r="F561" s="341"/>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8"/>
      <c r="AF561" s="209"/>
      <c r="AG561" s="209"/>
      <c r="AH561" s="209"/>
      <c r="AI561" s="338"/>
      <c r="AJ561" s="209"/>
      <c r="AK561" s="209"/>
      <c r="AL561" s="209"/>
      <c r="AM561" s="338"/>
      <c r="AN561" s="209"/>
      <c r="AO561" s="209"/>
      <c r="AP561" s="339"/>
      <c r="AQ561" s="338"/>
      <c r="AR561" s="209"/>
      <c r="AS561" s="209"/>
      <c r="AT561" s="339"/>
      <c r="AU561" s="209"/>
      <c r="AV561" s="209"/>
      <c r="AW561" s="209"/>
      <c r="AX561" s="210"/>
      <c r="AY561">
        <f t="shared" ref="AY561:AY563" si="87">$AY$559</f>
        <v>0</v>
      </c>
    </row>
    <row r="562" spans="1:51" ht="23.25" hidden="1" customHeight="1" x14ac:dyDescent="0.15">
      <c r="A562" s="191"/>
      <c r="B562" s="188"/>
      <c r="C562" s="182"/>
      <c r="D562" s="188"/>
      <c r="E562" s="340"/>
      <c r="F562" s="341"/>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8"/>
      <c r="AF562" s="209"/>
      <c r="AG562" s="209"/>
      <c r="AH562" s="339"/>
      <c r="AI562" s="338"/>
      <c r="AJ562" s="209"/>
      <c r="AK562" s="209"/>
      <c r="AL562" s="209"/>
      <c r="AM562" s="338"/>
      <c r="AN562" s="209"/>
      <c r="AO562" s="209"/>
      <c r="AP562" s="339"/>
      <c r="AQ562" s="338"/>
      <c r="AR562" s="209"/>
      <c r="AS562" s="209"/>
      <c r="AT562" s="339"/>
      <c r="AU562" s="209"/>
      <c r="AV562" s="209"/>
      <c r="AW562" s="209"/>
      <c r="AX562" s="210"/>
      <c r="AY562">
        <f t="shared" si="87"/>
        <v>0</v>
      </c>
    </row>
    <row r="563" spans="1:51" ht="23.25" hidden="1" customHeight="1" x14ac:dyDescent="0.15">
      <c r="A563" s="191"/>
      <c r="B563" s="188"/>
      <c r="C563" s="182"/>
      <c r="D563" s="188"/>
      <c r="E563" s="340"/>
      <c r="F563" s="341"/>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0" t="s">
        <v>180</v>
      </c>
      <c r="AC563" s="580"/>
      <c r="AD563" s="580"/>
      <c r="AE563" s="338"/>
      <c r="AF563" s="209"/>
      <c r="AG563" s="209"/>
      <c r="AH563" s="339"/>
      <c r="AI563" s="338"/>
      <c r="AJ563" s="209"/>
      <c r="AK563" s="209"/>
      <c r="AL563" s="209"/>
      <c r="AM563" s="338"/>
      <c r="AN563" s="209"/>
      <c r="AO563" s="209"/>
      <c r="AP563" s="339"/>
      <c r="AQ563" s="338"/>
      <c r="AR563" s="209"/>
      <c r="AS563" s="209"/>
      <c r="AT563" s="339"/>
      <c r="AU563" s="209"/>
      <c r="AV563" s="209"/>
      <c r="AW563" s="209"/>
      <c r="AX563" s="210"/>
      <c r="AY563">
        <f t="shared" si="87"/>
        <v>0</v>
      </c>
    </row>
    <row r="564" spans="1:51" ht="18.75" hidden="1" customHeight="1" x14ac:dyDescent="0.15">
      <c r="A564" s="191"/>
      <c r="B564" s="188"/>
      <c r="C564" s="182"/>
      <c r="D564" s="188"/>
      <c r="E564" s="340" t="s">
        <v>239</v>
      </c>
      <c r="F564" s="341"/>
      <c r="G564" s="342" t="s">
        <v>236</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3" t="s">
        <v>237</v>
      </c>
      <c r="AF564" s="334"/>
      <c r="AG564" s="334"/>
      <c r="AH564" s="335"/>
      <c r="AI564" s="336" t="s">
        <v>535</v>
      </c>
      <c r="AJ564" s="336"/>
      <c r="AK564" s="336"/>
      <c r="AL564" s="159"/>
      <c r="AM564" s="336" t="s">
        <v>536</v>
      </c>
      <c r="AN564" s="336"/>
      <c r="AO564" s="336"/>
      <c r="AP564" s="159"/>
      <c r="AQ564" s="159" t="s">
        <v>229</v>
      </c>
      <c r="AR564" s="134"/>
      <c r="AS564" s="134"/>
      <c r="AT564" s="135"/>
      <c r="AU564" s="140" t="s">
        <v>134</v>
      </c>
      <c r="AV564" s="140"/>
      <c r="AW564" s="140"/>
      <c r="AX564" s="141"/>
      <c r="AY564">
        <f>COUNTA($G$566)</f>
        <v>0</v>
      </c>
    </row>
    <row r="565" spans="1:51" ht="18.75" hidden="1" customHeight="1" x14ac:dyDescent="0.15">
      <c r="A565" s="191"/>
      <c r="B565" s="188"/>
      <c r="C565" s="182"/>
      <c r="D565" s="188"/>
      <c r="E565" s="340"/>
      <c r="F565" s="341"/>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230</v>
      </c>
      <c r="AH565" s="138"/>
      <c r="AI565" s="337"/>
      <c r="AJ565" s="337"/>
      <c r="AK565" s="337"/>
      <c r="AL565" s="158"/>
      <c r="AM565" s="337"/>
      <c r="AN565" s="337"/>
      <c r="AO565" s="337"/>
      <c r="AP565" s="158"/>
      <c r="AQ565" s="251"/>
      <c r="AR565" s="202"/>
      <c r="AS565" s="137" t="s">
        <v>230</v>
      </c>
      <c r="AT565" s="138"/>
      <c r="AU565" s="202"/>
      <c r="AV565" s="202"/>
      <c r="AW565" s="137" t="s">
        <v>179</v>
      </c>
      <c r="AX565" s="197"/>
      <c r="AY565">
        <f>$AY$564</f>
        <v>0</v>
      </c>
    </row>
    <row r="566" spans="1:51" ht="23.25" hidden="1" customHeight="1" x14ac:dyDescent="0.15">
      <c r="A566" s="191"/>
      <c r="B566" s="188"/>
      <c r="C566" s="182"/>
      <c r="D566" s="188"/>
      <c r="E566" s="340"/>
      <c r="F566" s="341"/>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8"/>
      <c r="AF566" s="209"/>
      <c r="AG566" s="209"/>
      <c r="AH566" s="209"/>
      <c r="AI566" s="338"/>
      <c r="AJ566" s="209"/>
      <c r="AK566" s="209"/>
      <c r="AL566" s="209"/>
      <c r="AM566" s="338"/>
      <c r="AN566" s="209"/>
      <c r="AO566" s="209"/>
      <c r="AP566" s="339"/>
      <c r="AQ566" s="338"/>
      <c r="AR566" s="209"/>
      <c r="AS566" s="209"/>
      <c r="AT566" s="339"/>
      <c r="AU566" s="209"/>
      <c r="AV566" s="209"/>
      <c r="AW566" s="209"/>
      <c r="AX566" s="210"/>
      <c r="AY566">
        <f t="shared" ref="AY566:AY568" si="88">$AY$564</f>
        <v>0</v>
      </c>
    </row>
    <row r="567" spans="1:51" ht="23.25" hidden="1" customHeight="1" x14ac:dyDescent="0.15">
      <c r="A567" s="191"/>
      <c r="B567" s="188"/>
      <c r="C567" s="182"/>
      <c r="D567" s="188"/>
      <c r="E567" s="340"/>
      <c r="F567" s="341"/>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8"/>
      <c r="AF567" s="209"/>
      <c r="AG567" s="209"/>
      <c r="AH567" s="339"/>
      <c r="AI567" s="338"/>
      <c r="AJ567" s="209"/>
      <c r="AK567" s="209"/>
      <c r="AL567" s="209"/>
      <c r="AM567" s="338"/>
      <c r="AN567" s="209"/>
      <c r="AO567" s="209"/>
      <c r="AP567" s="339"/>
      <c r="AQ567" s="338"/>
      <c r="AR567" s="209"/>
      <c r="AS567" s="209"/>
      <c r="AT567" s="339"/>
      <c r="AU567" s="209"/>
      <c r="AV567" s="209"/>
      <c r="AW567" s="209"/>
      <c r="AX567" s="210"/>
      <c r="AY567">
        <f t="shared" si="88"/>
        <v>0</v>
      </c>
    </row>
    <row r="568" spans="1:51" ht="23.25" hidden="1" customHeight="1" x14ac:dyDescent="0.15">
      <c r="A568" s="191"/>
      <c r="B568" s="188"/>
      <c r="C568" s="182"/>
      <c r="D568" s="188"/>
      <c r="E568" s="340"/>
      <c r="F568" s="341"/>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0" t="s">
        <v>14</v>
      </c>
      <c r="AC568" s="580"/>
      <c r="AD568" s="580"/>
      <c r="AE568" s="338"/>
      <c r="AF568" s="209"/>
      <c r="AG568" s="209"/>
      <c r="AH568" s="339"/>
      <c r="AI568" s="338"/>
      <c r="AJ568" s="209"/>
      <c r="AK568" s="209"/>
      <c r="AL568" s="209"/>
      <c r="AM568" s="338"/>
      <c r="AN568" s="209"/>
      <c r="AO568" s="209"/>
      <c r="AP568" s="339"/>
      <c r="AQ568" s="338"/>
      <c r="AR568" s="209"/>
      <c r="AS568" s="209"/>
      <c r="AT568" s="339"/>
      <c r="AU568" s="209"/>
      <c r="AV568" s="209"/>
      <c r="AW568" s="209"/>
      <c r="AX568" s="210"/>
      <c r="AY568">
        <f t="shared" si="88"/>
        <v>0</v>
      </c>
    </row>
    <row r="569" spans="1:51" ht="18.75" hidden="1" customHeight="1" x14ac:dyDescent="0.15">
      <c r="A569" s="191"/>
      <c r="B569" s="188"/>
      <c r="C569" s="182"/>
      <c r="D569" s="188"/>
      <c r="E569" s="340" t="s">
        <v>239</v>
      </c>
      <c r="F569" s="341"/>
      <c r="G569" s="342" t="s">
        <v>236</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3" t="s">
        <v>237</v>
      </c>
      <c r="AF569" s="334"/>
      <c r="AG569" s="334"/>
      <c r="AH569" s="335"/>
      <c r="AI569" s="336" t="s">
        <v>535</v>
      </c>
      <c r="AJ569" s="336"/>
      <c r="AK569" s="336"/>
      <c r="AL569" s="159"/>
      <c r="AM569" s="336" t="s">
        <v>536</v>
      </c>
      <c r="AN569" s="336"/>
      <c r="AO569" s="336"/>
      <c r="AP569" s="159"/>
      <c r="AQ569" s="159" t="s">
        <v>229</v>
      </c>
      <c r="AR569" s="134"/>
      <c r="AS569" s="134"/>
      <c r="AT569" s="135"/>
      <c r="AU569" s="140" t="s">
        <v>134</v>
      </c>
      <c r="AV569" s="140"/>
      <c r="AW569" s="140"/>
      <c r="AX569" s="141"/>
      <c r="AY569">
        <f>COUNTA($G$571)</f>
        <v>0</v>
      </c>
    </row>
    <row r="570" spans="1:51" ht="18.75" hidden="1" customHeight="1" x14ac:dyDescent="0.15">
      <c r="A570" s="191"/>
      <c r="B570" s="188"/>
      <c r="C570" s="182"/>
      <c r="D570" s="188"/>
      <c r="E570" s="340"/>
      <c r="F570" s="341"/>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230</v>
      </c>
      <c r="AH570" s="138"/>
      <c r="AI570" s="337"/>
      <c r="AJ570" s="337"/>
      <c r="AK570" s="337"/>
      <c r="AL570" s="158"/>
      <c r="AM570" s="337"/>
      <c r="AN570" s="337"/>
      <c r="AO570" s="337"/>
      <c r="AP570" s="158"/>
      <c r="AQ570" s="251"/>
      <c r="AR570" s="202"/>
      <c r="AS570" s="137" t="s">
        <v>230</v>
      </c>
      <c r="AT570" s="138"/>
      <c r="AU570" s="202"/>
      <c r="AV570" s="202"/>
      <c r="AW570" s="137" t="s">
        <v>179</v>
      </c>
      <c r="AX570" s="197"/>
      <c r="AY570">
        <f>$AY$569</f>
        <v>0</v>
      </c>
    </row>
    <row r="571" spans="1:51" ht="23.25" hidden="1" customHeight="1" x14ac:dyDescent="0.15">
      <c r="A571" s="191"/>
      <c r="B571" s="188"/>
      <c r="C571" s="182"/>
      <c r="D571" s="188"/>
      <c r="E571" s="340"/>
      <c r="F571" s="341"/>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8"/>
      <c r="AF571" s="209"/>
      <c r="AG571" s="209"/>
      <c r="AH571" s="209"/>
      <c r="AI571" s="338"/>
      <c r="AJ571" s="209"/>
      <c r="AK571" s="209"/>
      <c r="AL571" s="209"/>
      <c r="AM571" s="338"/>
      <c r="AN571" s="209"/>
      <c r="AO571" s="209"/>
      <c r="AP571" s="339"/>
      <c r="AQ571" s="338"/>
      <c r="AR571" s="209"/>
      <c r="AS571" s="209"/>
      <c r="AT571" s="339"/>
      <c r="AU571" s="209"/>
      <c r="AV571" s="209"/>
      <c r="AW571" s="209"/>
      <c r="AX571" s="210"/>
      <c r="AY571">
        <f t="shared" ref="AY571:AY573" si="89">$AY$569</f>
        <v>0</v>
      </c>
    </row>
    <row r="572" spans="1:51" ht="23.25" hidden="1" customHeight="1" x14ac:dyDescent="0.15">
      <c r="A572" s="191"/>
      <c r="B572" s="188"/>
      <c r="C572" s="182"/>
      <c r="D572" s="188"/>
      <c r="E572" s="340"/>
      <c r="F572" s="341"/>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8"/>
      <c r="AF572" s="209"/>
      <c r="AG572" s="209"/>
      <c r="AH572" s="339"/>
      <c r="AI572" s="338"/>
      <c r="AJ572" s="209"/>
      <c r="AK572" s="209"/>
      <c r="AL572" s="209"/>
      <c r="AM572" s="338"/>
      <c r="AN572" s="209"/>
      <c r="AO572" s="209"/>
      <c r="AP572" s="339"/>
      <c r="AQ572" s="338"/>
      <c r="AR572" s="209"/>
      <c r="AS572" s="209"/>
      <c r="AT572" s="339"/>
      <c r="AU572" s="209"/>
      <c r="AV572" s="209"/>
      <c r="AW572" s="209"/>
      <c r="AX572" s="210"/>
      <c r="AY572">
        <f t="shared" si="89"/>
        <v>0</v>
      </c>
    </row>
    <row r="573" spans="1:51" ht="23.25" hidden="1" customHeight="1" x14ac:dyDescent="0.15">
      <c r="A573" s="191"/>
      <c r="B573" s="188"/>
      <c r="C573" s="182"/>
      <c r="D573" s="188"/>
      <c r="E573" s="340"/>
      <c r="F573" s="341"/>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0" t="s">
        <v>14</v>
      </c>
      <c r="AC573" s="580"/>
      <c r="AD573" s="580"/>
      <c r="AE573" s="338"/>
      <c r="AF573" s="209"/>
      <c r="AG573" s="209"/>
      <c r="AH573" s="339"/>
      <c r="AI573" s="338"/>
      <c r="AJ573" s="209"/>
      <c r="AK573" s="209"/>
      <c r="AL573" s="209"/>
      <c r="AM573" s="338"/>
      <c r="AN573" s="209"/>
      <c r="AO573" s="209"/>
      <c r="AP573" s="339"/>
      <c r="AQ573" s="338"/>
      <c r="AR573" s="209"/>
      <c r="AS573" s="209"/>
      <c r="AT573" s="339"/>
      <c r="AU573" s="209"/>
      <c r="AV573" s="209"/>
      <c r="AW573" s="209"/>
      <c r="AX573" s="210"/>
      <c r="AY573">
        <f t="shared" si="89"/>
        <v>0</v>
      </c>
    </row>
    <row r="574" spans="1:51" ht="18.75" hidden="1" customHeight="1" x14ac:dyDescent="0.15">
      <c r="A574" s="191"/>
      <c r="B574" s="188"/>
      <c r="C574" s="182"/>
      <c r="D574" s="188"/>
      <c r="E574" s="340" t="s">
        <v>239</v>
      </c>
      <c r="F574" s="341"/>
      <c r="G574" s="342" t="s">
        <v>236</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3" t="s">
        <v>237</v>
      </c>
      <c r="AF574" s="334"/>
      <c r="AG574" s="334"/>
      <c r="AH574" s="335"/>
      <c r="AI574" s="336" t="s">
        <v>535</v>
      </c>
      <c r="AJ574" s="336"/>
      <c r="AK574" s="336"/>
      <c r="AL574" s="159"/>
      <c r="AM574" s="336" t="s">
        <v>536</v>
      </c>
      <c r="AN574" s="336"/>
      <c r="AO574" s="336"/>
      <c r="AP574" s="159"/>
      <c r="AQ574" s="159" t="s">
        <v>229</v>
      </c>
      <c r="AR574" s="134"/>
      <c r="AS574" s="134"/>
      <c r="AT574" s="135"/>
      <c r="AU574" s="140" t="s">
        <v>134</v>
      </c>
      <c r="AV574" s="140"/>
      <c r="AW574" s="140"/>
      <c r="AX574" s="141"/>
      <c r="AY574">
        <f>COUNTA($G$576)</f>
        <v>0</v>
      </c>
    </row>
    <row r="575" spans="1:51" ht="18.75" hidden="1" customHeight="1" x14ac:dyDescent="0.15">
      <c r="A575" s="191"/>
      <c r="B575" s="188"/>
      <c r="C575" s="182"/>
      <c r="D575" s="188"/>
      <c r="E575" s="340"/>
      <c r="F575" s="341"/>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230</v>
      </c>
      <c r="AH575" s="138"/>
      <c r="AI575" s="337"/>
      <c r="AJ575" s="337"/>
      <c r="AK575" s="337"/>
      <c r="AL575" s="158"/>
      <c r="AM575" s="337"/>
      <c r="AN575" s="337"/>
      <c r="AO575" s="337"/>
      <c r="AP575" s="158"/>
      <c r="AQ575" s="251"/>
      <c r="AR575" s="202"/>
      <c r="AS575" s="137" t="s">
        <v>230</v>
      </c>
      <c r="AT575" s="138"/>
      <c r="AU575" s="202"/>
      <c r="AV575" s="202"/>
      <c r="AW575" s="137" t="s">
        <v>179</v>
      </c>
      <c r="AX575" s="197"/>
      <c r="AY575">
        <f>$AY$574</f>
        <v>0</v>
      </c>
    </row>
    <row r="576" spans="1:51" ht="23.25" hidden="1" customHeight="1" x14ac:dyDescent="0.15">
      <c r="A576" s="191"/>
      <c r="B576" s="188"/>
      <c r="C576" s="182"/>
      <c r="D576" s="188"/>
      <c r="E576" s="340"/>
      <c r="F576" s="341"/>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8"/>
      <c r="AF576" s="209"/>
      <c r="AG576" s="209"/>
      <c r="AH576" s="209"/>
      <c r="AI576" s="338"/>
      <c r="AJ576" s="209"/>
      <c r="AK576" s="209"/>
      <c r="AL576" s="209"/>
      <c r="AM576" s="338"/>
      <c r="AN576" s="209"/>
      <c r="AO576" s="209"/>
      <c r="AP576" s="339"/>
      <c r="AQ576" s="338"/>
      <c r="AR576" s="209"/>
      <c r="AS576" s="209"/>
      <c r="AT576" s="339"/>
      <c r="AU576" s="209"/>
      <c r="AV576" s="209"/>
      <c r="AW576" s="209"/>
      <c r="AX576" s="210"/>
      <c r="AY576">
        <f t="shared" ref="AY576:AY578" si="90">$AY$574</f>
        <v>0</v>
      </c>
    </row>
    <row r="577" spans="1:51" ht="23.25" hidden="1" customHeight="1" x14ac:dyDescent="0.15">
      <c r="A577" s="191"/>
      <c r="B577" s="188"/>
      <c r="C577" s="182"/>
      <c r="D577" s="188"/>
      <c r="E577" s="340"/>
      <c r="F577" s="341"/>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8"/>
      <c r="AF577" s="209"/>
      <c r="AG577" s="209"/>
      <c r="AH577" s="339"/>
      <c r="AI577" s="338"/>
      <c r="AJ577" s="209"/>
      <c r="AK577" s="209"/>
      <c r="AL577" s="209"/>
      <c r="AM577" s="338"/>
      <c r="AN577" s="209"/>
      <c r="AO577" s="209"/>
      <c r="AP577" s="339"/>
      <c r="AQ577" s="338"/>
      <c r="AR577" s="209"/>
      <c r="AS577" s="209"/>
      <c r="AT577" s="339"/>
      <c r="AU577" s="209"/>
      <c r="AV577" s="209"/>
      <c r="AW577" s="209"/>
      <c r="AX577" s="210"/>
      <c r="AY577">
        <f t="shared" si="90"/>
        <v>0</v>
      </c>
    </row>
    <row r="578" spans="1:51" ht="23.25" hidden="1" customHeight="1" x14ac:dyDescent="0.15">
      <c r="A578" s="191"/>
      <c r="B578" s="188"/>
      <c r="C578" s="182"/>
      <c r="D578" s="188"/>
      <c r="E578" s="340"/>
      <c r="F578" s="341"/>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0" t="s">
        <v>14</v>
      </c>
      <c r="AC578" s="580"/>
      <c r="AD578" s="580"/>
      <c r="AE578" s="338"/>
      <c r="AF578" s="209"/>
      <c r="AG578" s="209"/>
      <c r="AH578" s="339"/>
      <c r="AI578" s="338"/>
      <c r="AJ578" s="209"/>
      <c r="AK578" s="209"/>
      <c r="AL578" s="209"/>
      <c r="AM578" s="338"/>
      <c r="AN578" s="209"/>
      <c r="AO578" s="209"/>
      <c r="AP578" s="339"/>
      <c r="AQ578" s="338"/>
      <c r="AR578" s="209"/>
      <c r="AS578" s="209"/>
      <c r="AT578" s="339"/>
      <c r="AU578" s="209"/>
      <c r="AV578" s="209"/>
      <c r="AW578" s="209"/>
      <c r="AX578" s="210"/>
      <c r="AY578">
        <f t="shared" si="90"/>
        <v>0</v>
      </c>
    </row>
    <row r="579" spans="1:51" ht="18.75" hidden="1" customHeight="1" x14ac:dyDescent="0.15">
      <c r="A579" s="191"/>
      <c r="B579" s="188"/>
      <c r="C579" s="182"/>
      <c r="D579" s="188"/>
      <c r="E579" s="340" t="s">
        <v>239</v>
      </c>
      <c r="F579" s="341"/>
      <c r="G579" s="342" t="s">
        <v>236</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3" t="s">
        <v>237</v>
      </c>
      <c r="AF579" s="334"/>
      <c r="AG579" s="334"/>
      <c r="AH579" s="335"/>
      <c r="AI579" s="336" t="s">
        <v>535</v>
      </c>
      <c r="AJ579" s="336"/>
      <c r="AK579" s="336"/>
      <c r="AL579" s="159"/>
      <c r="AM579" s="336" t="s">
        <v>536</v>
      </c>
      <c r="AN579" s="336"/>
      <c r="AO579" s="336"/>
      <c r="AP579" s="159"/>
      <c r="AQ579" s="159" t="s">
        <v>229</v>
      </c>
      <c r="AR579" s="134"/>
      <c r="AS579" s="134"/>
      <c r="AT579" s="135"/>
      <c r="AU579" s="140" t="s">
        <v>134</v>
      </c>
      <c r="AV579" s="140"/>
      <c r="AW579" s="140"/>
      <c r="AX579" s="141"/>
      <c r="AY579">
        <f>COUNTA($G$581)</f>
        <v>0</v>
      </c>
    </row>
    <row r="580" spans="1:51" ht="18.75" hidden="1" customHeight="1" x14ac:dyDescent="0.15">
      <c r="A580" s="191"/>
      <c r="B580" s="188"/>
      <c r="C580" s="182"/>
      <c r="D580" s="188"/>
      <c r="E580" s="340"/>
      <c r="F580" s="341"/>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230</v>
      </c>
      <c r="AH580" s="138"/>
      <c r="AI580" s="337"/>
      <c r="AJ580" s="337"/>
      <c r="AK580" s="337"/>
      <c r="AL580" s="158"/>
      <c r="AM580" s="337"/>
      <c r="AN580" s="337"/>
      <c r="AO580" s="337"/>
      <c r="AP580" s="158"/>
      <c r="AQ580" s="251"/>
      <c r="AR580" s="202"/>
      <c r="AS580" s="137" t="s">
        <v>230</v>
      </c>
      <c r="AT580" s="138"/>
      <c r="AU580" s="202"/>
      <c r="AV580" s="202"/>
      <c r="AW580" s="137" t="s">
        <v>179</v>
      </c>
      <c r="AX580" s="197"/>
      <c r="AY580">
        <f>$AY$579</f>
        <v>0</v>
      </c>
    </row>
    <row r="581" spans="1:51" ht="23.25" hidden="1" customHeight="1" x14ac:dyDescent="0.15">
      <c r="A581" s="191"/>
      <c r="B581" s="188"/>
      <c r="C581" s="182"/>
      <c r="D581" s="188"/>
      <c r="E581" s="340"/>
      <c r="F581" s="341"/>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8"/>
      <c r="AF581" s="209"/>
      <c r="AG581" s="209"/>
      <c r="AH581" s="209"/>
      <c r="AI581" s="338"/>
      <c r="AJ581" s="209"/>
      <c r="AK581" s="209"/>
      <c r="AL581" s="209"/>
      <c r="AM581" s="338"/>
      <c r="AN581" s="209"/>
      <c r="AO581" s="209"/>
      <c r="AP581" s="339"/>
      <c r="AQ581" s="338"/>
      <c r="AR581" s="209"/>
      <c r="AS581" s="209"/>
      <c r="AT581" s="339"/>
      <c r="AU581" s="209"/>
      <c r="AV581" s="209"/>
      <c r="AW581" s="209"/>
      <c r="AX581" s="210"/>
      <c r="AY581">
        <f t="shared" ref="AY581:AY583" si="91">$AY$579</f>
        <v>0</v>
      </c>
    </row>
    <row r="582" spans="1:51" ht="23.25" hidden="1" customHeight="1" x14ac:dyDescent="0.15">
      <c r="A582" s="191"/>
      <c r="B582" s="188"/>
      <c r="C582" s="182"/>
      <c r="D582" s="188"/>
      <c r="E582" s="340"/>
      <c r="F582" s="341"/>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8"/>
      <c r="AF582" s="209"/>
      <c r="AG582" s="209"/>
      <c r="AH582" s="339"/>
      <c r="AI582" s="338"/>
      <c r="AJ582" s="209"/>
      <c r="AK582" s="209"/>
      <c r="AL582" s="209"/>
      <c r="AM582" s="338"/>
      <c r="AN582" s="209"/>
      <c r="AO582" s="209"/>
      <c r="AP582" s="339"/>
      <c r="AQ582" s="338"/>
      <c r="AR582" s="209"/>
      <c r="AS582" s="209"/>
      <c r="AT582" s="339"/>
      <c r="AU582" s="209"/>
      <c r="AV582" s="209"/>
      <c r="AW582" s="209"/>
      <c r="AX582" s="210"/>
      <c r="AY582">
        <f t="shared" si="91"/>
        <v>0</v>
      </c>
    </row>
    <row r="583" spans="1:51" ht="23.25" hidden="1" customHeight="1" x14ac:dyDescent="0.15">
      <c r="A583" s="191"/>
      <c r="B583" s="188"/>
      <c r="C583" s="182"/>
      <c r="D583" s="188"/>
      <c r="E583" s="340"/>
      <c r="F583" s="341"/>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0" t="s">
        <v>14</v>
      </c>
      <c r="AC583" s="580"/>
      <c r="AD583" s="580"/>
      <c r="AE583" s="338"/>
      <c r="AF583" s="209"/>
      <c r="AG583" s="209"/>
      <c r="AH583" s="339"/>
      <c r="AI583" s="338"/>
      <c r="AJ583" s="209"/>
      <c r="AK583" s="209"/>
      <c r="AL583" s="209"/>
      <c r="AM583" s="338"/>
      <c r="AN583" s="209"/>
      <c r="AO583" s="209"/>
      <c r="AP583" s="339"/>
      <c r="AQ583" s="338"/>
      <c r="AR583" s="209"/>
      <c r="AS583" s="209"/>
      <c r="AT583" s="339"/>
      <c r="AU583" s="209"/>
      <c r="AV583" s="209"/>
      <c r="AW583" s="209"/>
      <c r="AX583" s="210"/>
      <c r="AY583">
        <f t="shared" si="91"/>
        <v>0</v>
      </c>
    </row>
    <row r="584" spans="1:51" ht="18.75" hidden="1" customHeight="1" x14ac:dyDescent="0.15">
      <c r="A584" s="191"/>
      <c r="B584" s="188"/>
      <c r="C584" s="182"/>
      <c r="D584" s="188"/>
      <c r="E584" s="340" t="s">
        <v>239</v>
      </c>
      <c r="F584" s="341"/>
      <c r="G584" s="342" t="s">
        <v>236</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3" t="s">
        <v>237</v>
      </c>
      <c r="AF584" s="334"/>
      <c r="AG584" s="334"/>
      <c r="AH584" s="335"/>
      <c r="AI584" s="336" t="s">
        <v>535</v>
      </c>
      <c r="AJ584" s="336"/>
      <c r="AK584" s="336"/>
      <c r="AL584" s="159"/>
      <c r="AM584" s="336" t="s">
        <v>536</v>
      </c>
      <c r="AN584" s="336"/>
      <c r="AO584" s="336"/>
      <c r="AP584" s="159"/>
      <c r="AQ584" s="159" t="s">
        <v>229</v>
      </c>
      <c r="AR584" s="134"/>
      <c r="AS584" s="134"/>
      <c r="AT584" s="135"/>
      <c r="AU584" s="140" t="s">
        <v>134</v>
      </c>
      <c r="AV584" s="140"/>
      <c r="AW584" s="140"/>
      <c r="AX584" s="141"/>
      <c r="AY584">
        <f>COUNTA($G$586)</f>
        <v>0</v>
      </c>
    </row>
    <row r="585" spans="1:51" ht="18.75" hidden="1" customHeight="1" x14ac:dyDescent="0.15">
      <c r="A585" s="191"/>
      <c r="B585" s="188"/>
      <c r="C585" s="182"/>
      <c r="D585" s="188"/>
      <c r="E585" s="340"/>
      <c r="F585" s="341"/>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230</v>
      </c>
      <c r="AH585" s="138"/>
      <c r="AI585" s="337"/>
      <c r="AJ585" s="337"/>
      <c r="AK585" s="337"/>
      <c r="AL585" s="158"/>
      <c r="AM585" s="337"/>
      <c r="AN585" s="337"/>
      <c r="AO585" s="337"/>
      <c r="AP585" s="158"/>
      <c r="AQ585" s="251"/>
      <c r="AR585" s="202"/>
      <c r="AS585" s="137" t="s">
        <v>230</v>
      </c>
      <c r="AT585" s="138"/>
      <c r="AU585" s="202"/>
      <c r="AV585" s="202"/>
      <c r="AW585" s="137" t="s">
        <v>179</v>
      </c>
      <c r="AX585" s="197"/>
      <c r="AY585">
        <f>$AY$584</f>
        <v>0</v>
      </c>
    </row>
    <row r="586" spans="1:51" ht="23.25" hidden="1" customHeight="1" x14ac:dyDescent="0.15">
      <c r="A586" s="191"/>
      <c r="B586" s="188"/>
      <c r="C586" s="182"/>
      <c r="D586" s="188"/>
      <c r="E586" s="340"/>
      <c r="F586" s="341"/>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8"/>
      <c r="AF586" s="209"/>
      <c r="AG586" s="209"/>
      <c r="AH586" s="209"/>
      <c r="AI586" s="338"/>
      <c r="AJ586" s="209"/>
      <c r="AK586" s="209"/>
      <c r="AL586" s="209"/>
      <c r="AM586" s="338"/>
      <c r="AN586" s="209"/>
      <c r="AO586" s="209"/>
      <c r="AP586" s="339"/>
      <c r="AQ586" s="338"/>
      <c r="AR586" s="209"/>
      <c r="AS586" s="209"/>
      <c r="AT586" s="339"/>
      <c r="AU586" s="209"/>
      <c r="AV586" s="209"/>
      <c r="AW586" s="209"/>
      <c r="AX586" s="210"/>
      <c r="AY586">
        <f t="shared" ref="AY586:AY588" si="92">$AY$584</f>
        <v>0</v>
      </c>
    </row>
    <row r="587" spans="1:51" ht="23.25" hidden="1" customHeight="1" x14ac:dyDescent="0.15">
      <c r="A587" s="191"/>
      <c r="B587" s="188"/>
      <c r="C587" s="182"/>
      <c r="D587" s="188"/>
      <c r="E587" s="340"/>
      <c r="F587" s="341"/>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8"/>
      <c r="AF587" s="209"/>
      <c r="AG587" s="209"/>
      <c r="AH587" s="339"/>
      <c r="AI587" s="338"/>
      <c r="AJ587" s="209"/>
      <c r="AK587" s="209"/>
      <c r="AL587" s="209"/>
      <c r="AM587" s="338"/>
      <c r="AN587" s="209"/>
      <c r="AO587" s="209"/>
      <c r="AP587" s="339"/>
      <c r="AQ587" s="338"/>
      <c r="AR587" s="209"/>
      <c r="AS587" s="209"/>
      <c r="AT587" s="339"/>
      <c r="AU587" s="209"/>
      <c r="AV587" s="209"/>
      <c r="AW587" s="209"/>
      <c r="AX587" s="210"/>
      <c r="AY587">
        <f t="shared" si="92"/>
        <v>0</v>
      </c>
    </row>
    <row r="588" spans="1:51" ht="23.25" hidden="1" customHeight="1" x14ac:dyDescent="0.15">
      <c r="A588" s="191"/>
      <c r="B588" s="188"/>
      <c r="C588" s="182"/>
      <c r="D588" s="188"/>
      <c r="E588" s="340"/>
      <c r="F588" s="341"/>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0" t="s">
        <v>14</v>
      </c>
      <c r="AC588" s="580"/>
      <c r="AD588" s="580"/>
      <c r="AE588" s="338"/>
      <c r="AF588" s="209"/>
      <c r="AG588" s="209"/>
      <c r="AH588" s="339"/>
      <c r="AI588" s="338"/>
      <c r="AJ588" s="209"/>
      <c r="AK588" s="209"/>
      <c r="AL588" s="209"/>
      <c r="AM588" s="338"/>
      <c r="AN588" s="209"/>
      <c r="AO588" s="209"/>
      <c r="AP588" s="339"/>
      <c r="AQ588" s="338"/>
      <c r="AR588" s="209"/>
      <c r="AS588" s="209"/>
      <c r="AT588" s="339"/>
      <c r="AU588" s="209"/>
      <c r="AV588" s="209"/>
      <c r="AW588" s="209"/>
      <c r="AX588" s="210"/>
      <c r="AY588">
        <f t="shared" si="92"/>
        <v>0</v>
      </c>
    </row>
    <row r="589" spans="1:51" ht="23.85" hidden="1" customHeight="1" x14ac:dyDescent="0.15">
      <c r="A589" s="191"/>
      <c r="B589" s="188"/>
      <c r="C589" s="182"/>
      <c r="D589" s="188"/>
      <c r="E589" s="126" t="s">
        <v>400</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394</v>
      </c>
      <c r="F592" s="177"/>
      <c r="G592" s="896" t="s">
        <v>249</v>
      </c>
      <c r="H592" s="127"/>
      <c r="I592" s="127"/>
      <c r="J592" s="897"/>
      <c r="K592" s="898"/>
      <c r="L592" s="898"/>
      <c r="M592" s="898"/>
      <c r="N592" s="898"/>
      <c r="O592" s="898"/>
      <c r="P592" s="898"/>
      <c r="Q592" s="898"/>
      <c r="R592" s="898"/>
      <c r="S592" s="898"/>
      <c r="T592" s="89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0"/>
      <c r="AY592" s="93" t="str">
        <f>IF(SUBSTITUTE($J$592,"-","")="","0","1")</f>
        <v>0</v>
      </c>
    </row>
    <row r="593" spans="1:51" ht="18.75" hidden="1" customHeight="1" x14ac:dyDescent="0.15">
      <c r="A593" s="191"/>
      <c r="B593" s="188"/>
      <c r="C593" s="182"/>
      <c r="D593" s="188"/>
      <c r="E593" s="340" t="s">
        <v>238</v>
      </c>
      <c r="F593" s="341"/>
      <c r="G593" s="342" t="s">
        <v>235</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3" t="s">
        <v>237</v>
      </c>
      <c r="AF593" s="334"/>
      <c r="AG593" s="334"/>
      <c r="AH593" s="335"/>
      <c r="AI593" s="336" t="s">
        <v>535</v>
      </c>
      <c r="AJ593" s="336"/>
      <c r="AK593" s="336"/>
      <c r="AL593" s="159"/>
      <c r="AM593" s="336" t="s">
        <v>536</v>
      </c>
      <c r="AN593" s="336"/>
      <c r="AO593" s="336"/>
      <c r="AP593" s="159"/>
      <c r="AQ593" s="159" t="s">
        <v>229</v>
      </c>
      <c r="AR593" s="134"/>
      <c r="AS593" s="134"/>
      <c r="AT593" s="135"/>
      <c r="AU593" s="140" t="s">
        <v>134</v>
      </c>
      <c r="AV593" s="140"/>
      <c r="AW593" s="140"/>
      <c r="AX593" s="141"/>
      <c r="AY593">
        <f>COUNTA($G$595)</f>
        <v>0</v>
      </c>
    </row>
    <row r="594" spans="1:51" ht="18.75" hidden="1" customHeight="1" x14ac:dyDescent="0.15">
      <c r="A594" s="191"/>
      <c r="B594" s="188"/>
      <c r="C594" s="182"/>
      <c r="D594" s="188"/>
      <c r="E594" s="340"/>
      <c r="F594" s="341"/>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230</v>
      </c>
      <c r="AH594" s="138"/>
      <c r="AI594" s="337"/>
      <c r="AJ594" s="337"/>
      <c r="AK594" s="337"/>
      <c r="AL594" s="158"/>
      <c r="AM594" s="337"/>
      <c r="AN594" s="337"/>
      <c r="AO594" s="337"/>
      <c r="AP594" s="158"/>
      <c r="AQ594" s="251"/>
      <c r="AR594" s="202"/>
      <c r="AS594" s="137" t="s">
        <v>230</v>
      </c>
      <c r="AT594" s="138"/>
      <c r="AU594" s="202"/>
      <c r="AV594" s="202"/>
      <c r="AW594" s="137" t="s">
        <v>179</v>
      </c>
      <c r="AX594" s="197"/>
      <c r="AY594">
        <f>$AY$593</f>
        <v>0</v>
      </c>
    </row>
    <row r="595" spans="1:51" ht="23.25" hidden="1" customHeight="1" x14ac:dyDescent="0.15">
      <c r="A595" s="191"/>
      <c r="B595" s="188"/>
      <c r="C595" s="182"/>
      <c r="D595" s="188"/>
      <c r="E595" s="340"/>
      <c r="F595" s="341"/>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8"/>
      <c r="AF595" s="209"/>
      <c r="AG595" s="209"/>
      <c r="AH595" s="209"/>
      <c r="AI595" s="338"/>
      <c r="AJ595" s="209"/>
      <c r="AK595" s="209"/>
      <c r="AL595" s="209"/>
      <c r="AM595" s="338"/>
      <c r="AN595" s="209"/>
      <c r="AO595" s="209"/>
      <c r="AP595" s="339"/>
      <c r="AQ595" s="338"/>
      <c r="AR595" s="209"/>
      <c r="AS595" s="209"/>
      <c r="AT595" s="339"/>
      <c r="AU595" s="209"/>
      <c r="AV595" s="209"/>
      <c r="AW595" s="209"/>
      <c r="AX595" s="210"/>
      <c r="AY595">
        <f t="shared" ref="AY595:AY597" si="93">$AY$593</f>
        <v>0</v>
      </c>
    </row>
    <row r="596" spans="1:51" ht="23.25" hidden="1" customHeight="1" x14ac:dyDescent="0.15">
      <c r="A596" s="191"/>
      <c r="B596" s="188"/>
      <c r="C596" s="182"/>
      <c r="D596" s="188"/>
      <c r="E596" s="340"/>
      <c r="F596" s="341"/>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8"/>
      <c r="AF596" s="209"/>
      <c r="AG596" s="209"/>
      <c r="AH596" s="339"/>
      <c r="AI596" s="338"/>
      <c r="AJ596" s="209"/>
      <c r="AK596" s="209"/>
      <c r="AL596" s="209"/>
      <c r="AM596" s="338"/>
      <c r="AN596" s="209"/>
      <c r="AO596" s="209"/>
      <c r="AP596" s="339"/>
      <c r="AQ596" s="338"/>
      <c r="AR596" s="209"/>
      <c r="AS596" s="209"/>
      <c r="AT596" s="339"/>
      <c r="AU596" s="209"/>
      <c r="AV596" s="209"/>
      <c r="AW596" s="209"/>
      <c r="AX596" s="210"/>
      <c r="AY596">
        <f t="shared" si="93"/>
        <v>0</v>
      </c>
    </row>
    <row r="597" spans="1:51" ht="23.25" hidden="1" customHeight="1" x14ac:dyDescent="0.15">
      <c r="A597" s="191"/>
      <c r="B597" s="188"/>
      <c r="C597" s="182"/>
      <c r="D597" s="188"/>
      <c r="E597" s="340"/>
      <c r="F597" s="341"/>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0" t="s">
        <v>180</v>
      </c>
      <c r="AC597" s="580"/>
      <c r="AD597" s="580"/>
      <c r="AE597" s="338"/>
      <c r="AF597" s="209"/>
      <c r="AG597" s="209"/>
      <c r="AH597" s="339"/>
      <c r="AI597" s="338"/>
      <c r="AJ597" s="209"/>
      <c r="AK597" s="209"/>
      <c r="AL597" s="209"/>
      <c r="AM597" s="338"/>
      <c r="AN597" s="209"/>
      <c r="AO597" s="209"/>
      <c r="AP597" s="339"/>
      <c r="AQ597" s="338"/>
      <c r="AR597" s="209"/>
      <c r="AS597" s="209"/>
      <c r="AT597" s="339"/>
      <c r="AU597" s="209"/>
      <c r="AV597" s="209"/>
      <c r="AW597" s="209"/>
      <c r="AX597" s="210"/>
      <c r="AY597">
        <f t="shared" si="93"/>
        <v>0</v>
      </c>
    </row>
    <row r="598" spans="1:51" ht="18.75" hidden="1" customHeight="1" x14ac:dyDescent="0.15">
      <c r="A598" s="191"/>
      <c r="B598" s="188"/>
      <c r="C598" s="182"/>
      <c r="D598" s="188"/>
      <c r="E598" s="340" t="s">
        <v>238</v>
      </c>
      <c r="F598" s="341"/>
      <c r="G598" s="342" t="s">
        <v>235</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3" t="s">
        <v>237</v>
      </c>
      <c r="AF598" s="334"/>
      <c r="AG598" s="334"/>
      <c r="AH598" s="335"/>
      <c r="AI598" s="336" t="s">
        <v>535</v>
      </c>
      <c r="AJ598" s="336"/>
      <c r="AK598" s="336"/>
      <c r="AL598" s="159"/>
      <c r="AM598" s="336" t="s">
        <v>536</v>
      </c>
      <c r="AN598" s="336"/>
      <c r="AO598" s="336"/>
      <c r="AP598" s="159"/>
      <c r="AQ598" s="159" t="s">
        <v>229</v>
      </c>
      <c r="AR598" s="134"/>
      <c r="AS598" s="134"/>
      <c r="AT598" s="135"/>
      <c r="AU598" s="140" t="s">
        <v>134</v>
      </c>
      <c r="AV598" s="140"/>
      <c r="AW598" s="140"/>
      <c r="AX598" s="141"/>
      <c r="AY598">
        <f>COUNTA($G$600)</f>
        <v>0</v>
      </c>
    </row>
    <row r="599" spans="1:51" ht="18.75" hidden="1" customHeight="1" x14ac:dyDescent="0.15">
      <c r="A599" s="191"/>
      <c r="B599" s="188"/>
      <c r="C599" s="182"/>
      <c r="D599" s="188"/>
      <c r="E599" s="340"/>
      <c r="F599" s="341"/>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230</v>
      </c>
      <c r="AH599" s="138"/>
      <c r="AI599" s="337"/>
      <c r="AJ599" s="337"/>
      <c r="AK599" s="337"/>
      <c r="AL599" s="158"/>
      <c r="AM599" s="337"/>
      <c r="AN599" s="337"/>
      <c r="AO599" s="337"/>
      <c r="AP599" s="158"/>
      <c r="AQ599" s="251"/>
      <c r="AR599" s="202"/>
      <c r="AS599" s="137" t="s">
        <v>230</v>
      </c>
      <c r="AT599" s="138"/>
      <c r="AU599" s="202"/>
      <c r="AV599" s="202"/>
      <c r="AW599" s="137" t="s">
        <v>179</v>
      </c>
      <c r="AX599" s="197"/>
      <c r="AY599">
        <f>$AY$598</f>
        <v>0</v>
      </c>
    </row>
    <row r="600" spans="1:51" ht="23.25" hidden="1" customHeight="1" x14ac:dyDescent="0.15">
      <c r="A600" s="191"/>
      <c r="B600" s="188"/>
      <c r="C600" s="182"/>
      <c r="D600" s="188"/>
      <c r="E600" s="340"/>
      <c r="F600" s="341"/>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8"/>
      <c r="AF600" s="209"/>
      <c r="AG600" s="209"/>
      <c r="AH600" s="209"/>
      <c r="AI600" s="338"/>
      <c r="AJ600" s="209"/>
      <c r="AK600" s="209"/>
      <c r="AL600" s="209"/>
      <c r="AM600" s="338"/>
      <c r="AN600" s="209"/>
      <c r="AO600" s="209"/>
      <c r="AP600" s="339"/>
      <c r="AQ600" s="338"/>
      <c r="AR600" s="209"/>
      <c r="AS600" s="209"/>
      <c r="AT600" s="339"/>
      <c r="AU600" s="209"/>
      <c r="AV600" s="209"/>
      <c r="AW600" s="209"/>
      <c r="AX600" s="210"/>
      <c r="AY600">
        <f t="shared" ref="AY600:AY602" si="94">$AY$598</f>
        <v>0</v>
      </c>
    </row>
    <row r="601" spans="1:51" ht="23.25" hidden="1" customHeight="1" x14ac:dyDescent="0.15">
      <c r="A601" s="191"/>
      <c r="B601" s="188"/>
      <c r="C601" s="182"/>
      <c r="D601" s="188"/>
      <c r="E601" s="340"/>
      <c r="F601" s="341"/>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8"/>
      <c r="AF601" s="209"/>
      <c r="AG601" s="209"/>
      <c r="AH601" s="339"/>
      <c r="AI601" s="338"/>
      <c r="AJ601" s="209"/>
      <c r="AK601" s="209"/>
      <c r="AL601" s="209"/>
      <c r="AM601" s="338"/>
      <c r="AN601" s="209"/>
      <c r="AO601" s="209"/>
      <c r="AP601" s="339"/>
      <c r="AQ601" s="338"/>
      <c r="AR601" s="209"/>
      <c r="AS601" s="209"/>
      <c r="AT601" s="339"/>
      <c r="AU601" s="209"/>
      <c r="AV601" s="209"/>
      <c r="AW601" s="209"/>
      <c r="AX601" s="210"/>
      <c r="AY601">
        <f t="shared" si="94"/>
        <v>0</v>
      </c>
    </row>
    <row r="602" spans="1:51" ht="23.25" hidden="1" customHeight="1" x14ac:dyDescent="0.15">
      <c r="A602" s="191"/>
      <c r="B602" s="188"/>
      <c r="C602" s="182"/>
      <c r="D602" s="188"/>
      <c r="E602" s="340"/>
      <c r="F602" s="341"/>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0" t="s">
        <v>180</v>
      </c>
      <c r="AC602" s="580"/>
      <c r="AD602" s="580"/>
      <c r="AE602" s="338"/>
      <c r="AF602" s="209"/>
      <c r="AG602" s="209"/>
      <c r="AH602" s="339"/>
      <c r="AI602" s="338"/>
      <c r="AJ602" s="209"/>
      <c r="AK602" s="209"/>
      <c r="AL602" s="209"/>
      <c r="AM602" s="338"/>
      <c r="AN602" s="209"/>
      <c r="AO602" s="209"/>
      <c r="AP602" s="339"/>
      <c r="AQ602" s="338"/>
      <c r="AR602" s="209"/>
      <c r="AS602" s="209"/>
      <c r="AT602" s="339"/>
      <c r="AU602" s="209"/>
      <c r="AV602" s="209"/>
      <c r="AW602" s="209"/>
      <c r="AX602" s="210"/>
      <c r="AY602">
        <f t="shared" si="94"/>
        <v>0</v>
      </c>
    </row>
    <row r="603" spans="1:51" ht="18.75" hidden="1" customHeight="1" x14ac:dyDescent="0.15">
      <c r="A603" s="191"/>
      <c r="B603" s="188"/>
      <c r="C603" s="182"/>
      <c r="D603" s="188"/>
      <c r="E603" s="340" t="s">
        <v>238</v>
      </c>
      <c r="F603" s="341"/>
      <c r="G603" s="342" t="s">
        <v>235</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3" t="s">
        <v>237</v>
      </c>
      <c r="AF603" s="334"/>
      <c r="AG603" s="334"/>
      <c r="AH603" s="335"/>
      <c r="AI603" s="336" t="s">
        <v>535</v>
      </c>
      <c r="AJ603" s="336"/>
      <c r="AK603" s="336"/>
      <c r="AL603" s="159"/>
      <c r="AM603" s="336" t="s">
        <v>536</v>
      </c>
      <c r="AN603" s="336"/>
      <c r="AO603" s="336"/>
      <c r="AP603" s="159"/>
      <c r="AQ603" s="159" t="s">
        <v>229</v>
      </c>
      <c r="AR603" s="134"/>
      <c r="AS603" s="134"/>
      <c r="AT603" s="135"/>
      <c r="AU603" s="140" t="s">
        <v>134</v>
      </c>
      <c r="AV603" s="140"/>
      <c r="AW603" s="140"/>
      <c r="AX603" s="141"/>
      <c r="AY603">
        <f>COUNTA($G$605)</f>
        <v>0</v>
      </c>
    </row>
    <row r="604" spans="1:51" ht="18.75" hidden="1" customHeight="1" x14ac:dyDescent="0.15">
      <c r="A604" s="191"/>
      <c r="B604" s="188"/>
      <c r="C604" s="182"/>
      <c r="D604" s="188"/>
      <c r="E604" s="340"/>
      <c r="F604" s="341"/>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230</v>
      </c>
      <c r="AH604" s="138"/>
      <c r="AI604" s="337"/>
      <c r="AJ604" s="337"/>
      <c r="AK604" s="337"/>
      <c r="AL604" s="158"/>
      <c r="AM604" s="337"/>
      <c r="AN604" s="337"/>
      <c r="AO604" s="337"/>
      <c r="AP604" s="158"/>
      <c r="AQ604" s="251"/>
      <c r="AR604" s="202"/>
      <c r="AS604" s="137" t="s">
        <v>230</v>
      </c>
      <c r="AT604" s="138"/>
      <c r="AU604" s="202"/>
      <c r="AV604" s="202"/>
      <c r="AW604" s="137" t="s">
        <v>179</v>
      </c>
      <c r="AX604" s="197"/>
      <c r="AY604">
        <f>$AY$603</f>
        <v>0</v>
      </c>
    </row>
    <row r="605" spans="1:51" ht="23.25" hidden="1" customHeight="1" x14ac:dyDescent="0.15">
      <c r="A605" s="191"/>
      <c r="B605" s="188"/>
      <c r="C605" s="182"/>
      <c r="D605" s="188"/>
      <c r="E605" s="340"/>
      <c r="F605" s="341"/>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8"/>
      <c r="AF605" s="209"/>
      <c r="AG605" s="209"/>
      <c r="AH605" s="209"/>
      <c r="AI605" s="338"/>
      <c r="AJ605" s="209"/>
      <c r="AK605" s="209"/>
      <c r="AL605" s="209"/>
      <c r="AM605" s="338"/>
      <c r="AN605" s="209"/>
      <c r="AO605" s="209"/>
      <c r="AP605" s="339"/>
      <c r="AQ605" s="338"/>
      <c r="AR605" s="209"/>
      <c r="AS605" s="209"/>
      <c r="AT605" s="339"/>
      <c r="AU605" s="209"/>
      <c r="AV605" s="209"/>
      <c r="AW605" s="209"/>
      <c r="AX605" s="210"/>
      <c r="AY605">
        <f t="shared" ref="AY605:AY607" si="95">$AY$603</f>
        <v>0</v>
      </c>
    </row>
    <row r="606" spans="1:51" ht="23.25" hidden="1" customHeight="1" x14ac:dyDescent="0.15">
      <c r="A606" s="191"/>
      <c r="B606" s="188"/>
      <c r="C606" s="182"/>
      <c r="D606" s="188"/>
      <c r="E606" s="340"/>
      <c r="F606" s="341"/>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8"/>
      <c r="AF606" s="209"/>
      <c r="AG606" s="209"/>
      <c r="AH606" s="339"/>
      <c r="AI606" s="338"/>
      <c r="AJ606" s="209"/>
      <c r="AK606" s="209"/>
      <c r="AL606" s="209"/>
      <c r="AM606" s="338"/>
      <c r="AN606" s="209"/>
      <c r="AO606" s="209"/>
      <c r="AP606" s="339"/>
      <c r="AQ606" s="338"/>
      <c r="AR606" s="209"/>
      <c r="AS606" s="209"/>
      <c r="AT606" s="339"/>
      <c r="AU606" s="209"/>
      <c r="AV606" s="209"/>
      <c r="AW606" s="209"/>
      <c r="AX606" s="210"/>
      <c r="AY606">
        <f t="shared" si="95"/>
        <v>0</v>
      </c>
    </row>
    <row r="607" spans="1:51" ht="23.25" hidden="1" customHeight="1" x14ac:dyDescent="0.15">
      <c r="A607" s="191"/>
      <c r="B607" s="188"/>
      <c r="C607" s="182"/>
      <c r="D607" s="188"/>
      <c r="E607" s="340"/>
      <c r="F607" s="341"/>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0" t="s">
        <v>180</v>
      </c>
      <c r="AC607" s="580"/>
      <c r="AD607" s="580"/>
      <c r="AE607" s="338"/>
      <c r="AF607" s="209"/>
      <c r="AG607" s="209"/>
      <c r="AH607" s="339"/>
      <c r="AI607" s="338"/>
      <c r="AJ607" s="209"/>
      <c r="AK607" s="209"/>
      <c r="AL607" s="209"/>
      <c r="AM607" s="338"/>
      <c r="AN607" s="209"/>
      <c r="AO607" s="209"/>
      <c r="AP607" s="339"/>
      <c r="AQ607" s="338"/>
      <c r="AR607" s="209"/>
      <c r="AS607" s="209"/>
      <c r="AT607" s="339"/>
      <c r="AU607" s="209"/>
      <c r="AV607" s="209"/>
      <c r="AW607" s="209"/>
      <c r="AX607" s="210"/>
      <c r="AY607">
        <f t="shared" si="95"/>
        <v>0</v>
      </c>
    </row>
    <row r="608" spans="1:51" ht="18.75" hidden="1" customHeight="1" x14ac:dyDescent="0.15">
      <c r="A608" s="191"/>
      <c r="B608" s="188"/>
      <c r="C608" s="182"/>
      <c r="D608" s="188"/>
      <c r="E608" s="340" t="s">
        <v>238</v>
      </c>
      <c r="F608" s="341"/>
      <c r="G608" s="342" t="s">
        <v>235</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3" t="s">
        <v>237</v>
      </c>
      <c r="AF608" s="334"/>
      <c r="AG608" s="334"/>
      <c r="AH608" s="335"/>
      <c r="AI608" s="336" t="s">
        <v>535</v>
      </c>
      <c r="AJ608" s="336"/>
      <c r="AK608" s="336"/>
      <c r="AL608" s="159"/>
      <c r="AM608" s="336" t="s">
        <v>536</v>
      </c>
      <c r="AN608" s="336"/>
      <c r="AO608" s="336"/>
      <c r="AP608" s="159"/>
      <c r="AQ608" s="159" t="s">
        <v>229</v>
      </c>
      <c r="AR608" s="134"/>
      <c r="AS608" s="134"/>
      <c r="AT608" s="135"/>
      <c r="AU608" s="140" t="s">
        <v>134</v>
      </c>
      <c r="AV608" s="140"/>
      <c r="AW608" s="140"/>
      <c r="AX608" s="141"/>
      <c r="AY608">
        <f>COUNTA($G$610)</f>
        <v>0</v>
      </c>
    </row>
    <row r="609" spans="1:51" ht="18.75" hidden="1" customHeight="1" x14ac:dyDescent="0.15">
      <c r="A609" s="191"/>
      <c r="B609" s="188"/>
      <c r="C609" s="182"/>
      <c r="D609" s="188"/>
      <c r="E609" s="340"/>
      <c r="F609" s="341"/>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230</v>
      </c>
      <c r="AH609" s="138"/>
      <c r="AI609" s="337"/>
      <c r="AJ609" s="337"/>
      <c r="AK609" s="337"/>
      <c r="AL609" s="158"/>
      <c r="AM609" s="337"/>
      <c r="AN609" s="337"/>
      <c r="AO609" s="337"/>
      <c r="AP609" s="158"/>
      <c r="AQ609" s="251"/>
      <c r="AR609" s="202"/>
      <c r="AS609" s="137" t="s">
        <v>230</v>
      </c>
      <c r="AT609" s="138"/>
      <c r="AU609" s="202"/>
      <c r="AV609" s="202"/>
      <c r="AW609" s="137" t="s">
        <v>179</v>
      </c>
      <c r="AX609" s="197"/>
      <c r="AY609">
        <f>$AY$608</f>
        <v>0</v>
      </c>
    </row>
    <row r="610" spans="1:51" ht="23.25" hidden="1" customHeight="1" x14ac:dyDescent="0.15">
      <c r="A610" s="191"/>
      <c r="B610" s="188"/>
      <c r="C610" s="182"/>
      <c r="D610" s="188"/>
      <c r="E610" s="340"/>
      <c r="F610" s="341"/>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8"/>
      <c r="AF610" s="209"/>
      <c r="AG610" s="209"/>
      <c r="AH610" s="209"/>
      <c r="AI610" s="338"/>
      <c r="AJ610" s="209"/>
      <c r="AK610" s="209"/>
      <c r="AL610" s="209"/>
      <c r="AM610" s="338"/>
      <c r="AN610" s="209"/>
      <c r="AO610" s="209"/>
      <c r="AP610" s="339"/>
      <c r="AQ610" s="338"/>
      <c r="AR610" s="209"/>
      <c r="AS610" s="209"/>
      <c r="AT610" s="339"/>
      <c r="AU610" s="209"/>
      <c r="AV610" s="209"/>
      <c r="AW610" s="209"/>
      <c r="AX610" s="210"/>
      <c r="AY610">
        <f t="shared" ref="AY610:AY612" si="96">$AY$608</f>
        <v>0</v>
      </c>
    </row>
    <row r="611" spans="1:51" ht="23.25" hidden="1" customHeight="1" x14ac:dyDescent="0.15">
      <c r="A611" s="191"/>
      <c r="B611" s="188"/>
      <c r="C611" s="182"/>
      <c r="D611" s="188"/>
      <c r="E611" s="340"/>
      <c r="F611" s="341"/>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8"/>
      <c r="AF611" s="209"/>
      <c r="AG611" s="209"/>
      <c r="AH611" s="339"/>
      <c r="AI611" s="338"/>
      <c r="AJ611" s="209"/>
      <c r="AK611" s="209"/>
      <c r="AL611" s="209"/>
      <c r="AM611" s="338"/>
      <c r="AN611" s="209"/>
      <c r="AO611" s="209"/>
      <c r="AP611" s="339"/>
      <c r="AQ611" s="338"/>
      <c r="AR611" s="209"/>
      <c r="AS611" s="209"/>
      <c r="AT611" s="339"/>
      <c r="AU611" s="209"/>
      <c r="AV611" s="209"/>
      <c r="AW611" s="209"/>
      <c r="AX611" s="210"/>
      <c r="AY611">
        <f t="shared" si="96"/>
        <v>0</v>
      </c>
    </row>
    <row r="612" spans="1:51" ht="23.25" hidden="1" customHeight="1" x14ac:dyDescent="0.15">
      <c r="A612" s="191"/>
      <c r="B612" s="188"/>
      <c r="C612" s="182"/>
      <c r="D612" s="188"/>
      <c r="E612" s="340"/>
      <c r="F612" s="341"/>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0" t="s">
        <v>180</v>
      </c>
      <c r="AC612" s="580"/>
      <c r="AD612" s="580"/>
      <c r="AE612" s="338"/>
      <c r="AF612" s="209"/>
      <c r="AG612" s="209"/>
      <c r="AH612" s="339"/>
      <c r="AI612" s="338"/>
      <c r="AJ612" s="209"/>
      <c r="AK612" s="209"/>
      <c r="AL612" s="209"/>
      <c r="AM612" s="338"/>
      <c r="AN612" s="209"/>
      <c r="AO612" s="209"/>
      <c r="AP612" s="339"/>
      <c r="AQ612" s="338"/>
      <c r="AR612" s="209"/>
      <c r="AS612" s="209"/>
      <c r="AT612" s="339"/>
      <c r="AU612" s="209"/>
      <c r="AV612" s="209"/>
      <c r="AW612" s="209"/>
      <c r="AX612" s="210"/>
      <c r="AY612">
        <f t="shared" si="96"/>
        <v>0</v>
      </c>
    </row>
    <row r="613" spans="1:51" ht="18.75" hidden="1" customHeight="1" x14ac:dyDescent="0.15">
      <c r="A613" s="191"/>
      <c r="B613" s="188"/>
      <c r="C613" s="182"/>
      <c r="D613" s="188"/>
      <c r="E613" s="340" t="s">
        <v>238</v>
      </c>
      <c r="F613" s="341"/>
      <c r="G613" s="342" t="s">
        <v>235</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3" t="s">
        <v>237</v>
      </c>
      <c r="AF613" s="334"/>
      <c r="AG613" s="334"/>
      <c r="AH613" s="335"/>
      <c r="AI613" s="336" t="s">
        <v>535</v>
      </c>
      <c r="AJ613" s="336"/>
      <c r="AK613" s="336"/>
      <c r="AL613" s="159"/>
      <c r="AM613" s="336" t="s">
        <v>536</v>
      </c>
      <c r="AN613" s="336"/>
      <c r="AO613" s="336"/>
      <c r="AP613" s="159"/>
      <c r="AQ613" s="159" t="s">
        <v>229</v>
      </c>
      <c r="AR613" s="134"/>
      <c r="AS613" s="134"/>
      <c r="AT613" s="135"/>
      <c r="AU613" s="140" t="s">
        <v>134</v>
      </c>
      <c r="AV613" s="140"/>
      <c r="AW613" s="140"/>
      <c r="AX613" s="141"/>
      <c r="AY613">
        <f>COUNTA($G$615)</f>
        <v>0</v>
      </c>
    </row>
    <row r="614" spans="1:51" ht="18.75" hidden="1" customHeight="1" x14ac:dyDescent="0.15">
      <c r="A614" s="191"/>
      <c r="B614" s="188"/>
      <c r="C614" s="182"/>
      <c r="D614" s="188"/>
      <c r="E614" s="340"/>
      <c r="F614" s="341"/>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230</v>
      </c>
      <c r="AH614" s="138"/>
      <c r="AI614" s="337"/>
      <c r="AJ614" s="337"/>
      <c r="AK614" s="337"/>
      <c r="AL614" s="158"/>
      <c r="AM614" s="337"/>
      <c r="AN614" s="337"/>
      <c r="AO614" s="337"/>
      <c r="AP614" s="158"/>
      <c r="AQ614" s="251"/>
      <c r="AR614" s="202"/>
      <c r="AS614" s="137" t="s">
        <v>230</v>
      </c>
      <c r="AT614" s="138"/>
      <c r="AU614" s="202"/>
      <c r="AV614" s="202"/>
      <c r="AW614" s="137" t="s">
        <v>179</v>
      </c>
      <c r="AX614" s="197"/>
      <c r="AY614">
        <f>$AY$613</f>
        <v>0</v>
      </c>
    </row>
    <row r="615" spans="1:51" ht="23.25" hidden="1" customHeight="1" x14ac:dyDescent="0.15">
      <c r="A615" s="191"/>
      <c r="B615" s="188"/>
      <c r="C615" s="182"/>
      <c r="D615" s="188"/>
      <c r="E615" s="340"/>
      <c r="F615" s="341"/>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8"/>
      <c r="AF615" s="209"/>
      <c r="AG615" s="209"/>
      <c r="AH615" s="209"/>
      <c r="AI615" s="338"/>
      <c r="AJ615" s="209"/>
      <c r="AK615" s="209"/>
      <c r="AL615" s="209"/>
      <c r="AM615" s="338"/>
      <c r="AN615" s="209"/>
      <c r="AO615" s="209"/>
      <c r="AP615" s="339"/>
      <c r="AQ615" s="338"/>
      <c r="AR615" s="209"/>
      <c r="AS615" s="209"/>
      <c r="AT615" s="339"/>
      <c r="AU615" s="209"/>
      <c r="AV615" s="209"/>
      <c r="AW615" s="209"/>
      <c r="AX615" s="210"/>
      <c r="AY615">
        <f t="shared" ref="AY615:AY617" si="97">$AY$613</f>
        <v>0</v>
      </c>
    </row>
    <row r="616" spans="1:51" ht="23.25" hidden="1" customHeight="1" x14ac:dyDescent="0.15">
      <c r="A616" s="191"/>
      <c r="B616" s="188"/>
      <c r="C616" s="182"/>
      <c r="D616" s="188"/>
      <c r="E616" s="340"/>
      <c r="F616" s="341"/>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8"/>
      <c r="AF616" s="209"/>
      <c r="AG616" s="209"/>
      <c r="AH616" s="339"/>
      <c r="AI616" s="338"/>
      <c r="AJ616" s="209"/>
      <c r="AK616" s="209"/>
      <c r="AL616" s="209"/>
      <c r="AM616" s="338"/>
      <c r="AN616" s="209"/>
      <c r="AO616" s="209"/>
      <c r="AP616" s="339"/>
      <c r="AQ616" s="338"/>
      <c r="AR616" s="209"/>
      <c r="AS616" s="209"/>
      <c r="AT616" s="339"/>
      <c r="AU616" s="209"/>
      <c r="AV616" s="209"/>
      <c r="AW616" s="209"/>
      <c r="AX616" s="210"/>
      <c r="AY616">
        <f t="shared" si="97"/>
        <v>0</v>
      </c>
    </row>
    <row r="617" spans="1:51" ht="23.25" hidden="1" customHeight="1" x14ac:dyDescent="0.15">
      <c r="A617" s="191"/>
      <c r="B617" s="188"/>
      <c r="C617" s="182"/>
      <c r="D617" s="188"/>
      <c r="E617" s="340"/>
      <c r="F617" s="341"/>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0" t="s">
        <v>180</v>
      </c>
      <c r="AC617" s="580"/>
      <c r="AD617" s="580"/>
      <c r="AE617" s="338"/>
      <c r="AF617" s="209"/>
      <c r="AG617" s="209"/>
      <c r="AH617" s="339"/>
      <c r="AI617" s="338"/>
      <c r="AJ617" s="209"/>
      <c r="AK617" s="209"/>
      <c r="AL617" s="209"/>
      <c r="AM617" s="338"/>
      <c r="AN617" s="209"/>
      <c r="AO617" s="209"/>
      <c r="AP617" s="339"/>
      <c r="AQ617" s="338"/>
      <c r="AR617" s="209"/>
      <c r="AS617" s="209"/>
      <c r="AT617" s="339"/>
      <c r="AU617" s="209"/>
      <c r="AV617" s="209"/>
      <c r="AW617" s="209"/>
      <c r="AX617" s="210"/>
      <c r="AY617">
        <f t="shared" si="97"/>
        <v>0</v>
      </c>
    </row>
    <row r="618" spans="1:51" ht="18.75" hidden="1" customHeight="1" x14ac:dyDescent="0.15">
      <c r="A618" s="191"/>
      <c r="B618" s="188"/>
      <c r="C618" s="182"/>
      <c r="D618" s="188"/>
      <c r="E618" s="340" t="s">
        <v>239</v>
      </c>
      <c r="F618" s="341"/>
      <c r="G618" s="342" t="s">
        <v>236</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3" t="s">
        <v>237</v>
      </c>
      <c r="AF618" s="334"/>
      <c r="AG618" s="334"/>
      <c r="AH618" s="335"/>
      <c r="AI618" s="336" t="s">
        <v>535</v>
      </c>
      <c r="AJ618" s="336"/>
      <c r="AK618" s="336"/>
      <c r="AL618" s="159"/>
      <c r="AM618" s="336" t="s">
        <v>536</v>
      </c>
      <c r="AN618" s="336"/>
      <c r="AO618" s="336"/>
      <c r="AP618" s="159"/>
      <c r="AQ618" s="159" t="s">
        <v>229</v>
      </c>
      <c r="AR618" s="134"/>
      <c r="AS618" s="134"/>
      <c r="AT618" s="135"/>
      <c r="AU618" s="140" t="s">
        <v>134</v>
      </c>
      <c r="AV618" s="140"/>
      <c r="AW618" s="140"/>
      <c r="AX618" s="141"/>
      <c r="AY618">
        <f>COUNTA($G$620)</f>
        <v>0</v>
      </c>
    </row>
    <row r="619" spans="1:51" ht="18.75" hidden="1" customHeight="1" x14ac:dyDescent="0.15">
      <c r="A619" s="191"/>
      <c r="B619" s="188"/>
      <c r="C619" s="182"/>
      <c r="D619" s="188"/>
      <c r="E619" s="340"/>
      <c r="F619" s="341"/>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230</v>
      </c>
      <c r="AH619" s="138"/>
      <c r="AI619" s="337"/>
      <c r="AJ619" s="337"/>
      <c r="AK619" s="337"/>
      <c r="AL619" s="158"/>
      <c r="AM619" s="337"/>
      <c r="AN619" s="337"/>
      <c r="AO619" s="337"/>
      <c r="AP619" s="158"/>
      <c r="AQ619" s="251"/>
      <c r="AR619" s="202"/>
      <c r="AS619" s="137" t="s">
        <v>230</v>
      </c>
      <c r="AT619" s="138"/>
      <c r="AU619" s="202"/>
      <c r="AV619" s="202"/>
      <c r="AW619" s="137" t="s">
        <v>179</v>
      </c>
      <c r="AX619" s="197"/>
      <c r="AY619">
        <f>$AY$618</f>
        <v>0</v>
      </c>
    </row>
    <row r="620" spans="1:51" ht="23.25" hidden="1" customHeight="1" x14ac:dyDescent="0.15">
      <c r="A620" s="191"/>
      <c r="B620" s="188"/>
      <c r="C620" s="182"/>
      <c r="D620" s="188"/>
      <c r="E620" s="340"/>
      <c r="F620" s="341"/>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8"/>
      <c r="AF620" s="209"/>
      <c r="AG620" s="209"/>
      <c r="AH620" s="209"/>
      <c r="AI620" s="338"/>
      <c r="AJ620" s="209"/>
      <c r="AK620" s="209"/>
      <c r="AL620" s="209"/>
      <c r="AM620" s="338"/>
      <c r="AN620" s="209"/>
      <c r="AO620" s="209"/>
      <c r="AP620" s="339"/>
      <c r="AQ620" s="338"/>
      <c r="AR620" s="209"/>
      <c r="AS620" s="209"/>
      <c r="AT620" s="339"/>
      <c r="AU620" s="209"/>
      <c r="AV620" s="209"/>
      <c r="AW620" s="209"/>
      <c r="AX620" s="210"/>
      <c r="AY620">
        <f t="shared" ref="AY620:AY622" si="98">$AY$618</f>
        <v>0</v>
      </c>
    </row>
    <row r="621" spans="1:51" ht="23.25" hidden="1" customHeight="1" x14ac:dyDescent="0.15">
      <c r="A621" s="191"/>
      <c r="B621" s="188"/>
      <c r="C621" s="182"/>
      <c r="D621" s="188"/>
      <c r="E621" s="340"/>
      <c r="F621" s="341"/>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8"/>
      <c r="AF621" s="209"/>
      <c r="AG621" s="209"/>
      <c r="AH621" s="339"/>
      <c r="AI621" s="338"/>
      <c r="AJ621" s="209"/>
      <c r="AK621" s="209"/>
      <c r="AL621" s="209"/>
      <c r="AM621" s="338"/>
      <c r="AN621" s="209"/>
      <c r="AO621" s="209"/>
      <c r="AP621" s="339"/>
      <c r="AQ621" s="338"/>
      <c r="AR621" s="209"/>
      <c r="AS621" s="209"/>
      <c r="AT621" s="339"/>
      <c r="AU621" s="209"/>
      <c r="AV621" s="209"/>
      <c r="AW621" s="209"/>
      <c r="AX621" s="210"/>
      <c r="AY621">
        <f t="shared" si="98"/>
        <v>0</v>
      </c>
    </row>
    <row r="622" spans="1:51" ht="23.25" hidden="1" customHeight="1" x14ac:dyDescent="0.15">
      <c r="A622" s="191"/>
      <c r="B622" s="188"/>
      <c r="C622" s="182"/>
      <c r="D622" s="188"/>
      <c r="E622" s="340"/>
      <c r="F622" s="341"/>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0" t="s">
        <v>14</v>
      </c>
      <c r="AC622" s="580"/>
      <c r="AD622" s="580"/>
      <c r="AE622" s="338"/>
      <c r="AF622" s="209"/>
      <c r="AG622" s="209"/>
      <c r="AH622" s="339"/>
      <c r="AI622" s="338"/>
      <c r="AJ622" s="209"/>
      <c r="AK622" s="209"/>
      <c r="AL622" s="209"/>
      <c r="AM622" s="338"/>
      <c r="AN622" s="209"/>
      <c r="AO622" s="209"/>
      <c r="AP622" s="339"/>
      <c r="AQ622" s="338"/>
      <c r="AR622" s="209"/>
      <c r="AS622" s="209"/>
      <c r="AT622" s="339"/>
      <c r="AU622" s="209"/>
      <c r="AV622" s="209"/>
      <c r="AW622" s="209"/>
      <c r="AX622" s="210"/>
      <c r="AY622">
        <f t="shared" si="98"/>
        <v>0</v>
      </c>
    </row>
    <row r="623" spans="1:51" ht="18.75" hidden="1" customHeight="1" x14ac:dyDescent="0.15">
      <c r="A623" s="191"/>
      <c r="B623" s="188"/>
      <c r="C623" s="182"/>
      <c r="D623" s="188"/>
      <c r="E623" s="340" t="s">
        <v>239</v>
      </c>
      <c r="F623" s="341"/>
      <c r="G623" s="342" t="s">
        <v>236</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3" t="s">
        <v>237</v>
      </c>
      <c r="AF623" s="334"/>
      <c r="AG623" s="334"/>
      <c r="AH623" s="335"/>
      <c r="AI623" s="336" t="s">
        <v>535</v>
      </c>
      <c r="AJ623" s="336"/>
      <c r="AK623" s="336"/>
      <c r="AL623" s="159"/>
      <c r="AM623" s="336" t="s">
        <v>536</v>
      </c>
      <c r="AN623" s="336"/>
      <c r="AO623" s="336"/>
      <c r="AP623" s="159"/>
      <c r="AQ623" s="159" t="s">
        <v>229</v>
      </c>
      <c r="AR623" s="134"/>
      <c r="AS623" s="134"/>
      <c r="AT623" s="135"/>
      <c r="AU623" s="140" t="s">
        <v>134</v>
      </c>
      <c r="AV623" s="140"/>
      <c r="AW623" s="140"/>
      <c r="AX623" s="141"/>
      <c r="AY623">
        <f>COUNTA($G$625)</f>
        <v>0</v>
      </c>
    </row>
    <row r="624" spans="1:51" ht="18.75" hidden="1" customHeight="1" x14ac:dyDescent="0.15">
      <c r="A624" s="191"/>
      <c r="B624" s="188"/>
      <c r="C624" s="182"/>
      <c r="D624" s="188"/>
      <c r="E624" s="340"/>
      <c r="F624" s="341"/>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230</v>
      </c>
      <c r="AH624" s="138"/>
      <c r="AI624" s="337"/>
      <c r="AJ624" s="337"/>
      <c r="AK624" s="337"/>
      <c r="AL624" s="158"/>
      <c r="AM624" s="337"/>
      <c r="AN624" s="337"/>
      <c r="AO624" s="337"/>
      <c r="AP624" s="158"/>
      <c r="AQ624" s="251"/>
      <c r="AR624" s="202"/>
      <c r="AS624" s="137" t="s">
        <v>230</v>
      </c>
      <c r="AT624" s="138"/>
      <c r="AU624" s="202"/>
      <c r="AV624" s="202"/>
      <c r="AW624" s="137" t="s">
        <v>179</v>
      </c>
      <c r="AX624" s="197"/>
      <c r="AY624">
        <f>$AY$623</f>
        <v>0</v>
      </c>
    </row>
    <row r="625" spans="1:51" ht="23.25" hidden="1" customHeight="1" x14ac:dyDescent="0.15">
      <c r="A625" s="191"/>
      <c r="B625" s="188"/>
      <c r="C625" s="182"/>
      <c r="D625" s="188"/>
      <c r="E625" s="340"/>
      <c r="F625" s="341"/>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8"/>
      <c r="AF625" s="209"/>
      <c r="AG625" s="209"/>
      <c r="AH625" s="209"/>
      <c r="AI625" s="338"/>
      <c r="AJ625" s="209"/>
      <c r="AK625" s="209"/>
      <c r="AL625" s="209"/>
      <c r="AM625" s="338"/>
      <c r="AN625" s="209"/>
      <c r="AO625" s="209"/>
      <c r="AP625" s="339"/>
      <c r="AQ625" s="338"/>
      <c r="AR625" s="209"/>
      <c r="AS625" s="209"/>
      <c r="AT625" s="339"/>
      <c r="AU625" s="209"/>
      <c r="AV625" s="209"/>
      <c r="AW625" s="209"/>
      <c r="AX625" s="210"/>
      <c r="AY625">
        <f t="shared" ref="AY625:AY627" si="99">$AY$623</f>
        <v>0</v>
      </c>
    </row>
    <row r="626" spans="1:51" ht="23.25" hidden="1" customHeight="1" x14ac:dyDescent="0.15">
      <c r="A626" s="191"/>
      <c r="B626" s="188"/>
      <c r="C626" s="182"/>
      <c r="D626" s="188"/>
      <c r="E626" s="340"/>
      <c r="F626" s="341"/>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8"/>
      <c r="AF626" s="209"/>
      <c r="AG626" s="209"/>
      <c r="AH626" s="339"/>
      <c r="AI626" s="338"/>
      <c r="AJ626" s="209"/>
      <c r="AK626" s="209"/>
      <c r="AL626" s="209"/>
      <c r="AM626" s="338"/>
      <c r="AN626" s="209"/>
      <c r="AO626" s="209"/>
      <c r="AP626" s="339"/>
      <c r="AQ626" s="338"/>
      <c r="AR626" s="209"/>
      <c r="AS626" s="209"/>
      <c r="AT626" s="339"/>
      <c r="AU626" s="209"/>
      <c r="AV626" s="209"/>
      <c r="AW626" s="209"/>
      <c r="AX626" s="210"/>
      <c r="AY626">
        <f t="shared" si="99"/>
        <v>0</v>
      </c>
    </row>
    <row r="627" spans="1:51" ht="23.25" hidden="1" customHeight="1" x14ac:dyDescent="0.15">
      <c r="A627" s="191"/>
      <c r="B627" s="188"/>
      <c r="C627" s="182"/>
      <c r="D627" s="188"/>
      <c r="E627" s="340"/>
      <c r="F627" s="341"/>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0" t="s">
        <v>14</v>
      </c>
      <c r="AC627" s="580"/>
      <c r="AD627" s="580"/>
      <c r="AE627" s="338"/>
      <c r="AF627" s="209"/>
      <c r="AG627" s="209"/>
      <c r="AH627" s="339"/>
      <c r="AI627" s="338"/>
      <c r="AJ627" s="209"/>
      <c r="AK627" s="209"/>
      <c r="AL627" s="209"/>
      <c r="AM627" s="338"/>
      <c r="AN627" s="209"/>
      <c r="AO627" s="209"/>
      <c r="AP627" s="339"/>
      <c r="AQ627" s="338"/>
      <c r="AR627" s="209"/>
      <c r="AS627" s="209"/>
      <c r="AT627" s="339"/>
      <c r="AU627" s="209"/>
      <c r="AV627" s="209"/>
      <c r="AW627" s="209"/>
      <c r="AX627" s="210"/>
      <c r="AY627">
        <f t="shared" si="99"/>
        <v>0</v>
      </c>
    </row>
    <row r="628" spans="1:51" ht="18.75" hidden="1" customHeight="1" x14ac:dyDescent="0.15">
      <c r="A628" s="191"/>
      <c r="B628" s="188"/>
      <c r="C628" s="182"/>
      <c r="D628" s="188"/>
      <c r="E628" s="340" t="s">
        <v>239</v>
      </c>
      <c r="F628" s="341"/>
      <c r="G628" s="342" t="s">
        <v>236</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3" t="s">
        <v>237</v>
      </c>
      <c r="AF628" s="334"/>
      <c r="AG628" s="334"/>
      <c r="AH628" s="335"/>
      <c r="AI628" s="336" t="s">
        <v>535</v>
      </c>
      <c r="AJ628" s="336"/>
      <c r="AK628" s="336"/>
      <c r="AL628" s="159"/>
      <c r="AM628" s="336" t="s">
        <v>536</v>
      </c>
      <c r="AN628" s="336"/>
      <c r="AO628" s="336"/>
      <c r="AP628" s="159"/>
      <c r="AQ628" s="159" t="s">
        <v>229</v>
      </c>
      <c r="AR628" s="134"/>
      <c r="AS628" s="134"/>
      <c r="AT628" s="135"/>
      <c r="AU628" s="140" t="s">
        <v>134</v>
      </c>
      <c r="AV628" s="140"/>
      <c r="AW628" s="140"/>
      <c r="AX628" s="141"/>
      <c r="AY628">
        <f>COUNTA($G$630)</f>
        <v>0</v>
      </c>
    </row>
    <row r="629" spans="1:51" ht="18.75" hidden="1" customHeight="1" x14ac:dyDescent="0.15">
      <c r="A629" s="191"/>
      <c r="B629" s="188"/>
      <c r="C629" s="182"/>
      <c r="D629" s="188"/>
      <c r="E629" s="340"/>
      <c r="F629" s="341"/>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230</v>
      </c>
      <c r="AH629" s="138"/>
      <c r="AI629" s="337"/>
      <c r="AJ629" s="337"/>
      <c r="AK629" s="337"/>
      <c r="AL629" s="158"/>
      <c r="AM629" s="337"/>
      <c r="AN629" s="337"/>
      <c r="AO629" s="337"/>
      <c r="AP629" s="158"/>
      <c r="AQ629" s="251"/>
      <c r="AR629" s="202"/>
      <c r="AS629" s="137" t="s">
        <v>230</v>
      </c>
      <c r="AT629" s="138"/>
      <c r="AU629" s="202"/>
      <c r="AV629" s="202"/>
      <c r="AW629" s="137" t="s">
        <v>179</v>
      </c>
      <c r="AX629" s="197"/>
      <c r="AY629">
        <f>$AY$628</f>
        <v>0</v>
      </c>
    </row>
    <row r="630" spans="1:51" ht="23.25" hidden="1" customHeight="1" x14ac:dyDescent="0.15">
      <c r="A630" s="191"/>
      <c r="B630" s="188"/>
      <c r="C630" s="182"/>
      <c r="D630" s="188"/>
      <c r="E630" s="340"/>
      <c r="F630" s="341"/>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8"/>
      <c r="AF630" s="209"/>
      <c r="AG630" s="209"/>
      <c r="AH630" s="209"/>
      <c r="AI630" s="338"/>
      <c r="AJ630" s="209"/>
      <c r="AK630" s="209"/>
      <c r="AL630" s="209"/>
      <c r="AM630" s="338"/>
      <c r="AN630" s="209"/>
      <c r="AO630" s="209"/>
      <c r="AP630" s="339"/>
      <c r="AQ630" s="338"/>
      <c r="AR630" s="209"/>
      <c r="AS630" s="209"/>
      <c r="AT630" s="339"/>
      <c r="AU630" s="209"/>
      <c r="AV630" s="209"/>
      <c r="AW630" s="209"/>
      <c r="AX630" s="210"/>
      <c r="AY630">
        <f t="shared" ref="AY630:AY632" si="100">$AY$628</f>
        <v>0</v>
      </c>
    </row>
    <row r="631" spans="1:51" ht="23.25" hidden="1" customHeight="1" x14ac:dyDescent="0.15">
      <c r="A631" s="191"/>
      <c r="B631" s="188"/>
      <c r="C631" s="182"/>
      <c r="D631" s="188"/>
      <c r="E631" s="340"/>
      <c r="F631" s="341"/>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8"/>
      <c r="AF631" s="209"/>
      <c r="AG631" s="209"/>
      <c r="AH631" s="339"/>
      <c r="AI631" s="338"/>
      <c r="AJ631" s="209"/>
      <c r="AK631" s="209"/>
      <c r="AL631" s="209"/>
      <c r="AM631" s="338"/>
      <c r="AN631" s="209"/>
      <c r="AO631" s="209"/>
      <c r="AP631" s="339"/>
      <c r="AQ631" s="338"/>
      <c r="AR631" s="209"/>
      <c r="AS631" s="209"/>
      <c r="AT631" s="339"/>
      <c r="AU631" s="209"/>
      <c r="AV631" s="209"/>
      <c r="AW631" s="209"/>
      <c r="AX631" s="210"/>
      <c r="AY631">
        <f t="shared" si="100"/>
        <v>0</v>
      </c>
    </row>
    <row r="632" spans="1:51" ht="23.25" hidden="1" customHeight="1" x14ac:dyDescent="0.15">
      <c r="A632" s="191"/>
      <c r="B632" s="188"/>
      <c r="C632" s="182"/>
      <c r="D632" s="188"/>
      <c r="E632" s="340"/>
      <c r="F632" s="341"/>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0" t="s">
        <v>14</v>
      </c>
      <c r="AC632" s="580"/>
      <c r="AD632" s="580"/>
      <c r="AE632" s="338"/>
      <c r="AF632" s="209"/>
      <c r="AG632" s="209"/>
      <c r="AH632" s="339"/>
      <c r="AI632" s="338"/>
      <c r="AJ632" s="209"/>
      <c r="AK632" s="209"/>
      <c r="AL632" s="209"/>
      <c r="AM632" s="338"/>
      <c r="AN632" s="209"/>
      <c r="AO632" s="209"/>
      <c r="AP632" s="339"/>
      <c r="AQ632" s="338"/>
      <c r="AR632" s="209"/>
      <c r="AS632" s="209"/>
      <c r="AT632" s="339"/>
      <c r="AU632" s="209"/>
      <c r="AV632" s="209"/>
      <c r="AW632" s="209"/>
      <c r="AX632" s="210"/>
      <c r="AY632">
        <f t="shared" si="100"/>
        <v>0</v>
      </c>
    </row>
    <row r="633" spans="1:51" ht="18.75" hidden="1" customHeight="1" x14ac:dyDescent="0.15">
      <c r="A633" s="191"/>
      <c r="B633" s="188"/>
      <c r="C633" s="182"/>
      <c r="D633" s="188"/>
      <c r="E633" s="340" t="s">
        <v>239</v>
      </c>
      <c r="F633" s="341"/>
      <c r="G633" s="342" t="s">
        <v>236</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3" t="s">
        <v>237</v>
      </c>
      <c r="AF633" s="334"/>
      <c r="AG633" s="334"/>
      <c r="AH633" s="335"/>
      <c r="AI633" s="336" t="s">
        <v>535</v>
      </c>
      <c r="AJ633" s="336"/>
      <c r="AK633" s="336"/>
      <c r="AL633" s="159"/>
      <c r="AM633" s="336" t="s">
        <v>536</v>
      </c>
      <c r="AN633" s="336"/>
      <c r="AO633" s="336"/>
      <c r="AP633" s="159"/>
      <c r="AQ633" s="159" t="s">
        <v>229</v>
      </c>
      <c r="AR633" s="134"/>
      <c r="AS633" s="134"/>
      <c r="AT633" s="135"/>
      <c r="AU633" s="140" t="s">
        <v>134</v>
      </c>
      <c r="AV633" s="140"/>
      <c r="AW633" s="140"/>
      <c r="AX633" s="141"/>
      <c r="AY633">
        <f>COUNTA($G$635)</f>
        <v>0</v>
      </c>
    </row>
    <row r="634" spans="1:51" ht="18.75" hidden="1" customHeight="1" x14ac:dyDescent="0.15">
      <c r="A634" s="191"/>
      <c r="B634" s="188"/>
      <c r="C634" s="182"/>
      <c r="D634" s="188"/>
      <c r="E634" s="340"/>
      <c r="F634" s="341"/>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230</v>
      </c>
      <c r="AH634" s="138"/>
      <c r="AI634" s="337"/>
      <c r="AJ634" s="337"/>
      <c r="AK634" s="337"/>
      <c r="AL634" s="158"/>
      <c r="AM634" s="337"/>
      <c r="AN634" s="337"/>
      <c r="AO634" s="337"/>
      <c r="AP634" s="158"/>
      <c r="AQ634" s="251"/>
      <c r="AR634" s="202"/>
      <c r="AS634" s="137" t="s">
        <v>230</v>
      </c>
      <c r="AT634" s="138"/>
      <c r="AU634" s="202"/>
      <c r="AV634" s="202"/>
      <c r="AW634" s="137" t="s">
        <v>179</v>
      </c>
      <c r="AX634" s="197"/>
      <c r="AY634">
        <f>$AY$633</f>
        <v>0</v>
      </c>
    </row>
    <row r="635" spans="1:51" ht="23.25" hidden="1" customHeight="1" x14ac:dyDescent="0.15">
      <c r="A635" s="191"/>
      <c r="B635" s="188"/>
      <c r="C635" s="182"/>
      <c r="D635" s="188"/>
      <c r="E635" s="340"/>
      <c r="F635" s="341"/>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8"/>
      <c r="AF635" s="209"/>
      <c r="AG635" s="209"/>
      <c r="AH635" s="209"/>
      <c r="AI635" s="338"/>
      <c r="AJ635" s="209"/>
      <c r="AK635" s="209"/>
      <c r="AL635" s="209"/>
      <c r="AM635" s="338"/>
      <c r="AN635" s="209"/>
      <c r="AO635" s="209"/>
      <c r="AP635" s="339"/>
      <c r="AQ635" s="338"/>
      <c r="AR635" s="209"/>
      <c r="AS635" s="209"/>
      <c r="AT635" s="339"/>
      <c r="AU635" s="209"/>
      <c r="AV635" s="209"/>
      <c r="AW635" s="209"/>
      <c r="AX635" s="210"/>
      <c r="AY635">
        <f t="shared" ref="AY635:AY637" si="101">$AY$633</f>
        <v>0</v>
      </c>
    </row>
    <row r="636" spans="1:51" ht="23.25" hidden="1" customHeight="1" x14ac:dyDescent="0.15">
      <c r="A636" s="191"/>
      <c r="B636" s="188"/>
      <c r="C636" s="182"/>
      <c r="D636" s="188"/>
      <c r="E636" s="340"/>
      <c r="F636" s="341"/>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8"/>
      <c r="AF636" s="209"/>
      <c r="AG636" s="209"/>
      <c r="AH636" s="339"/>
      <c r="AI636" s="338"/>
      <c r="AJ636" s="209"/>
      <c r="AK636" s="209"/>
      <c r="AL636" s="209"/>
      <c r="AM636" s="338"/>
      <c r="AN636" s="209"/>
      <c r="AO636" s="209"/>
      <c r="AP636" s="339"/>
      <c r="AQ636" s="338"/>
      <c r="AR636" s="209"/>
      <c r="AS636" s="209"/>
      <c r="AT636" s="339"/>
      <c r="AU636" s="209"/>
      <c r="AV636" s="209"/>
      <c r="AW636" s="209"/>
      <c r="AX636" s="210"/>
      <c r="AY636">
        <f t="shared" si="101"/>
        <v>0</v>
      </c>
    </row>
    <row r="637" spans="1:51" ht="23.25" hidden="1" customHeight="1" x14ac:dyDescent="0.15">
      <c r="A637" s="191"/>
      <c r="B637" s="188"/>
      <c r="C637" s="182"/>
      <c r="D637" s="188"/>
      <c r="E637" s="340"/>
      <c r="F637" s="341"/>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0" t="s">
        <v>14</v>
      </c>
      <c r="AC637" s="580"/>
      <c r="AD637" s="580"/>
      <c r="AE637" s="338"/>
      <c r="AF637" s="209"/>
      <c r="AG637" s="209"/>
      <c r="AH637" s="339"/>
      <c r="AI637" s="338"/>
      <c r="AJ637" s="209"/>
      <c r="AK637" s="209"/>
      <c r="AL637" s="209"/>
      <c r="AM637" s="338"/>
      <c r="AN637" s="209"/>
      <c r="AO637" s="209"/>
      <c r="AP637" s="339"/>
      <c r="AQ637" s="338"/>
      <c r="AR637" s="209"/>
      <c r="AS637" s="209"/>
      <c r="AT637" s="339"/>
      <c r="AU637" s="209"/>
      <c r="AV637" s="209"/>
      <c r="AW637" s="209"/>
      <c r="AX637" s="210"/>
      <c r="AY637">
        <f t="shared" si="101"/>
        <v>0</v>
      </c>
    </row>
    <row r="638" spans="1:51" ht="18.75" hidden="1" customHeight="1" x14ac:dyDescent="0.15">
      <c r="A638" s="191"/>
      <c r="B638" s="188"/>
      <c r="C638" s="182"/>
      <c r="D638" s="188"/>
      <c r="E638" s="340" t="s">
        <v>239</v>
      </c>
      <c r="F638" s="341"/>
      <c r="G638" s="342" t="s">
        <v>236</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3" t="s">
        <v>237</v>
      </c>
      <c r="AF638" s="334"/>
      <c r="AG638" s="334"/>
      <c r="AH638" s="335"/>
      <c r="AI638" s="336" t="s">
        <v>535</v>
      </c>
      <c r="AJ638" s="336"/>
      <c r="AK638" s="336"/>
      <c r="AL638" s="159"/>
      <c r="AM638" s="336" t="s">
        <v>536</v>
      </c>
      <c r="AN638" s="336"/>
      <c r="AO638" s="336"/>
      <c r="AP638" s="159"/>
      <c r="AQ638" s="159" t="s">
        <v>229</v>
      </c>
      <c r="AR638" s="134"/>
      <c r="AS638" s="134"/>
      <c r="AT638" s="135"/>
      <c r="AU638" s="140" t="s">
        <v>134</v>
      </c>
      <c r="AV638" s="140"/>
      <c r="AW638" s="140"/>
      <c r="AX638" s="141"/>
      <c r="AY638">
        <f>COUNTA($G$640)</f>
        <v>0</v>
      </c>
    </row>
    <row r="639" spans="1:51" ht="18.75" hidden="1" customHeight="1" x14ac:dyDescent="0.15">
      <c r="A639" s="191"/>
      <c r="B639" s="188"/>
      <c r="C639" s="182"/>
      <c r="D639" s="188"/>
      <c r="E639" s="340"/>
      <c r="F639" s="341"/>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230</v>
      </c>
      <c r="AH639" s="138"/>
      <c r="AI639" s="337"/>
      <c r="AJ639" s="337"/>
      <c r="AK639" s="337"/>
      <c r="AL639" s="158"/>
      <c r="AM639" s="337"/>
      <c r="AN639" s="337"/>
      <c r="AO639" s="337"/>
      <c r="AP639" s="158"/>
      <c r="AQ639" s="251"/>
      <c r="AR639" s="202"/>
      <c r="AS639" s="137" t="s">
        <v>230</v>
      </c>
      <c r="AT639" s="138"/>
      <c r="AU639" s="202"/>
      <c r="AV639" s="202"/>
      <c r="AW639" s="137" t="s">
        <v>179</v>
      </c>
      <c r="AX639" s="197"/>
      <c r="AY639">
        <f>$AY$638</f>
        <v>0</v>
      </c>
    </row>
    <row r="640" spans="1:51" ht="23.25" hidden="1" customHeight="1" x14ac:dyDescent="0.15">
      <c r="A640" s="191"/>
      <c r="B640" s="188"/>
      <c r="C640" s="182"/>
      <c r="D640" s="188"/>
      <c r="E640" s="340"/>
      <c r="F640" s="341"/>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8"/>
      <c r="AF640" s="209"/>
      <c r="AG640" s="209"/>
      <c r="AH640" s="209"/>
      <c r="AI640" s="338"/>
      <c r="AJ640" s="209"/>
      <c r="AK640" s="209"/>
      <c r="AL640" s="209"/>
      <c r="AM640" s="338"/>
      <c r="AN640" s="209"/>
      <c r="AO640" s="209"/>
      <c r="AP640" s="339"/>
      <c r="AQ640" s="338"/>
      <c r="AR640" s="209"/>
      <c r="AS640" s="209"/>
      <c r="AT640" s="339"/>
      <c r="AU640" s="209"/>
      <c r="AV640" s="209"/>
      <c r="AW640" s="209"/>
      <c r="AX640" s="210"/>
      <c r="AY640">
        <f t="shared" ref="AY640:AY642" si="102">$AY$638</f>
        <v>0</v>
      </c>
    </row>
    <row r="641" spans="1:51" ht="23.25" hidden="1" customHeight="1" x14ac:dyDescent="0.15">
      <c r="A641" s="191"/>
      <c r="B641" s="188"/>
      <c r="C641" s="182"/>
      <c r="D641" s="188"/>
      <c r="E641" s="340"/>
      <c r="F641" s="341"/>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8"/>
      <c r="AF641" s="209"/>
      <c r="AG641" s="209"/>
      <c r="AH641" s="339"/>
      <c r="AI641" s="338"/>
      <c r="AJ641" s="209"/>
      <c r="AK641" s="209"/>
      <c r="AL641" s="209"/>
      <c r="AM641" s="338"/>
      <c r="AN641" s="209"/>
      <c r="AO641" s="209"/>
      <c r="AP641" s="339"/>
      <c r="AQ641" s="338"/>
      <c r="AR641" s="209"/>
      <c r="AS641" s="209"/>
      <c r="AT641" s="339"/>
      <c r="AU641" s="209"/>
      <c r="AV641" s="209"/>
      <c r="AW641" s="209"/>
      <c r="AX641" s="210"/>
      <c r="AY641">
        <f t="shared" si="102"/>
        <v>0</v>
      </c>
    </row>
    <row r="642" spans="1:51" ht="23.25" hidden="1" customHeight="1" x14ac:dyDescent="0.15">
      <c r="A642" s="191"/>
      <c r="B642" s="188"/>
      <c r="C642" s="182"/>
      <c r="D642" s="188"/>
      <c r="E642" s="340"/>
      <c r="F642" s="341"/>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0" t="s">
        <v>14</v>
      </c>
      <c r="AC642" s="580"/>
      <c r="AD642" s="580"/>
      <c r="AE642" s="338"/>
      <c r="AF642" s="209"/>
      <c r="AG642" s="209"/>
      <c r="AH642" s="339"/>
      <c r="AI642" s="338"/>
      <c r="AJ642" s="209"/>
      <c r="AK642" s="209"/>
      <c r="AL642" s="209"/>
      <c r="AM642" s="338"/>
      <c r="AN642" s="209"/>
      <c r="AO642" s="209"/>
      <c r="AP642" s="339"/>
      <c r="AQ642" s="338"/>
      <c r="AR642" s="209"/>
      <c r="AS642" s="209"/>
      <c r="AT642" s="339"/>
      <c r="AU642" s="209"/>
      <c r="AV642" s="209"/>
      <c r="AW642" s="209"/>
      <c r="AX642" s="210"/>
      <c r="AY642">
        <f t="shared" si="102"/>
        <v>0</v>
      </c>
    </row>
    <row r="643" spans="1:51" ht="23.85" hidden="1" customHeight="1" x14ac:dyDescent="0.15">
      <c r="A643" s="191"/>
      <c r="B643" s="188"/>
      <c r="C643" s="182"/>
      <c r="D643" s="188"/>
      <c r="E643" s="126" t="s">
        <v>400</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395</v>
      </c>
      <c r="F646" s="177"/>
      <c r="G646" s="896" t="s">
        <v>249</v>
      </c>
      <c r="H646" s="127"/>
      <c r="I646" s="127"/>
      <c r="J646" s="897"/>
      <c r="K646" s="898"/>
      <c r="L646" s="898"/>
      <c r="M646" s="898"/>
      <c r="N646" s="898"/>
      <c r="O646" s="898"/>
      <c r="P646" s="898"/>
      <c r="Q646" s="898"/>
      <c r="R646" s="898"/>
      <c r="S646" s="898"/>
      <c r="T646" s="89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0"/>
      <c r="AY646" s="93" t="str">
        <f>IF(SUBSTITUTE($J$646,"-","")="","0","1")</f>
        <v>0</v>
      </c>
    </row>
    <row r="647" spans="1:51" ht="18.75" hidden="1" customHeight="1" x14ac:dyDescent="0.15">
      <c r="A647" s="191"/>
      <c r="B647" s="188"/>
      <c r="C647" s="182"/>
      <c r="D647" s="188"/>
      <c r="E647" s="340" t="s">
        <v>238</v>
      </c>
      <c r="F647" s="341"/>
      <c r="G647" s="342" t="s">
        <v>235</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3" t="s">
        <v>237</v>
      </c>
      <c r="AF647" s="334"/>
      <c r="AG647" s="334"/>
      <c r="AH647" s="335"/>
      <c r="AI647" s="336" t="s">
        <v>535</v>
      </c>
      <c r="AJ647" s="336"/>
      <c r="AK647" s="336"/>
      <c r="AL647" s="159"/>
      <c r="AM647" s="336" t="s">
        <v>536</v>
      </c>
      <c r="AN647" s="336"/>
      <c r="AO647" s="336"/>
      <c r="AP647" s="159"/>
      <c r="AQ647" s="159" t="s">
        <v>229</v>
      </c>
      <c r="AR647" s="134"/>
      <c r="AS647" s="134"/>
      <c r="AT647" s="135"/>
      <c r="AU647" s="140" t="s">
        <v>134</v>
      </c>
      <c r="AV647" s="140"/>
      <c r="AW647" s="140"/>
      <c r="AX647" s="141"/>
      <c r="AY647">
        <f>COUNTA($G$649)</f>
        <v>0</v>
      </c>
    </row>
    <row r="648" spans="1:51" ht="18.75" hidden="1" customHeight="1" x14ac:dyDescent="0.15">
      <c r="A648" s="191"/>
      <c r="B648" s="188"/>
      <c r="C648" s="182"/>
      <c r="D648" s="188"/>
      <c r="E648" s="340"/>
      <c r="F648" s="341"/>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230</v>
      </c>
      <c r="AH648" s="138"/>
      <c r="AI648" s="337"/>
      <c r="AJ648" s="337"/>
      <c r="AK648" s="337"/>
      <c r="AL648" s="158"/>
      <c r="AM648" s="337"/>
      <c r="AN648" s="337"/>
      <c r="AO648" s="337"/>
      <c r="AP648" s="158"/>
      <c r="AQ648" s="251"/>
      <c r="AR648" s="202"/>
      <c r="AS648" s="137" t="s">
        <v>230</v>
      </c>
      <c r="AT648" s="138"/>
      <c r="AU648" s="202"/>
      <c r="AV648" s="202"/>
      <c r="AW648" s="137" t="s">
        <v>179</v>
      </c>
      <c r="AX648" s="197"/>
      <c r="AY648">
        <f>$AY$647</f>
        <v>0</v>
      </c>
    </row>
    <row r="649" spans="1:51" ht="23.25" hidden="1" customHeight="1" x14ac:dyDescent="0.15">
      <c r="A649" s="191"/>
      <c r="B649" s="188"/>
      <c r="C649" s="182"/>
      <c r="D649" s="188"/>
      <c r="E649" s="340"/>
      <c r="F649" s="341"/>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8"/>
      <c r="AF649" s="209"/>
      <c r="AG649" s="209"/>
      <c r="AH649" s="209"/>
      <c r="AI649" s="338"/>
      <c r="AJ649" s="209"/>
      <c r="AK649" s="209"/>
      <c r="AL649" s="209"/>
      <c r="AM649" s="338"/>
      <c r="AN649" s="209"/>
      <c r="AO649" s="209"/>
      <c r="AP649" s="339"/>
      <c r="AQ649" s="338"/>
      <c r="AR649" s="209"/>
      <c r="AS649" s="209"/>
      <c r="AT649" s="339"/>
      <c r="AU649" s="209"/>
      <c r="AV649" s="209"/>
      <c r="AW649" s="209"/>
      <c r="AX649" s="210"/>
      <c r="AY649">
        <f t="shared" ref="AY649:AY651" si="103">$AY$647</f>
        <v>0</v>
      </c>
    </row>
    <row r="650" spans="1:51" ht="23.25" hidden="1" customHeight="1" x14ac:dyDescent="0.15">
      <c r="A650" s="191"/>
      <c r="B650" s="188"/>
      <c r="C650" s="182"/>
      <c r="D650" s="188"/>
      <c r="E650" s="340"/>
      <c r="F650" s="341"/>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8"/>
      <c r="AF650" s="209"/>
      <c r="AG650" s="209"/>
      <c r="AH650" s="339"/>
      <c r="AI650" s="338"/>
      <c r="AJ650" s="209"/>
      <c r="AK650" s="209"/>
      <c r="AL650" s="209"/>
      <c r="AM650" s="338"/>
      <c r="AN650" s="209"/>
      <c r="AO650" s="209"/>
      <c r="AP650" s="339"/>
      <c r="AQ650" s="338"/>
      <c r="AR650" s="209"/>
      <c r="AS650" s="209"/>
      <c r="AT650" s="339"/>
      <c r="AU650" s="209"/>
      <c r="AV650" s="209"/>
      <c r="AW650" s="209"/>
      <c r="AX650" s="210"/>
      <c r="AY650">
        <f t="shared" si="103"/>
        <v>0</v>
      </c>
    </row>
    <row r="651" spans="1:51" ht="23.25" hidden="1" customHeight="1" x14ac:dyDescent="0.15">
      <c r="A651" s="191"/>
      <c r="B651" s="188"/>
      <c r="C651" s="182"/>
      <c r="D651" s="188"/>
      <c r="E651" s="340"/>
      <c r="F651" s="341"/>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0" t="s">
        <v>180</v>
      </c>
      <c r="AC651" s="580"/>
      <c r="AD651" s="580"/>
      <c r="AE651" s="338"/>
      <c r="AF651" s="209"/>
      <c r="AG651" s="209"/>
      <c r="AH651" s="339"/>
      <c r="AI651" s="338"/>
      <c r="AJ651" s="209"/>
      <c r="AK651" s="209"/>
      <c r="AL651" s="209"/>
      <c r="AM651" s="338"/>
      <c r="AN651" s="209"/>
      <c r="AO651" s="209"/>
      <c r="AP651" s="339"/>
      <c r="AQ651" s="338"/>
      <c r="AR651" s="209"/>
      <c r="AS651" s="209"/>
      <c r="AT651" s="339"/>
      <c r="AU651" s="209"/>
      <c r="AV651" s="209"/>
      <c r="AW651" s="209"/>
      <c r="AX651" s="210"/>
      <c r="AY651">
        <f t="shared" si="103"/>
        <v>0</v>
      </c>
    </row>
    <row r="652" spans="1:51" ht="18.75" hidden="1" customHeight="1" x14ac:dyDescent="0.15">
      <c r="A652" s="191"/>
      <c r="B652" s="188"/>
      <c r="C652" s="182"/>
      <c r="D652" s="188"/>
      <c r="E652" s="340" t="s">
        <v>238</v>
      </c>
      <c r="F652" s="341"/>
      <c r="G652" s="342" t="s">
        <v>235</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3" t="s">
        <v>237</v>
      </c>
      <c r="AF652" s="334"/>
      <c r="AG652" s="334"/>
      <c r="AH652" s="335"/>
      <c r="AI652" s="336" t="s">
        <v>535</v>
      </c>
      <c r="AJ652" s="336"/>
      <c r="AK652" s="336"/>
      <c r="AL652" s="159"/>
      <c r="AM652" s="336" t="s">
        <v>536</v>
      </c>
      <c r="AN652" s="336"/>
      <c r="AO652" s="336"/>
      <c r="AP652" s="159"/>
      <c r="AQ652" s="159" t="s">
        <v>229</v>
      </c>
      <c r="AR652" s="134"/>
      <c r="AS652" s="134"/>
      <c r="AT652" s="135"/>
      <c r="AU652" s="140" t="s">
        <v>134</v>
      </c>
      <c r="AV652" s="140"/>
      <c r="AW652" s="140"/>
      <c r="AX652" s="141"/>
      <c r="AY652">
        <f>COUNTA($G$654)</f>
        <v>0</v>
      </c>
    </row>
    <row r="653" spans="1:51" ht="18.75" hidden="1" customHeight="1" x14ac:dyDescent="0.15">
      <c r="A653" s="191"/>
      <c r="B653" s="188"/>
      <c r="C653" s="182"/>
      <c r="D653" s="188"/>
      <c r="E653" s="340"/>
      <c r="F653" s="341"/>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230</v>
      </c>
      <c r="AH653" s="138"/>
      <c r="AI653" s="337"/>
      <c r="AJ653" s="337"/>
      <c r="AK653" s="337"/>
      <c r="AL653" s="158"/>
      <c r="AM653" s="337"/>
      <c r="AN653" s="337"/>
      <c r="AO653" s="337"/>
      <c r="AP653" s="158"/>
      <c r="AQ653" s="251"/>
      <c r="AR653" s="202"/>
      <c r="AS653" s="137" t="s">
        <v>230</v>
      </c>
      <c r="AT653" s="138"/>
      <c r="AU653" s="202"/>
      <c r="AV653" s="202"/>
      <c r="AW653" s="137" t="s">
        <v>179</v>
      </c>
      <c r="AX653" s="197"/>
      <c r="AY653">
        <f>$AY$652</f>
        <v>0</v>
      </c>
    </row>
    <row r="654" spans="1:51" ht="23.25" hidden="1" customHeight="1" x14ac:dyDescent="0.15">
      <c r="A654" s="191"/>
      <c r="B654" s="188"/>
      <c r="C654" s="182"/>
      <c r="D654" s="188"/>
      <c r="E654" s="340"/>
      <c r="F654" s="341"/>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8"/>
      <c r="AF654" s="209"/>
      <c r="AG654" s="209"/>
      <c r="AH654" s="209"/>
      <c r="AI654" s="338"/>
      <c r="AJ654" s="209"/>
      <c r="AK654" s="209"/>
      <c r="AL654" s="209"/>
      <c r="AM654" s="338"/>
      <c r="AN654" s="209"/>
      <c r="AO654" s="209"/>
      <c r="AP654" s="339"/>
      <c r="AQ654" s="338"/>
      <c r="AR654" s="209"/>
      <c r="AS654" s="209"/>
      <c r="AT654" s="339"/>
      <c r="AU654" s="209"/>
      <c r="AV654" s="209"/>
      <c r="AW654" s="209"/>
      <c r="AX654" s="210"/>
      <c r="AY654">
        <f t="shared" ref="AY654:AY656" si="104">$AY$652</f>
        <v>0</v>
      </c>
    </row>
    <row r="655" spans="1:51" ht="23.25" hidden="1" customHeight="1" x14ac:dyDescent="0.15">
      <c r="A655" s="191"/>
      <c r="B655" s="188"/>
      <c r="C655" s="182"/>
      <c r="D655" s="188"/>
      <c r="E655" s="340"/>
      <c r="F655" s="341"/>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8"/>
      <c r="AF655" s="209"/>
      <c r="AG655" s="209"/>
      <c r="AH655" s="339"/>
      <c r="AI655" s="338"/>
      <c r="AJ655" s="209"/>
      <c r="AK655" s="209"/>
      <c r="AL655" s="209"/>
      <c r="AM655" s="338"/>
      <c r="AN655" s="209"/>
      <c r="AO655" s="209"/>
      <c r="AP655" s="339"/>
      <c r="AQ655" s="338"/>
      <c r="AR655" s="209"/>
      <c r="AS655" s="209"/>
      <c r="AT655" s="339"/>
      <c r="AU655" s="209"/>
      <c r="AV655" s="209"/>
      <c r="AW655" s="209"/>
      <c r="AX655" s="210"/>
      <c r="AY655">
        <f t="shared" si="104"/>
        <v>0</v>
      </c>
    </row>
    <row r="656" spans="1:51" ht="23.25" hidden="1" customHeight="1" x14ac:dyDescent="0.15">
      <c r="A656" s="191"/>
      <c r="B656" s="188"/>
      <c r="C656" s="182"/>
      <c r="D656" s="188"/>
      <c r="E656" s="340"/>
      <c r="F656" s="341"/>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0" t="s">
        <v>180</v>
      </c>
      <c r="AC656" s="580"/>
      <c r="AD656" s="580"/>
      <c r="AE656" s="338"/>
      <c r="AF656" s="209"/>
      <c r="AG656" s="209"/>
      <c r="AH656" s="339"/>
      <c r="AI656" s="338"/>
      <c r="AJ656" s="209"/>
      <c r="AK656" s="209"/>
      <c r="AL656" s="209"/>
      <c r="AM656" s="338"/>
      <c r="AN656" s="209"/>
      <c r="AO656" s="209"/>
      <c r="AP656" s="339"/>
      <c r="AQ656" s="338"/>
      <c r="AR656" s="209"/>
      <c r="AS656" s="209"/>
      <c r="AT656" s="339"/>
      <c r="AU656" s="209"/>
      <c r="AV656" s="209"/>
      <c r="AW656" s="209"/>
      <c r="AX656" s="210"/>
      <c r="AY656">
        <f t="shared" si="104"/>
        <v>0</v>
      </c>
    </row>
    <row r="657" spans="1:51" ht="18.75" hidden="1" customHeight="1" x14ac:dyDescent="0.15">
      <c r="A657" s="191"/>
      <c r="B657" s="188"/>
      <c r="C657" s="182"/>
      <c r="D657" s="188"/>
      <c r="E657" s="340" t="s">
        <v>238</v>
      </c>
      <c r="F657" s="341"/>
      <c r="G657" s="342" t="s">
        <v>235</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3" t="s">
        <v>237</v>
      </c>
      <c r="AF657" s="334"/>
      <c r="AG657" s="334"/>
      <c r="AH657" s="335"/>
      <c r="AI657" s="336" t="s">
        <v>535</v>
      </c>
      <c r="AJ657" s="336"/>
      <c r="AK657" s="336"/>
      <c r="AL657" s="159"/>
      <c r="AM657" s="336" t="s">
        <v>536</v>
      </c>
      <c r="AN657" s="336"/>
      <c r="AO657" s="336"/>
      <c r="AP657" s="159"/>
      <c r="AQ657" s="159" t="s">
        <v>229</v>
      </c>
      <c r="AR657" s="134"/>
      <c r="AS657" s="134"/>
      <c r="AT657" s="135"/>
      <c r="AU657" s="140" t="s">
        <v>134</v>
      </c>
      <c r="AV657" s="140"/>
      <c r="AW657" s="140"/>
      <c r="AX657" s="141"/>
      <c r="AY657">
        <f>COUNTA($G$659)</f>
        <v>0</v>
      </c>
    </row>
    <row r="658" spans="1:51" ht="18.75" hidden="1" customHeight="1" x14ac:dyDescent="0.15">
      <c r="A658" s="191"/>
      <c r="B658" s="188"/>
      <c r="C658" s="182"/>
      <c r="D658" s="188"/>
      <c r="E658" s="340"/>
      <c r="F658" s="341"/>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230</v>
      </c>
      <c r="AH658" s="138"/>
      <c r="AI658" s="337"/>
      <c r="AJ658" s="337"/>
      <c r="AK658" s="337"/>
      <c r="AL658" s="158"/>
      <c r="AM658" s="337"/>
      <c r="AN658" s="337"/>
      <c r="AO658" s="337"/>
      <c r="AP658" s="158"/>
      <c r="AQ658" s="251"/>
      <c r="AR658" s="202"/>
      <c r="AS658" s="137" t="s">
        <v>230</v>
      </c>
      <c r="AT658" s="138"/>
      <c r="AU658" s="202"/>
      <c r="AV658" s="202"/>
      <c r="AW658" s="137" t="s">
        <v>179</v>
      </c>
      <c r="AX658" s="197"/>
      <c r="AY658">
        <f>$AY$657</f>
        <v>0</v>
      </c>
    </row>
    <row r="659" spans="1:51" ht="23.25" hidden="1" customHeight="1" x14ac:dyDescent="0.15">
      <c r="A659" s="191"/>
      <c r="B659" s="188"/>
      <c r="C659" s="182"/>
      <c r="D659" s="188"/>
      <c r="E659" s="340"/>
      <c r="F659" s="341"/>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8"/>
      <c r="AF659" s="209"/>
      <c r="AG659" s="209"/>
      <c r="AH659" s="209"/>
      <c r="AI659" s="338"/>
      <c r="AJ659" s="209"/>
      <c r="AK659" s="209"/>
      <c r="AL659" s="209"/>
      <c r="AM659" s="338"/>
      <c r="AN659" s="209"/>
      <c r="AO659" s="209"/>
      <c r="AP659" s="339"/>
      <c r="AQ659" s="338"/>
      <c r="AR659" s="209"/>
      <c r="AS659" s="209"/>
      <c r="AT659" s="339"/>
      <c r="AU659" s="209"/>
      <c r="AV659" s="209"/>
      <c r="AW659" s="209"/>
      <c r="AX659" s="210"/>
      <c r="AY659">
        <f t="shared" ref="AY659:AY661" si="105">$AY$657</f>
        <v>0</v>
      </c>
    </row>
    <row r="660" spans="1:51" ht="23.25" hidden="1" customHeight="1" x14ac:dyDescent="0.15">
      <c r="A660" s="191"/>
      <c r="B660" s="188"/>
      <c r="C660" s="182"/>
      <c r="D660" s="188"/>
      <c r="E660" s="340"/>
      <c r="F660" s="341"/>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8"/>
      <c r="AF660" s="209"/>
      <c r="AG660" s="209"/>
      <c r="AH660" s="339"/>
      <c r="AI660" s="338"/>
      <c r="AJ660" s="209"/>
      <c r="AK660" s="209"/>
      <c r="AL660" s="209"/>
      <c r="AM660" s="338"/>
      <c r="AN660" s="209"/>
      <c r="AO660" s="209"/>
      <c r="AP660" s="339"/>
      <c r="AQ660" s="338"/>
      <c r="AR660" s="209"/>
      <c r="AS660" s="209"/>
      <c r="AT660" s="339"/>
      <c r="AU660" s="209"/>
      <c r="AV660" s="209"/>
      <c r="AW660" s="209"/>
      <c r="AX660" s="210"/>
      <c r="AY660">
        <f t="shared" si="105"/>
        <v>0</v>
      </c>
    </row>
    <row r="661" spans="1:51" ht="23.25" hidden="1" customHeight="1" x14ac:dyDescent="0.15">
      <c r="A661" s="191"/>
      <c r="B661" s="188"/>
      <c r="C661" s="182"/>
      <c r="D661" s="188"/>
      <c r="E661" s="340"/>
      <c r="F661" s="341"/>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0" t="s">
        <v>180</v>
      </c>
      <c r="AC661" s="580"/>
      <c r="AD661" s="580"/>
      <c r="AE661" s="338"/>
      <c r="AF661" s="209"/>
      <c r="AG661" s="209"/>
      <c r="AH661" s="339"/>
      <c r="AI661" s="338"/>
      <c r="AJ661" s="209"/>
      <c r="AK661" s="209"/>
      <c r="AL661" s="209"/>
      <c r="AM661" s="338"/>
      <c r="AN661" s="209"/>
      <c r="AO661" s="209"/>
      <c r="AP661" s="339"/>
      <c r="AQ661" s="338"/>
      <c r="AR661" s="209"/>
      <c r="AS661" s="209"/>
      <c r="AT661" s="339"/>
      <c r="AU661" s="209"/>
      <c r="AV661" s="209"/>
      <c r="AW661" s="209"/>
      <c r="AX661" s="210"/>
      <c r="AY661">
        <f t="shared" si="105"/>
        <v>0</v>
      </c>
    </row>
    <row r="662" spans="1:51" ht="18.75" hidden="1" customHeight="1" x14ac:dyDescent="0.15">
      <c r="A662" s="191"/>
      <c r="B662" s="188"/>
      <c r="C662" s="182"/>
      <c r="D662" s="188"/>
      <c r="E662" s="340" t="s">
        <v>238</v>
      </c>
      <c r="F662" s="341"/>
      <c r="G662" s="342" t="s">
        <v>235</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3" t="s">
        <v>237</v>
      </c>
      <c r="AF662" s="334"/>
      <c r="AG662" s="334"/>
      <c r="AH662" s="335"/>
      <c r="AI662" s="336" t="s">
        <v>535</v>
      </c>
      <c r="AJ662" s="336"/>
      <c r="AK662" s="336"/>
      <c r="AL662" s="159"/>
      <c r="AM662" s="336" t="s">
        <v>536</v>
      </c>
      <c r="AN662" s="336"/>
      <c r="AO662" s="336"/>
      <c r="AP662" s="159"/>
      <c r="AQ662" s="159" t="s">
        <v>229</v>
      </c>
      <c r="AR662" s="134"/>
      <c r="AS662" s="134"/>
      <c r="AT662" s="135"/>
      <c r="AU662" s="140" t="s">
        <v>134</v>
      </c>
      <c r="AV662" s="140"/>
      <c r="AW662" s="140"/>
      <c r="AX662" s="141"/>
      <c r="AY662">
        <f>COUNTA($G$664)</f>
        <v>0</v>
      </c>
    </row>
    <row r="663" spans="1:51" ht="18.75" hidden="1" customHeight="1" x14ac:dyDescent="0.15">
      <c r="A663" s="191"/>
      <c r="B663" s="188"/>
      <c r="C663" s="182"/>
      <c r="D663" s="188"/>
      <c r="E663" s="340"/>
      <c r="F663" s="341"/>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230</v>
      </c>
      <c r="AH663" s="138"/>
      <c r="AI663" s="337"/>
      <c r="AJ663" s="337"/>
      <c r="AK663" s="337"/>
      <c r="AL663" s="158"/>
      <c r="AM663" s="337"/>
      <c r="AN663" s="337"/>
      <c r="AO663" s="337"/>
      <c r="AP663" s="158"/>
      <c r="AQ663" s="251"/>
      <c r="AR663" s="202"/>
      <c r="AS663" s="137" t="s">
        <v>230</v>
      </c>
      <c r="AT663" s="138"/>
      <c r="AU663" s="202"/>
      <c r="AV663" s="202"/>
      <c r="AW663" s="137" t="s">
        <v>179</v>
      </c>
      <c r="AX663" s="197"/>
      <c r="AY663">
        <f>$AY$662</f>
        <v>0</v>
      </c>
    </row>
    <row r="664" spans="1:51" ht="23.25" hidden="1" customHeight="1" x14ac:dyDescent="0.15">
      <c r="A664" s="191"/>
      <c r="B664" s="188"/>
      <c r="C664" s="182"/>
      <c r="D664" s="188"/>
      <c r="E664" s="340"/>
      <c r="F664" s="341"/>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8"/>
      <c r="AF664" s="209"/>
      <c r="AG664" s="209"/>
      <c r="AH664" s="209"/>
      <c r="AI664" s="338"/>
      <c r="AJ664" s="209"/>
      <c r="AK664" s="209"/>
      <c r="AL664" s="209"/>
      <c r="AM664" s="338"/>
      <c r="AN664" s="209"/>
      <c r="AO664" s="209"/>
      <c r="AP664" s="339"/>
      <c r="AQ664" s="338"/>
      <c r="AR664" s="209"/>
      <c r="AS664" s="209"/>
      <c r="AT664" s="339"/>
      <c r="AU664" s="209"/>
      <c r="AV664" s="209"/>
      <c r="AW664" s="209"/>
      <c r="AX664" s="210"/>
      <c r="AY664">
        <f t="shared" ref="AY664:AY666" si="106">$AY$662</f>
        <v>0</v>
      </c>
    </row>
    <row r="665" spans="1:51" ht="23.25" hidden="1" customHeight="1" x14ac:dyDescent="0.15">
      <c r="A665" s="191"/>
      <c r="B665" s="188"/>
      <c r="C665" s="182"/>
      <c r="D665" s="188"/>
      <c r="E665" s="340"/>
      <c r="F665" s="341"/>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8"/>
      <c r="AF665" s="209"/>
      <c r="AG665" s="209"/>
      <c r="AH665" s="339"/>
      <c r="AI665" s="338"/>
      <c r="AJ665" s="209"/>
      <c r="AK665" s="209"/>
      <c r="AL665" s="209"/>
      <c r="AM665" s="338"/>
      <c r="AN665" s="209"/>
      <c r="AO665" s="209"/>
      <c r="AP665" s="339"/>
      <c r="AQ665" s="338"/>
      <c r="AR665" s="209"/>
      <c r="AS665" s="209"/>
      <c r="AT665" s="339"/>
      <c r="AU665" s="209"/>
      <c r="AV665" s="209"/>
      <c r="AW665" s="209"/>
      <c r="AX665" s="210"/>
      <c r="AY665">
        <f t="shared" si="106"/>
        <v>0</v>
      </c>
    </row>
    <row r="666" spans="1:51" ht="23.25" hidden="1" customHeight="1" x14ac:dyDescent="0.15">
      <c r="A666" s="191"/>
      <c r="B666" s="188"/>
      <c r="C666" s="182"/>
      <c r="D666" s="188"/>
      <c r="E666" s="340"/>
      <c r="F666" s="341"/>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0" t="s">
        <v>180</v>
      </c>
      <c r="AC666" s="580"/>
      <c r="AD666" s="580"/>
      <c r="AE666" s="338"/>
      <c r="AF666" s="209"/>
      <c r="AG666" s="209"/>
      <c r="AH666" s="339"/>
      <c r="AI666" s="338"/>
      <c r="AJ666" s="209"/>
      <c r="AK666" s="209"/>
      <c r="AL666" s="209"/>
      <c r="AM666" s="338"/>
      <c r="AN666" s="209"/>
      <c r="AO666" s="209"/>
      <c r="AP666" s="339"/>
      <c r="AQ666" s="338"/>
      <c r="AR666" s="209"/>
      <c r="AS666" s="209"/>
      <c r="AT666" s="339"/>
      <c r="AU666" s="209"/>
      <c r="AV666" s="209"/>
      <c r="AW666" s="209"/>
      <c r="AX666" s="210"/>
      <c r="AY666">
        <f t="shared" si="106"/>
        <v>0</v>
      </c>
    </row>
    <row r="667" spans="1:51" ht="18.75" hidden="1" customHeight="1" x14ac:dyDescent="0.15">
      <c r="A667" s="191"/>
      <c r="B667" s="188"/>
      <c r="C667" s="182"/>
      <c r="D667" s="188"/>
      <c r="E667" s="340" t="s">
        <v>238</v>
      </c>
      <c r="F667" s="341"/>
      <c r="G667" s="342" t="s">
        <v>235</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3" t="s">
        <v>237</v>
      </c>
      <c r="AF667" s="334"/>
      <c r="AG667" s="334"/>
      <c r="AH667" s="335"/>
      <c r="AI667" s="336" t="s">
        <v>535</v>
      </c>
      <c r="AJ667" s="336"/>
      <c r="AK667" s="336"/>
      <c r="AL667" s="159"/>
      <c r="AM667" s="336" t="s">
        <v>536</v>
      </c>
      <c r="AN667" s="336"/>
      <c r="AO667" s="336"/>
      <c r="AP667" s="159"/>
      <c r="AQ667" s="159" t="s">
        <v>229</v>
      </c>
      <c r="AR667" s="134"/>
      <c r="AS667" s="134"/>
      <c r="AT667" s="135"/>
      <c r="AU667" s="140" t="s">
        <v>134</v>
      </c>
      <c r="AV667" s="140"/>
      <c r="AW667" s="140"/>
      <c r="AX667" s="141"/>
      <c r="AY667">
        <f>COUNTA($G$669)</f>
        <v>0</v>
      </c>
    </row>
    <row r="668" spans="1:51" ht="18.75" hidden="1" customHeight="1" x14ac:dyDescent="0.15">
      <c r="A668" s="191"/>
      <c r="B668" s="188"/>
      <c r="C668" s="182"/>
      <c r="D668" s="188"/>
      <c r="E668" s="340"/>
      <c r="F668" s="341"/>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230</v>
      </c>
      <c r="AH668" s="138"/>
      <c r="AI668" s="337"/>
      <c r="AJ668" s="337"/>
      <c r="AK668" s="337"/>
      <c r="AL668" s="158"/>
      <c r="AM668" s="337"/>
      <c r="AN668" s="337"/>
      <c r="AO668" s="337"/>
      <c r="AP668" s="158"/>
      <c r="AQ668" s="251"/>
      <c r="AR668" s="202"/>
      <c r="AS668" s="137" t="s">
        <v>230</v>
      </c>
      <c r="AT668" s="138"/>
      <c r="AU668" s="202"/>
      <c r="AV668" s="202"/>
      <c r="AW668" s="137" t="s">
        <v>179</v>
      </c>
      <c r="AX668" s="197"/>
      <c r="AY668">
        <f>$AY$667</f>
        <v>0</v>
      </c>
    </row>
    <row r="669" spans="1:51" ht="23.25" hidden="1" customHeight="1" x14ac:dyDescent="0.15">
      <c r="A669" s="191"/>
      <c r="B669" s="188"/>
      <c r="C669" s="182"/>
      <c r="D669" s="188"/>
      <c r="E669" s="340"/>
      <c r="F669" s="341"/>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8"/>
      <c r="AF669" s="209"/>
      <c r="AG669" s="209"/>
      <c r="AH669" s="209"/>
      <c r="AI669" s="338"/>
      <c r="AJ669" s="209"/>
      <c r="AK669" s="209"/>
      <c r="AL669" s="209"/>
      <c r="AM669" s="338"/>
      <c r="AN669" s="209"/>
      <c r="AO669" s="209"/>
      <c r="AP669" s="339"/>
      <c r="AQ669" s="338"/>
      <c r="AR669" s="209"/>
      <c r="AS669" s="209"/>
      <c r="AT669" s="339"/>
      <c r="AU669" s="209"/>
      <c r="AV669" s="209"/>
      <c r="AW669" s="209"/>
      <c r="AX669" s="210"/>
      <c r="AY669">
        <f t="shared" ref="AY669:AY671" si="107">$AY$667</f>
        <v>0</v>
      </c>
    </row>
    <row r="670" spans="1:51" ht="23.25" hidden="1" customHeight="1" x14ac:dyDescent="0.15">
      <c r="A670" s="191"/>
      <c r="B670" s="188"/>
      <c r="C670" s="182"/>
      <c r="D670" s="188"/>
      <c r="E670" s="340"/>
      <c r="F670" s="341"/>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8"/>
      <c r="AF670" s="209"/>
      <c r="AG670" s="209"/>
      <c r="AH670" s="339"/>
      <c r="AI670" s="338"/>
      <c r="AJ670" s="209"/>
      <c r="AK670" s="209"/>
      <c r="AL670" s="209"/>
      <c r="AM670" s="338"/>
      <c r="AN670" s="209"/>
      <c r="AO670" s="209"/>
      <c r="AP670" s="339"/>
      <c r="AQ670" s="338"/>
      <c r="AR670" s="209"/>
      <c r="AS670" s="209"/>
      <c r="AT670" s="339"/>
      <c r="AU670" s="209"/>
      <c r="AV670" s="209"/>
      <c r="AW670" s="209"/>
      <c r="AX670" s="210"/>
      <c r="AY670">
        <f t="shared" si="107"/>
        <v>0</v>
      </c>
    </row>
    <row r="671" spans="1:51" ht="23.25" hidden="1" customHeight="1" x14ac:dyDescent="0.15">
      <c r="A671" s="191"/>
      <c r="B671" s="188"/>
      <c r="C671" s="182"/>
      <c r="D671" s="188"/>
      <c r="E671" s="340"/>
      <c r="F671" s="341"/>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0" t="s">
        <v>180</v>
      </c>
      <c r="AC671" s="580"/>
      <c r="AD671" s="580"/>
      <c r="AE671" s="338"/>
      <c r="AF671" s="209"/>
      <c r="AG671" s="209"/>
      <c r="AH671" s="339"/>
      <c r="AI671" s="338"/>
      <c r="AJ671" s="209"/>
      <c r="AK671" s="209"/>
      <c r="AL671" s="209"/>
      <c r="AM671" s="338"/>
      <c r="AN671" s="209"/>
      <c r="AO671" s="209"/>
      <c r="AP671" s="339"/>
      <c r="AQ671" s="338"/>
      <c r="AR671" s="209"/>
      <c r="AS671" s="209"/>
      <c r="AT671" s="339"/>
      <c r="AU671" s="209"/>
      <c r="AV671" s="209"/>
      <c r="AW671" s="209"/>
      <c r="AX671" s="210"/>
      <c r="AY671">
        <f t="shared" si="107"/>
        <v>0</v>
      </c>
    </row>
    <row r="672" spans="1:51" ht="18.75" hidden="1" customHeight="1" x14ac:dyDescent="0.15">
      <c r="A672" s="191"/>
      <c r="B672" s="188"/>
      <c r="C672" s="182"/>
      <c r="D672" s="188"/>
      <c r="E672" s="340" t="s">
        <v>239</v>
      </c>
      <c r="F672" s="341"/>
      <c r="G672" s="342" t="s">
        <v>236</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3" t="s">
        <v>237</v>
      </c>
      <c r="AF672" s="334"/>
      <c r="AG672" s="334"/>
      <c r="AH672" s="335"/>
      <c r="AI672" s="336" t="s">
        <v>535</v>
      </c>
      <c r="AJ672" s="336"/>
      <c r="AK672" s="336"/>
      <c r="AL672" s="159"/>
      <c r="AM672" s="336" t="s">
        <v>536</v>
      </c>
      <c r="AN672" s="336"/>
      <c r="AO672" s="336"/>
      <c r="AP672" s="159"/>
      <c r="AQ672" s="159" t="s">
        <v>229</v>
      </c>
      <c r="AR672" s="134"/>
      <c r="AS672" s="134"/>
      <c r="AT672" s="135"/>
      <c r="AU672" s="140" t="s">
        <v>134</v>
      </c>
      <c r="AV672" s="140"/>
      <c r="AW672" s="140"/>
      <c r="AX672" s="141"/>
      <c r="AY672">
        <f>COUNTA($G$674)</f>
        <v>0</v>
      </c>
    </row>
    <row r="673" spans="1:51" ht="18.75" hidden="1" customHeight="1" x14ac:dyDescent="0.15">
      <c r="A673" s="191"/>
      <c r="B673" s="188"/>
      <c r="C673" s="182"/>
      <c r="D673" s="188"/>
      <c r="E673" s="340"/>
      <c r="F673" s="341"/>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230</v>
      </c>
      <c r="AH673" s="138"/>
      <c r="AI673" s="337"/>
      <c r="AJ673" s="337"/>
      <c r="AK673" s="337"/>
      <c r="AL673" s="158"/>
      <c r="AM673" s="337"/>
      <c r="AN673" s="337"/>
      <c r="AO673" s="337"/>
      <c r="AP673" s="158"/>
      <c r="AQ673" s="251"/>
      <c r="AR673" s="202"/>
      <c r="AS673" s="137" t="s">
        <v>230</v>
      </c>
      <c r="AT673" s="138"/>
      <c r="AU673" s="202"/>
      <c r="AV673" s="202"/>
      <c r="AW673" s="137" t="s">
        <v>179</v>
      </c>
      <c r="AX673" s="197"/>
      <c r="AY673">
        <f>$AY$672</f>
        <v>0</v>
      </c>
    </row>
    <row r="674" spans="1:51" ht="23.25" hidden="1" customHeight="1" x14ac:dyDescent="0.15">
      <c r="A674" s="191"/>
      <c r="B674" s="188"/>
      <c r="C674" s="182"/>
      <c r="D674" s="188"/>
      <c r="E674" s="340"/>
      <c r="F674" s="341"/>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8"/>
      <c r="AF674" s="209"/>
      <c r="AG674" s="209"/>
      <c r="AH674" s="209"/>
      <c r="AI674" s="338"/>
      <c r="AJ674" s="209"/>
      <c r="AK674" s="209"/>
      <c r="AL674" s="209"/>
      <c r="AM674" s="338"/>
      <c r="AN674" s="209"/>
      <c r="AO674" s="209"/>
      <c r="AP674" s="339"/>
      <c r="AQ674" s="338"/>
      <c r="AR674" s="209"/>
      <c r="AS674" s="209"/>
      <c r="AT674" s="339"/>
      <c r="AU674" s="209"/>
      <c r="AV674" s="209"/>
      <c r="AW674" s="209"/>
      <c r="AX674" s="210"/>
      <c r="AY674">
        <f t="shared" ref="AY674:AY676" si="108">$AY$672</f>
        <v>0</v>
      </c>
    </row>
    <row r="675" spans="1:51" ht="23.25" hidden="1" customHeight="1" x14ac:dyDescent="0.15">
      <c r="A675" s="191"/>
      <c r="B675" s="188"/>
      <c r="C675" s="182"/>
      <c r="D675" s="188"/>
      <c r="E675" s="340"/>
      <c r="F675" s="341"/>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8"/>
      <c r="AF675" s="209"/>
      <c r="AG675" s="209"/>
      <c r="AH675" s="339"/>
      <c r="AI675" s="338"/>
      <c r="AJ675" s="209"/>
      <c r="AK675" s="209"/>
      <c r="AL675" s="209"/>
      <c r="AM675" s="338"/>
      <c r="AN675" s="209"/>
      <c r="AO675" s="209"/>
      <c r="AP675" s="339"/>
      <c r="AQ675" s="338"/>
      <c r="AR675" s="209"/>
      <c r="AS675" s="209"/>
      <c r="AT675" s="339"/>
      <c r="AU675" s="209"/>
      <c r="AV675" s="209"/>
      <c r="AW675" s="209"/>
      <c r="AX675" s="210"/>
      <c r="AY675">
        <f t="shared" si="108"/>
        <v>0</v>
      </c>
    </row>
    <row r="676" spans="1:51" ht="23.25" hidden="1" customHeight="1" x14ac:dyDescent="0.15">
      <c r="A676" s="191"/>
      <c r="B676" s="188"/>
      <c r="C676" s="182"/>
      <c r="D676" s="188"/>
      <c r="E676" s="340"/>
      <c r="F676" s="341"/>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0" t="s">
        <v>14</v>
      </c>
      <c r="AC676" s="580"/>
      <c r="AD676" s="580"/>
      <c r="AE676" s="338"/>
      <c r="AF676" s="209"/>
      <c r="AG676" s="209"/>
      <c r="AH676" s="339"/>
      <c r="AI676" s="338"/>
      <c r="AJ676" s="209"/>
      <c r="AK676" s="209"/>
      <c r="AL676" s="209"/>
      <c r="AM676" s="338"/>
      <c r="AN676" s="209"/>
      <c r="AO676" s="209"/>
      <c r="AP676" s="339"/>
      <c r="AQ676" s="338"/>
      <c r="AR676" s="209"/>
      <c r="AS676" s="209"/>
      <c r="AT676" s="339"/>
      <c r="AU676" s="209"/>
      <c r="AV676" s="209"/>
      <c r="AW676" s="209"/>
      <c r="AX676" s="210"/>
      <c r="AY676">
        <f t="shared" si="108"/>
        <v>0</v>
      </c>
    </row>
    <row r="677" spans="1:51" ht="18.75" hidden="1" customHeight="1" x14ac:dyDescent="0.15">
      <c r="A677" s="191"/>
      <c r="B677" s="188"/>
      <c r="C677" s="182"/>
      <c r="D677" s="188"/>
      <c r="E677" s="340" t="s">
        <v>239</v>
      </c>
      <c r="F677" s="341"/>
      <c r="G677" s="342" t="s">
        <v>236</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3" t="s">
        <v>237</v>
      </c>
      <c r="AF677" s="334"/>
      <c r="AG677" s="334"/>
      <c r="AH677" s="335"/>
      <c r="AI677" s="336" t="s">
        <v>535</v>
      </c>
      <c r="AJ677" s="336"/>
      <c r="AK677" s="336"/>
      <c r="AL677" s="159"/>
      <c r="AM677" s="336" t="s">
        <v>536</v>
      </c>
      <c r="AN677" s="336"/>
      <c r="AO677" s="336"/>
      <c r="AP677" s="159"/>
      <c r="AQ677" s="159" t="s">
        <v>229</v>
      </c>
      <c r="AR677" s="134"/>
      <c r="AS677" s="134"/>
      <c r="AT677" s="135"/>
      <c r="AU677" s="140" t="s">
        <v>134</v>
      </c>
      <c r="AV677" s="140"/>
      <c r="AW677" s="140"/>
      <c r="AX677" s="141"/>
      <c r="AY677">
        <f>COUNTA($G$679)</f>
        <v>0</v>
      </c>
    </row>
    <row r="678" spans="1:51" ht="18.75" hidden="1" customHeight="1" x14ac:dyDescent="0.15">
      <c r="A678" s="191"/>
      <c r="B678" s="188"/>
      <c r="C678" s="182"/>
      <c r="D678" s="188"/>
      <c r="E678" s="340"/>
      <c r="F678" s="341"/>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230</v>
      </c>
      <c r="AH678" s="138"/>
      <c r="AI678" s="337"/>
      <c r="AJ678" s="337"/>
      <c r="AK678" s="337"/>
      <c r="AL678" s="158"/>
      <c r="AM678" s="337"/>
      <c r="AN678" s="337"/>
      <c r="AO678" s="337"/>
      <c r="AP678" s="158"/>
      <c r="AQ678" s="251"/>
      <c r="AR678" s="202"/>
      <c r="AS678" s="137" t="s">
        <v>230</v>
      </c>
      <c r="AT678" s="138"/>
      <c r="AU678" s="202"/>
      <c r="AV678" s="202"/>
      <c r="AW678" s="137" t="s">
        <v>179</v>
      </c>
      <c r="AX678" s="197"/>
      <c r="AY678">
        <f>$AY$677</f>
        <v>0</v>
      </c>
    </row>
    <row r="679" spans="1:51" ht="23.25" hidden="1" customHeight="1" x14ac:dyDescent="0.15">
      <c r="A679" s="191"/>
      <c r="B679" s="188"/>
      <c r="C679" s="182"/>
      <c r="D679" s="188"/>
      <c r="E679" s="340"/>
      <c r="F679" s="341"/>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8"/>
      <c r="AF679" s="209"/>
      <c r="AG679" s="209"/>
      <c r="AH679" s="209"/>
      <c r="AI679" s="338"/>
      <c r="AJ679" s="209"/>
      <c r="AK679" s="209"/>
      <c r="AL679" s="209"/>
      <c r="AM679" s="338"/>
      <c r="AN679" s="209"/>
      <c r="AO679" s="209"/>
      <c r="AP679" s="339"/>
      <c r="AQ679" s="338"/>
      <c r="AR679" s="209"/>
      <c r="AS679" s="209"/>
      <c r="AT679" s="339"/>
      <c r="AU679" s="209"/>
      <c r="AV679" s="209"/>
      <c r="AW679" s="209"/>
      <c r="AX679" s="210"/>
      <c r="AY679">
        <f t="shared" ref="AY679:AY681" si="109">$AY$677</f>
        <v>0</v>
      </c>
    </row>
    <row r="680" spans="1:51" ht="23.25" hidden="1" customHeight="1" x14ac:dyDescent="0.15">
      <c r="A680" s="191"/>
      <c r="B680" s="188"/>
      <c r="C680" s="182"/>
      <c r="D680" s="188"/>
      <c r="E680" s="340"/>
      <c r="F680" s="341"/>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8"/>
      <c r="AF680" s="209"/>
      <c r="AG680" s="209"/>
      <c r="AH680" s="339"/>
      <c r="AI680" s="338"/>
      <c r="AJ680" s="209"/>
      <c r="AK680" s="209"/>
      <c r="AL680" s="209"/>
      <c r="AM680" s="338"/>
      <c r="AN680" s="209"/>
      <c r="AO680" s="209"/>
      <c r="AP680" s="339"/>
      <c r="AQ680" s="338"/>
      <c r="AR680" s="209"/>
      <c r="AS680" s="209"/>
      <c r="AT680" s="339"/>
      <c r="AU680" s="209"/>
      <c r="AV680" s="209"/>
      <c r="AW680" s="209"/>
      <c r="AX680" s="210"/>
      <c r="AY680">
        <f t="shared" si="109"/>
        <v>0</v>
      </c>
    </row>
    <row r="681" spans="1:51" ht="23.25" hidden="1" customHeight="1" x14ac:dyDescent="0.15">
      <c r="A681" s="191"/>
      <c r="B681" s="188"/>
      <c r="C681" s="182"/>
      <c r="D681" s="188"/>
      <c r="E681" s="340"/>
      <c r="F681" s="341"/>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0" t="s">
        <v>14</v>
      </c>
      <c r="AC681" s="580"/>
      <c r="AD681" s="580"/>
      <c r="AE681" s="338"/>
      <c r="AF681" s="209"/>
      <c r="AG681" s="209"/>
      <c r="AH681" s="339"/>
      <c r="AI681" s="338"/>
      <c r="AJ681" s="209"/>
      <c r="AK681" s="209"/>
      <c r="AL681" s="209"/>
      <c r="AM681" s="338"/>
      <c r="AN681" s="209"/>
      <c r="AO681" s="209"/>
      <c r="AP681" s="339"/>
      <c r="AQ681" s="338"/>
      <c r="AR681" s="209"/>
      <c r="AS681" s="209"/>
      <c r="AT681" s="339"/>
      <c r="AU681" s="209"/>
      <c r="AV681" s="209"/>
      <c r="AW681" s="209"/>
      <c r="AX681" s="210"/>
      <c r="AY681">
        <f t="shared" si="109"/>
        <v>0</v>
      </c>
    </row>
    <row r="682" spans="1:51" ht="18.75" hidden="1" customHeight="1" x14ac:dyDescent="0.15">
      <c r="A682" s="191"/>
      <c r="B682" s="188"/>
      <c r="C682" s="182"/>
      <c r="D682" s="188"/>
      <c r="E682" s="340" t="s">
        <v>239</v>
      </c>
      <c r="F682" s="341"/>
      <c r="G682" s="342" t="s">
        <v>236</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3" t="s">
        <v>237</v>
      </c>
      <c r="AF682" s="334"/>
      <c r="AG682" s="334"/>
      <c r="AH682" s="335"/>
      <c r="AI682" s="336" t="s">
        <v>535</v>
      </c>
      <c r="AJ682" s="336"/>
      <c r="AK682" s="336"/>
      <c r="AL682" s="159"/>
      <c r="AM682" s="336" t="s">
        <v>536</v>
      </c>
      <c r="AN682" s="336"/>
      <c r="AO682" s="336"/>
      <c r="AP682" s="159"/>
      <c r="AQ682" s="159" t="s">
        <v>229</v>
      </c>
      <c r="AR682" s="134"/>
      <c r="AS682" s="134"/>
      <c r="AT682" s="135"/>
      <c r="AU682" s="140" t="s">
        <v>134</v>
      </c>
      <c r="AV682" s="140"/>
      <c r="AW682" s="140"/>
      <c r="AX682" s="141"/>
      <c r="AY682">
        <f>COUNTA($G$684)</f>
        <v>0</v>
      </c>
    </row>
    <row r="683" spans="1:51" ht="18.75" hidden="1" customHeight="1" x14ac:dyDescent="0.15">
      <c r="A683" s="191"/>
      <c r="B683" s="188"/>
      <c r="C683" s="182"/>
      <c r="D683" s="188"/>
      <c r="E683" s="340"/>
      <c r="F683" s="341"/>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230</v>
      </c>
      <c r="AH683" s="138"/>
      <c r="AI683" s="337"/>
      <c r="AJ683" s="337"/>
      <c r="AK683" s="337"/>
      <c r="AL683" s="158"/>
      <c r="AM683" s="337"/>
      <c r="AN683" s="337"/>
      <c r="AO683" s="337"/>
      <c r="AP683" s="158"/>
      <c r="AQ683" s="251"/>
      <c r="AR683" s="202"/>
      <c r="AS683" s="137" t="s">
        <v>230</v>
      </c>
      <c r="AT683" s="138"/>
      <c r="AU683" s="202"/>
      <c r="AV683" s="202"/>
      <c r="AW683" s="137" t="s">
        <v>179</v>
      </c>
      <c r="AX683" s="197"/>
      <c r="AY683">
        <f>$AY$682</f>
        <v>0</v>
      </c>
    </row>
    <row r="684" spans="1:51" ht="23.25" hidden="1" customHeight="1" x14ac:dyDescent="0.15">
      <c r="A684" s="191"/>
      <c r="B684" s="188"/>
      <c r="C684" s="182"/>
      <c r="D684" s="188"/>
      <c r="E684" s="340"/>
      <c r="F684" s="341"/>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8"/>
      <c r="AF684" s="209"/>
      <c r="AG684" s="209"/>
      <c r="AH684" s="209"/>
      <c r="AI684" s="338"/>
      <c r="AJ684" s="209"/>
      <c r="AK684" s="209"/>
      <c r="AL684" s="209"/>
      <c r="AM684" s="338"/>
      <c r="AN684" s="209"/>
      <c r="AO684" s="209"/>
      <c r="AP684" s="339"/>
      <c r="AQ684" s="338"/>
      <c r="AR684" s="209"/>
      <c r="AS684" s="209"/>
      <c r="AT684" s="339"/>
      <c r="AU684" s="209"/>
      <c r="AV684" s="209"/>
      <c r="AW684" s="209"/>
      <c r="AX684" s="210"/>
      <c r="AY684">
        <f t="shared" ref="AY684:AY686" si="110">$AY$682</f>
        <v>0</v>
      </c>
    </row>
    <row r="685" spans="1:51" ht="23.25" hidden="1" customHeight="1" x14ac:dyDescent="0.15">
      <c r="A685" s="191"/>
      <c r="B685" s="188"/>
      <c r="C685" s="182"/>
      <c r="D685" s="188"/>
      <c r="E685" s="340"/>
      <c r="F685" s="341"/>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8"/>
      <c r="AF685" s="209"/>
      <c r="AG685" s="209"/>
      <c r="AH685" s="339"/>
      <c r="AI685" s="338"/>
      <c r="AJ685" s="209"/>
      <c r="AK685" s="209"/>
      <c r="AL685" s="209"/>
      <c r="AM685" s="338"/>
      <c r="AN685" s="209"/>
      <c r="AO685" s="209"/>
      <c r="AP685" s="339"/>
      <c r="AQ685" s="338"/>
      <c r="AR685" s="209"/>
      <c r="AS685" s="209"/>
      <c r="AT685" s="339"/>
      <c r="AU685" s="209"/>
      <c r="AV685" s="209"/>
      <c r="AW685" s="209"/>
      <c r="AX685" s="210"/>
      <c r="AY685">
        <f t="shared" si="110"/>
        <v>0</v>
      </c>
    </row>
    <row r="686" spans="1:51" ht="23.25" hidden="1" customHeight="1" x14ac:dyDescent="0.15">
      <c r="A686" s="191"/>
      <c r="B686" s="188"/>
      <c r="C686" s="182"/>
      <c r="D686" s="188"/>
      <c r="E686" s="340"/>
      <c r="F686" s="341"/>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0" t="s">
        <v>14</v>
      </c>
      <c r="AC686" s="580"/>
      <c r="AD686" s="580"/>
      <c r="AE686" s="338"/>
      <c r="AF686" s="209"/>
      <c r="AG686" s="209"/>
      <c r="AH686" s="339"/>
      <c r="AI686" s="338"/>
      <c r="AJ686" s="209"/>
      <c r="AK686" s="209"/>
      <c r="AL686" s="209"/>
      <c r="AM686" s="338"/>
      <c r="AN686" s="209"/>
      <c r="AO686" s="209"/>
      <c r="AP686" s="339"/>
      <c r="AQ686" s="338"/>
      <c r="AR686" s="209"/>
      <c r="AS686" s="209"/>
      <c r="AT686" s="339"/>
      <c r="AU686" s="209"/>
      <c r="AV686" s="209"/>
      <c r="AW686" s="209"/>
      <c r="AX686" s="210"/>
      <c r="AY686">
        <f t="shared" si="110"/>
        <v>0</v>
      </c>
    </row>
    <row r="687" spans="1:51" ht="18.75" hidden="1" customHeight="1" x14ac:dyDescent="0.15">
      <c r="A687" s="191"/>
      <c r="B687" s="188"/>
      <c r="C687" s="182"/>
      <c r="D687" s="188"/>
      <c r="E687" s="340" t="s">
        <v>239</v>
      </c>
      <c r="F687" s="341"/>
      <c r="G687" s="342" t="s">
        <v>236</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3" t="s">
        <v>237</v>
      </c>
      <c r="AF687" s="334"/>
      <c r="AG687" s="334"/>
      <c r="AH687" s="335"/>
      <c r="AI687" s="336" t="s">
        <v>535</v>
      </c>
      <c r="AJ687" s="336"/>
      <c r="AK687" s="336"/>
      <c r="AL687" s="159"/>
      <c r="AM687" s="336" t="s">
        <v>536</v>
      </c>
      <c r="AN687" s="336"/>
      <c r="AO687" s="336"/>
      <c r="AP687" s="159"/>
      <c r="AQ687" s="159" t="s">
        <v>229</v>
      </c>
      <c r="AR687" s="134"/>
      <c r="AS687" s="134"/>
      <c r="AT687" s="135"/>
      <c r="AU687" s="140" t="s">
        <v>134</v>
      </c>
      <c r="AV687" s="140"/>
      <c r="AW687" s="140"/>
      <c r="AX687" s="141"/>
      <c r="AY687">
        <f>COUNTA($G$689)</f>
        <v>0</v>
      </c>
    </row>
    <row r="688" spans="1:51" ht="18.75" hidden="1" customHeight="1" x14ac:dyDescent="0.15">
      <c r="A688" s="191"/>
      <c r="B688" s="188"/>
      <c r="C688" s="182"/>
      <c r="D688" s="188"/>
      <c r="E688" s="340"/>
      <c r="F688" s="341"/>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230</v>
      </c>
      <c r="AH688" s="138"/>
      <c r="AI688" s="337"/>
      <c r="AJ688" s="337"/>
      <c r="AK688" s="337"/>
      <c r="AL688" s="158"/>
      <c r="AM688" s="337"/>
      <c r="AN688" s="337"/>
      <c r="AO688" s="337"/>
      <c r="AP688" s="158"/>
      <c r="AQ688" s="251"/>
      <c r="AR688" s="202"/>
      <c r="AS688" s="137" t="s">
        <v>230</v>
      </c>
      <c r="AT688" s="138"/>
      <c r="AU688" s="202"/>
      <c r="AV688" s="202"/>
      <c r="AW688" s="137" t="s">
        <v>179</v>
      </c>
      <c r="AX688" s="197"/>
      <c r="AY688">
        <f>$AY$687</f>
        <v>0</v>
      </c>
    </row>
    <row r="689" spans="1:51" ht="23.25" hidden="1" customHeight="1" x14ac:dyDescent="0.15">
      <c r="A689" s="191"/>
      <c r="B689" s="188"/>
      <c r="C689" s="182"/>
      <c r="D689" s="188"/>
      <c r="E689" s="340"/>
      <c r="F689" s="341"/>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8"/>
      <c r="AF689" s="209"/>
      <c r="AG689" s="209"/>
      <c r="AH689" s="209"/>
      <c r="AI689" s="338"/>
      <c r="AJ689" s="209"/>
      <c r="AK689" s="209"/>
      <c r="AL689" s="209"/>
      <c r="AM689" s="338"/>
      <c r="AN689" s="209"/>
      <c r="AO689" s="209"/>
      <c r="AP689" s="339"/>
      <c r="AQ689" s="338"/>
      <c r="AR689" s="209"/>
      <c r="AS689" s="209"/>
      <c r="AT689" s="339"/>
      <c r="AU689" s="209"/>
      <c r="AV689" s="209"/>
      <c r="AW689" s="209"/>
      <c r="AX689" s="210"/>
      <c r="AY689">
        <f t="shared" ref="AY689:AY691" si="111">$AY$687</f>
        <v>0</v>
      </c>
    </row>
    <row r="690" spans="1:51" ht="23.25" hidden="1" customHeight="1" x14ac:dyDescent="0.15">
      <c r="A690" s="191"/>
      <c r="B690" s="188"/>
      <c r="C690" s="182"/>
      <c r="D690" s="188"/>
      <c r="E690" s="340"/>
      <c r="F690" s="341"/>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8"/>
      <c r="AF690" s="209"/>
      <c r="AG690" s="209"/>
      <c r="AH690" s="339"/>
      <c r="AI690" s="338"/>
      <c r="AJ690" s="209"/>
      <c r="AK690" s="209"/>
      <c r="AL690" s="209"/>
      <c r="AM690" s="338"/>
      <c r="AN690" s="209"/>
      <c r="AO690" s="209"/>
      <c r="AP690" s="339"/>
      <c r="AQ690" s="338"/>
      <c r="AR690" s="209"/>
      <c r="AS690" s="209"/>
      <c r="AT690" s="339"/>
      <c r="AU690" s="209"/>
      <c r="AV690" s="209"/>
      <c r="AW690" s="209"/>
      <c r="AX690" s="210"/>
      <c r="AY690">
        <f t="shared" si="111"/>
        <v>0</v>
      </c>
    </row>
    <row r="691" spans="1:51" ht="23.25" hidden="1" customHeight="1" x14ac:dyDescent="0.15">
      <c r="A691" s="191"/>
      <c r="B691" s="188"/>
      <c r="C691" s="182"/>
      <c r="D691" s="188"/>
      <c r="E691" s="340"/>
      <c r="F691" s="341"/>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0" t="s">
        <v>14</v>
      </c>
      <c r="AC691" s="580"/>
      <c r="AD691" s="580"/>
      <c r="AE691" s="338"/>
      <c r="AF691" s="209"/>
      <c r="AG691" s="209"/>
      <c r="AH691" s="339"/>
      <c r="AI691" s="338"/>
      <c r="AJ691" s="209"/>
      <c r="AK691" s="209"/>
      <c r="AL691" s="209"/>
      <c r="AM691" s="338"/>
      <c r="AN691" s="209"/>
      <c r="AO691" s="209"/>
      <c r="AP691" s="339"/>
      <c r="AQ691" s="338"/>
      <c r="AR691" s="209"/>
      <c r="AS691" s="209"/>
      <c r="AT691" s="339"/>
      <c r="AU691" s="209"/>
      <c r="AV691" s="209"/>
      <c r="AW691" s="209"/>
      <c r="AX691" s="210"/>
      <c r="AY691">
        <f t="shared" si="111"/>
        <v>0</v>
      </c>
    </row>
    <row r="692" spans="1:51" ht="18.75" hidden="1" customHeight="1" x14ac:dyDescent="0.15">
      <c r="A692" s="191"/>
      <c r="B692" s="188"/>
      <c r="C692" s="182"/>
      <c r="D692" s="188"/>
      <c r="E692" s="340" t="s">
        <v>239</v>
      </c>
      <c r="F692" s="341"/>
      <c r="G692" s="342" t="s">
        <v>236</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3" t="s">
        <v>237</v>
      </c>
      <c r="AF692" s="334"/>
      <c r="AG692" s="334"/>
      <c r="AH692" s="335"/>
      <c r="AI692" s="336" t="s">
        <v>535</v>
      </c>
      <c r="AJ692" s="336"/>
      <c r="AK692" s="336"/>
      <c r="AL692" s="159"/>
      <c r="AM692" s="336" t="s">
        <v>536</v>
      </c>
      <c r="AN692" s="336"/>
      <c r="AO692" s="336"/>
      <c r="AP692" s="159"/>
      <c r="AQ692" s="159" t="s">
        <v>229</v>
      </c>
      <c r="AR692" s="134"/>
      <c r="AS692" s="134"/>
      <c r="AT692" s="135"/>
      <c r="AU692" s="140" t="s">
        <v>134</v>
      </c>
      <c r="AV692" s="140"/>
      <c r="AW692" s="140"/>
      <c r="AX692" s="141"/>
      <c r="AY692">
        <f>COUNTA($G$694)</f>
        <v>0</v>
      </c>
    </row>
    <row r="693" spans="1:51" ht="18.75" hidden="1" customHeight="1" x14ac:dyDescent="0.15">
      <c r="A693" s="191"/>
      <c r="B693" s="188"/>
      <c r="C693" s="182"/>
      <c r="D693" s="188"/>
      <c r="E693" s="340"/>
      <c r="F693" s="341"/>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230</v>
      </c>
      <c r="AH693" s="138"/>
      <c r="AI693" s="337"/>
      <c r="AJ693" s="337"/>
      <c r="AK693" s="337"/>
      <c r="AL693" s="158"/>
      <c r="AM693" s="337"/>
      <c r="AN693" s="337"/>
      <c r="AO693" s="337"/>
      <c r="AP693" s="158"/>
      <c r="AQ693" s="251"/>
      <c r="AR693" s="202"/>
      <c r="AS693" s="137" t="s">
        <v>230</v>
      </c>
      <c r="AT693" s="138"/>
      <c r="AU693" s="202"/>
      <c r="AV693" s="202"/>
      <c r="AW693" s="137" t="s">
        <v>179</v>
      </c>
      <c r="AX693" s="197"/>
      <c r="AY693">
        <f>$AY$692</f>
        <v>0</v>
      </c>
    </row>
    <row r="694" spans="1:51" ht="23.25" hidden="1" customHeight="1" x14ac:dyDescent="0.15">
      <c r="A694" s="191"/>
      <c r="B694" s="188"/>
      <c r="C694" s="182"/>
      <c r="D694" s="188"/>
      <c r="E694" s="340"/>
      <c r="F694" s="341"/>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8"/>
      <c r="AF694" s="209"/>
      <c r="AG694" s="209"/>
      <c r="AH694" s="209"/>
      <c r="AI694" s="338"/>
      <c r="AJ694" s="209"/>
      <c r="AK694" s="209"/>
      <c r="AL694" s="209"/>
      <c r="AM694" s="338"/>
      <c r="AN694" s="209"/>
      <c r="AO694" s="209"/>
      <c r="AP694" s="339"/>
      <c r="AQ694" s="338"/>
      <c r="AR694" s="209"/>
      <c r="AS694" s="209"/>
      <c r="AT694" s="339"/>
      <c r="AU694" s="209"/>
      <c r="AV694" s="209"/>
      <c r="AW694" s="209"/>
      <c r="AX694" s="210"/>
      <c r="AY694">
        <f t="shared" ref="AY694:AY696" si="112">$AY$692</f>
        <v>0</v>
      </c>
    </row>
    <row r="695" spans="1:51" ht="23.25" hidden="1" customHeight="1" x14ac:dyDescent="0.15">
      <c r="A695" s="191"/>
      <c r="B695" s="188"/>
      <c r="C695" s="182"/>
      <c r="D695" s="188"/>
      <c r="E695" s="340"/>
      <c r="F695" s="341"/>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8"/>
      <c r="AF695" s="209"/>
      <c r="AG695" s="209"/>
      <c r="AH695" s="339"/>
      <c r="AI695" s="338"/>
      <c r="AJ695" s="209"/>
      <c r="AK695" s="209"/>
      <c r="AL695" s="209"/>
      <c r="AM695" s="338"/>
      <c r="AN695" s="209"/>
      <c r="AO695" s="209"/>
      <c r="AP695" s="339"/>
      <c r="AQ695" s="338"/>
      <c r="AR695" s="209"/>
      <c r="AS695" s="209"/>
      <c r="AT695" s="339"/>
      <c r="AU695" s="209"/>
      <c r="AV695" s="209"/>
      <c r="AW695" s="209"/>
      <c r="AX695" s="210"/>
      <c r="AY695">
        <f t="shared" si="112"/>
        <v>0</v>
      </c>
    </row>
    <row r="696" spans="1:51" ht="23.25" hidden="1" customHeight="1" x14ac:dyDescent="0.15">
      <c r="A696" s="191"/>
      <c r="B696" s="188"/>
      <c r="C696" s="182"/>
      <c r="D696" s="188"/>
      <c r="E696" s="340"/>
      <c r="F696" s="341"/>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0" t="s">
        <v>14</v>
      </c>
      <c r="AC696" s="580"/>
      <c r="AD696" s="580"/>
      <c r="AE696" s="338"/>
      <c r="AF696" s="209"/>
      <c r="AG696" s="209"/>
      <c r="AH696" s="339"/>
      <c r="AI696" s="338"/>
      <c r="AJ696" s="209"/>
      <c r="AK696" s="209"/>
      <c r="AL696" s="209"/>
      <c r="AM696" s="338"/>
      <c r="AN696" s="209"/>
      <c r="AO696" s="209"/>
      <c r="AP696" s="339"/>
      <c r="AQ696" s="338"/>
      <c r="AR696" s="209"/>
      <c r="AS696" s="209"/>
      <c r="AT696" s="339"/>
      <c r="AU696" s="209"/>
      <c r="AV696" s="209"/>
      <c r="AW696" s="209"/>
      <c r="AX696" s="210"/>
      <c r="AY696">
        <f t="shared" si="112"/>
        <v>0</v>
      </c>
    </row>
    <row r="697" spans="1:51" ht="23.85" hidden="1" customHeight="1" x14ac:dyDescent="0.15">
      <c r="A697" s="191"/>
      <c r="B697" s="188"/>
      <c r="C697" s="182"/>
      <c r="D697" s="188"/>
      <c r="E697" s="126" t="s">
        <v>400</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30"/>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8" t="s">
        <v>31</v>
      </c>
      <c r="AH701" s="378"/>
      <c r="AI701" s="378"/>
      <c r="AJ701" s="378"/>
      <c r="AK701" s="378"/>
      <c r="AL701" s="378"/>
      <c r="AM701" s="378"/>
      <c r="AN701" s="378"/>
      <c r="AO701" s="378"/>
      <c r="AP701" s="378"/>
      <c r="AQ701" s="378"/>
      <c r="AR701" s="378"/>
      <c r="AS701" s="378"/>
      <c r="AT701" s="378"/>
      <c r="AU701" s="378"/>
      <c r="AV701" s="378"/>
      <c r="AW701" s="378"/>
      <c r="AX701" s="819"/>
    </row>
    <row r="702" spans="1:51" ht="127.5" customHeight="1" x14ac:dyDescent="0.15">
      <c r="A702" s="867" t="s">
        <v>140</v>
      </c>
      <c r="B702" s="868"/>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3" t="s">
        <v>753</v>
      </c>
      <c r="AE702" s="344"/>
      <c r="AF702" s="344"/>
      <c r="AG702" s="381" t="s">
        <v>764</v>
      </c>
      <c r="AH702" s="382"/>
      <c r="AI702" s="382"/>
      <c r="AJ702" s="382"/>
      <c r="AK702" s="382"/>
      <c r="AL702" s="382"/>
      <c r="AM702" s="382"/>
      <c r="AN702" s="382"/>
      <c r="AO702" s="382"/>
      <c r="AP702" s="382"/>
      <c r="AQ702" s="382"/>
      <c r="AR702" s="382"/>
      <c r="AS702" s="382"/>
      <c r="AT702" s="382"/>
      <c r="AU702" s="382"/>
      <c r="AV702" s="382"/>
      <c r="AW702" s="382"/>
      <c r="AX702" s="383"/>
    </row>
    <row r="703" spans="1:51" ht="35.1" customHeight="1" x14ac:dyDescent="0.15">
      <c r="A703" s="869"/>
      <c r="B703" s="870"/>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8"/>
      <c r="AD703" s="324" t="s">
        <v>753</v>
      </c>
      <c r="AE703" s="325"/>
      <c r="AF703" s="325"/>
      <c r="AG703" s="105" t="s">
        <v>765</v>
      </c>
      <c r="AH703" s="106"/>
      <c r="AI703" s="106"/>
      <c r="AJ703" s="106"/>
      <c r="AK703" s="106"/>
      <c r="AL703" s="106"/>
      <c r="AM703" s="106"/>
      <c r="AN703" s="106"/>
      <c r="AO703" s="106"/>
      <c r="AP703" s="106"/>
      <c r="AQ703" s="106"/>
      <c r="AR703" s="106"/>
      <c r="AS703" s="106"/>
      <c r="AT703" s="106"/>
      <c r="AU703" s="106"/>
      <c r="AV703" s="106"/>
      <c r="AW703" s="106"/>
      <c r="AX703" s="107"/>
    </row>
    <row r="704" spans="1:51" ht="61.5" customHeight="1" x14ac:dyDescent="0.15">
      <c r="A704" s="871"/>
      <c r="B704" s="872"/>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9" t="s">
        <v>753</v>
      </c>
      <c r="AE704" s="780"/>
      <c r="AF704" s="780"/>
      <c r="AG704" s="169" t="s">
        <v>766</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40" t="s">
        <v>39</v>
      </c>
      <c r="B705" s="641"/>
      <c r="C705" s="815" t="s">
        <v>41</v>
      </c>
      <c r="D705" s="81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7"/>
      <c r="AD705" s="711" t="s">
        <v>753</v>
      </c>
      <c r="AE705" s="712"/>
      <c r="AF705" s="712"/>
      <c r="AG705" s="129" t="s">
        <v>865</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2"/>
      <c r="B706" s="643"/>
      <c r="C706" s="791"/>
      <c r="D706" s="792"/>
      <c r="E706" s="727" t="s">
        <v>373</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4" t="s">
        <v>860</v>
      </c>
      <c r="AE706" s="325"/>
      <c r="AF706" s="663"/>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2"/>
      <c r="B707" s="643"/>
      <c r="C707" s="793"/>
      <c r="D707" s="794"/>
      <c r="E707" s="730" t="s">
        <v>312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860</v>
      </c>
      <c r="AE707" s="833"/>
      <c r="AF707" s="833"/>
      <c r="AG707" s="169"/>
      <c r="AH707" s="112"/>
      <c r="AI707" s="112"/>
      <c r="AJ707" s="112"/>
      <c r="AK707" s="112"/>
      <c r="AL707" s="112"/>
      <c r="AM707" s="112"/>
      <c r="AN707" s="112"/>
      <c r="AO707" s="112"/>
      <c r="AP707" s="112"/>
      <c r="AQ707" s="112"/>
      <c r="AR707" s="112"/>
      <c r="AS707" s="112"/>
      <c r="AT707" s="112"/>
      <c r="AU707" s="112"/>
      <c r="AV707" s="112"/>
      <c r="AW707" s="112"/>
      <c r="AX707" s="170"/>
    </row>
    <row r="708" spans="1:50" ht="54.95" customHeight="1" x14ac:dyDescent="0.15">
      <c r="A708" s="642"/>
      <c r="B708" s="644"/>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4" t="s">
        <v>753</v>
      </c>
      <c r="AE708" s="605"/>
      <c r="AF708" s="605"/>
      <c r="AG708" s="739" t="s">
        <v>767</v>
      </c>
      <c r="AH708" s="740"/>
      <c r="AI708" s="740"/>
      <c r="AJ708" s="740"/>
      <c r="AK708" s="740"/>
      <c r="AL708" s="740"/>
      <c r="AM708" s="740"/>
      <c r="AN708" s="740"/>
      <c r="AO708" s="740"/>
      <c r="AP708" s="740"/>
      <c r="AQ708" s="740"/>
      <c r="AR708" s="740"/>
      <c r="AS708" s="740"/>
      <c r="AT708" s="740"/>
      <c r="AU708" s="740"/>
      <c r="AV708" s="740"/>
      <c r="AW708" s="740"/>
      <c r="AX708" s="741"/>
    </row>
    <row r="709" spans="1:50" ht="45" customHeight="1" x14ac:dyDescent="0.15">
      <c r="A709" s="642"/>
      <c r="B709" s="644"/>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4" t="s">
        <v>753</v>
      </c>
      <c r="AE709" s="325"/>
      <c r="AF709" s="325"/>
      <c r="AG709" s="105" t="s">
        <v>768</v>
      </c>
      <c r="AH709" s="106"/>
      <c r="AI709" s="106"/>
      <c r="AJ709" s="106"/>
      <c r="AK709" s="106"/>
      <c r="AL709" s="106"/>
      <c r="AM709" s="106"/>
      <c r="AN709" s="106"/>
      <c r="AO709" s="106"/>
      <c r="AP709" s="106"/>
      <c r="AQ709" s="106"/>
      <c r="AR709" s="106"/>
      <c r="AS709" s="106"/>
      <c r="AT709" s="106"/>
      <c r="AU709" s="106"/>
      <c r="AV709" s="106"/>
      <c r="AW709" s="106"/>
      <c r="AX709" s="107"/>
    </row>
    <row r="710" spans="1:50" ht="35.1"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4" t="s">
        <v>753</v>
      </c>
      <c r="AE710" s="325"/>
      <c r="AF710" s="325"/>
      <c r="AG710" s="105" t="s">
        <v>769</v>
      </c>
      <c r="AH710" s="106"/>
      <c r="AI710" s="106"/>
      <c r="AJ710" s="106"/>
      <c r="AK710" s="106"/>
      <c r="AL710" s="106"/>
      <c r="AM710" s="106"/>
      <c r="AN710" s="106"/>
      <c r="AO710" s="106"/>
      <c r="AP710" s="106"/>
      <c r="AQ710" s="106"/>
      <c r="AR710" s="106"/>
      <c r="AS710" s="106"/>
      <c r="AT710" s="106"/>
      <c r="AU710" s="106"/>
      <c r="AV710" s="106"/>
      <c r="AW710" s="106"/>
      <c r="AX710" s="107"/>
    </row>
    <row r="711" spans="1:50" ht="4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4" t="s">
        <v>753</v>
      </c>
      <c r="AE711" s="325"/>
      <c r="AF711" s="325"/>
      <c r="AG711" s="105" t="s">
        <v>770</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2"/>
      <c r="B712" s="644"/>
      <c r="C712" s="387" t="s">
        <v>339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79" t="s">
        <v>771</v>
      </c>
      <c r="AE712" s="780"/>
      <c r="AF712" s="780"/>
      <c r="AG712" s="804"/>
      <c r="AH712" s="805"/>
      <c r="AI712" s="805"/>
      <c r="AJ712" s="805"/>
      <c r="AK712" s="805"/>
      <c r="AL712" s="805"/>
      <c r="AM712" s="805"/>
      <c r="AN712" s="805"/>
      <c r="AO712" s="805"/>
      <c r="AP712" s="805"/>
      <c r="AQ712" s="805"/>
      <c r="AR712" s="805"/>
      <c r="AS712" s="805"/>
      <c r="AT712" s="805"/>
      <c r="AU712" s="805"/>
      <c r="AV712" s="805"/>
      <c r="AW712" s="805"/>
      <c r="AX712" s="806"/>
    </row>
    <row r="713" spans="1:50" ht="52.5" customHeight="1" x14ac:dyDescent="0.15">
      <c r="A713" s="642"/>
      <c r="B713" s="644"/>
      <c r="C713" s="945" t="s">
        <v>340</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4" t="s">
        <v>772</v>
      </c>
      <c r="AE713" s="325"/>
      <c r="AF713" s="663"/>
      <c r="AG713" s="105" t="s">
        <v>773</v>
      </c>
      <c r="AH713" s="106"/>
      <c r="AI713" s="106"/>
      <c r="AJ713" s="106"/>
      <c r="AK713" s="106"/>
      <c r="AL713" s="106"/>
      <c r="AM713" s="106"/>
      <c r="AN713" s="106"/>
      <c r="AO713" s="106"/>
      <c r="AP713" s="106"/>
      <c r="AQ713" s="106"/>
      <c r="AR713" s="106"/>
      <c r="AS713" s="106"/>
      <c r="AT713" s="106"/>
      <c r="AU713" s="106"/>
      <c r="AV713" s="106"/>
      <c r="AW713" s="106"/>
      <c r="AX713" s="107"/>
    </row>
    <row r="714" spans="1:50" ht="35.1" customHeight="1" x14ac:dyDescent="0.15">
      <c r="A714" s="645"/>
      <c r="B714" s="646"/>
      <c r="C714" s="647" t="s">
        <v>319</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1" t="s">
        <v>753</v>
      </c>
      <c r="AE714" s="802"/>
      <c r="AF714" s="803"/>
      <c r="AG714" s="733" t="s">
        <v>774</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40" t="s">
        <v>40</v>
      </c>
      <c r="B715" s="781"/>
      <c r="C715" s="782" t="s">
        <v>320</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4" t="s">
        <v>753</v>
      </c>
      <c r="AE715" s="605"/>
      <c r="AF715" s="656"/>
      <c r="AG715" s="739" t="s">
        <v>775</v>
      </c>
      <c r="AH715" s="740"/>
      <c r="AI715" s="740"/>
      <c r="AJ715" s="740"/>
      <c r="AK715" s="740"/>
      <c r="AL715" s="740"/>
      <c r="AM715" s="740"/>
      <c r="AN715" s="740"/>
      <c r="AO715" s="740"/>
      <c r="AP715" s="740"/>
      <c r="AQ715" s="740"/>
      <c r="AR715" s="740"/>
      <c r="AS715" s="740"/>
      <c r="AT715" s="740"/>
      <c r="AU715" s="740"/>
      <c r="AV715" s="740"/>
      <c r="AW715" s="740"/>
      <c r="AX715" s="741"/>
    </row>
    <row r="716" spans="1:50" ht="35.1"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753</v>
      </c>
      <c r="AE716" s="627"/>
      <c r="AF716" s="627"/>
      <c r="AG716" s="105" t="s">
        <v>776</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2"/>
      <c r="B717" s="644"/>
      <c r="C717" s="387" t="s">
        <v>240</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4" t="s">
        <v>753</v>
      </c>
      <c r="AE717" s="325"/>
      <c r="AF717" s="325"/>
      <c r="AG717" s="105" t="s">
        <v>777</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4" t="s">
        <v>771</v>
      </c>
      <c r="AE718" s="325"/>
      <c r="AF718" s="325"/>
      <c r="AG718" s="131" t="s">
        <v>778</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3" t="s">
        <v>58</v>
      </c>
      <c r="B719" s="774"/>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771</v>
      </c>
      <c r="AE719" s="605"/>
      <c r="AF719" s="605"/>
      <c r="AG719" s="129" t="s">
        <v>778</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5"/>
      <c r="B720" s="776"/>
      <c r="C720" s="301" t="s">
        <v>333</v>
      </c>
      <c r="D720" s="299"/>
      <c r="E720" s="299"/>
      <c r="F720" s="302"/>
      <c r="G720" s="298" t="s">
        <v>334</v>
      </c>
      <c r="H720" s="299"/>
      <c r="I720" s="299"/>
      <c r="J720" s="299"/>
      <c r="K720" s="299"/>
      <c r="L720" s="299"/>
      <c r="M720" s="299"/>
      <c r="N720" s="298" t="s">
        <v>336</v>
      </c>
      <c r="O720" s="299"/>
      <c r="P720" s="299"/>
      <c r="Q720" s="299"/>
      <c r="R720" s="299"/>
      <c r="S720" s="299"/>
      <c r="T720" s="299"/>
      <c r="U720" s="299"/>
      <c r="V720" s="299"/>
      <c r="W720" s="299"/>
      <c r="X720" s="299"/>
      <c r="Y720" s="299"/>
      <c r="Z720" s="299"/>
      <c r="AA720" s="299"/>
      <c r="AB720" s="299"/>
      <c r="AC720" s="299"/>
      <c r="AD720" s="299"/>
      <c r="AE720" s="299"/>
      <c r="AF720" s="300"/>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5"/>
      <c r="B721" s="776"/>
      <c r="C721" s="295"/>
      <c r="D721" s="296"/>
      <c r="E721" s="296"/>
      <c r="F721" s="297"/>
      <c r="G721" s="286"/>
      <c r="H721" s="287"/>
      <c r="I721" s="77" t="str">
        <f>IF(OR(G721="　", G721=""), "", "-")</f>
        <v/>
      </c>
      <c r="J721" s="290"/>
      <c r="K721" s="290"/>
      <c r="L721" s="77" t="str">
        <f>IF(M721="","","-")</f>
        <v/>
      </c>
      <c r="M721" s="78"/>
      <c r="N721" s="303"/>
      <c r="O721" s="304"/>
      <c r="P721" s="304"/>
      <c r="Q721" s="304"/>
      <c r="R721" s="304"/>
      <c r="S721" s="304"/>
      <c r="T721" s="304"/>
      <c r="U721" s="304"/>
      <c r="V721" s="304"/>
      <c r="W721" s="304"/>
      <c r="X721" s="304"/>
      <c r="Y721" s="304"/>
      <c r="Z721" s="304"/>
      <c r="AA721" s="304"/>
      <c r="AB721" s="304"/>
      <c r="AC721" s="304"/>
      <c r="AD721" s="304"/>
      <c r="AE721" s="304"/>
      <c r="AF721" s="305"/>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75"/>
      <c r="B722" s="776"/>
      <c r="C722" s="295"/>
      <c r="D722" s="296"/>
      <c r="E722" s="296"/>
      <c r="F722" s="297"/>
      <c r="G722" s="286"/>
      <c r="H722" s="287"/>
      <c r="I722" s="77" t="str">
        <f t="shared" ref="I722:I725" si="113">IF(OR(G722="　", G722=""), "", "-")</f>
        <v/>
      </c>
      <c r="J722" s="290"/>
      <c r="K722" s="290"/>
      <c r="L722" s="77" t="str">
        <f t="shared" ref="L722:L725" si="114">IF(M722="","","-")</f>
        <v/>
      </c>
      <c r="M722" s="78"/>
      <c r="N722" s="303"/>
      <c r="O722" s="304"/>
      <c r="P722" s="304"/>
      <c r="Q722" s="304"/>
      <c r="R722" s="304"/>
      <c r="S722" s="304"/>
      <c r="T722" s="304"/>
      <c r="U722" s="304"/>
      <c r="V722" s="304"/>
      <c r="W722" s="304"/>
      <c r="X722" s="304"/>
      <c r="Y722" s="304"/>
      <c r="Z722" s="304"/>
      <c r="AA722" s="304"/>
      <c r="AB722" s="304"/>
      <c r="AC722" s="304"/>
      <c r="AD722" s="304"/>
      <c r="AE722" s="304"/>
      <c r="AF722" s="305"/>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75"/>
      <c r="B723" s="776"/>
      <c r="C723" s="295"/>
      <c r="D723" s="296"/>
      <c r="E723" s="296"/>
      <c r="F723" s="297"/>
      <c r="G723" s="286"/>
      <c r="H723" s="287"/>
      <c r="I723" s="77" t="str">
        <f t="shared" si="113"/>
        <v/>
      </c>
      <c r="J723" s="290"/>
      <c r="K723" s="290"/>
      <c r="L723" s="77" t="str">
        <f t="shared" si="114"/>
        <v/>
      </c>
      <c r="M723" s="78"/>
      <c r="N723" s="303"/>
      <c r="O723" s="304"/>
      <c r="P723" s="304"/>
      <c r="Q723" s="304"/>
      <c r="R723" s="304"/>
      <c r="S723" s="304"/>
      <c r="T723" s="304"/>
      <c r="U723" s="304"/>
      <c r="V723" s="304"/>
      <c r="W723" s="304"/>
      <c r="X723" s="304"/>
      <c r="Y723" s="304"/>
      <c r="Z723" s="304"/>
      <c r="AA723" s="304"/>
      <c r="AB723" s="304"/>
      <c r="AC723" s="304"/>
      <c r="AD723" s="304"/>
      <c r="AE723" s="304"/>
      <c r="AF723" s="305"/>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75"/>
      <c r="B724" s="776"/>
      <c r="C724" s="295"/>
      <c r="D724" s="296"/>
      <c r="E724" s="296"/>
      <c r="F724" s="297"/>
      <c r="G724" s="286"/>
      <c r="H724" s="287"/>
      <c r="I724" s="77" t="str">
        <f t="shared" si="113"/>
        <v/>
      </c>
      <c r="J724" s="290"/>
      <c r="K724" s="290"/>
      <c r="L724" s="77" t="str">
        <f t="shared" si="114"/>
        <v/>
      </c>
      <c r="M724" s="78"/>
      <c r="N724" s="303"/>
      <c r="O724" s="304"/>
      <c r="P724" s="304"/>
      <c r="Q724" s="304"/>
      <c r="R724" s="304"/>
      <c r="S724" s="304"/>
      <c r="T724" s="304"/>
      <c r="U724" s="304"/>
      <c r="V724" s="304"/>
      <c r="W724" s="304"/>
      <c r="X724" s="304"/>
      <c r="Y724" s="304"/>
      <c r="Z724" s="304"/>
      <c r="AA724" s="304"/>
      <c r="AB724" s="304"/>
      <c r="AC724" s="304"/>
      <c r="AD724" s="304"/>
      <c r="AE724" s="304"/>
      <c r="AF724" s="305"/>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77"/>
      <c r="B725" s="778"/>
      <c r="C725" s="295"/>
      <c r="D725" s="296"/>
      <c r="E725" s="296"/>
      <c r="F725" s="297"/>
      <c r="G725" s="288"/>
      <c r="H725" s="289"/>
      <c r="I725" s="79" t="str">
        <f t="shared" si="113"/>
        <v/>
      </c>
      <c r="J725" s="291"/>
      <c r="K725" s="291"/>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40" t="s">
        <v>48</v>
      </c>
      <c r="B726" s="796"/>
      <c r="C726" s="809" t="s">
        <v>53</v>
      </c>
      <c r="D726" s="834"/>
      <c r="E726" s="834"/>
      <c r="F726" s="835"/>
      <c r="G726" s="578" t="s">
        <v>779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797"/>
      <c r="B727" s="798"/>
      <c r="C727" s="745" t="s">
        <v>57</v>
      </c>
      <c r="D727" s="746"/>
      <c r="E727" s="746"/>
      <c r="F727" s="747"/>
      <c r="G727" s="576" t="s">
        <v>780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67.5" customHeight="1" thickBot="1" x14ac:dyDescent="0.2">
      <c r="A729" s="634" t="s">
        <v>896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7.5" customHeight="1" thickBot="1" x14ac:dyDescent="0.2">
      <c r="A731" s="670" t="s">
        <v>897</v>
      </c>
      <c r="B731" s="671"/>
      <c r="C731" s="671"/>
      <c r="D731" s="671"/>
      <c r="E731" s="672"/>
      <c r="F731" s="726" t="s">
        <v>898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x14ac:dyDescent="0.2">
      <c r="A733" s="670" t="s">
        <v>899</v>
      </c>
      <c r="B733" s="671"/>
      <c r="C733" s="671"/>
      <c r="D733" s="671"/>
      <c r="E733" s="672"/>
      <c r="F733" s="637" t="s">
        <v>900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157.5" customHeight="1" thickBot="1" x14ac:dyDescent="0.2">
      <c r="A735" s="787" t="s">
        <v>745</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50" t="s">
        <v>345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88" t="s">
        <v>664</v>
      </c>
      <c r="B737" s="212"/>
      <c r="C737" s="212"/>
      <c r="D737" s="213"/>
      <c r="E737" s="952" t="s">
        <v>746</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3" t="s">
        <v>389</v>
      </c>
      <c r="B738" s="363"/>
      <c r="C738" s="363"/>
      <c r="D738" s="363"/>
      <c r="E738" s="952" t="s">
        <v>747</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3" t="s">
        <v>388</v>
      </c>
      <c r="B739" s="363"/>
      <c r="C739" s="363"/>
      <c r="D739" s="363"/>
      <c r="E739" s="952" t="s">
        <v>748</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3" t="s">
        <v>387</v>
      </c>
      <c r="B740" s="363"/>
      <c r="C740" s="363"/>
      <c r="D740" s="363"/>
      <c r="E740" s="952" t="s">
        <v>749</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3" t="s">
        <v>386</v>
      </c>
      <c r="B741" s="363"/>
      <c r="C741" s="363"/>
      <c r="D741" s="363"/>
      <c r="E741" s="952" t="s">
        <v>750</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3" t="s">
        <v>385</v>
      </c>
      <c r="B742" s="363"/>
      <c r="C742" s="363"/>
      <c r="D742" s="363"/>
      <c r="E742" s="952" t="s">
        <v>751</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3" t="s">
        <v>384</v>
      </c>
      <c r="B743" s="363"/>
      <c r="C743" s="363"/>
      <c r="D743" s="363"/>
      <c r="E743" s="952" t="s">
        <v>752</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3" t="s">
        <v>383</v>
      </c>
      <c r="B744" s="363"/>
      <c r="C744" s="363"/>
      <c r="D744" s="363"/>
      <c r="E744" s="952">
        <v>341</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3" t="s">
        <v>382</v>
      </c>
      <c r="B745" s="363"/>
      <c r="C745" s="363"/>
      <c r="D745" s="363"/>
      <c r="E745" s="989">
        <v>342</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3" t="s">
        <v>537</v>
      </c>
      <c r="B746" s="363"/>
      <c r="C746" s="363"/>
      <c r="D746" s="363"/>
      <c r="E746" s="958" t="s">
        <v>702</v>
      </c>
      <c r="F746" s="956"/>
      <c r="G746" s="956"/>
      <c r="H746" s="100" t="str">
        <f>IF(E746="","","-")</f>
        <v>-</v>
      </c>
      <c r="I746" s="956"/>
      <c r="J746" s="956"/>
      <c r="K746" s="100" t="str">
        <f>IF(I746="","","-")</f>
        <v/>
      </c>
      <c r="L746" s="957">
        <v>335</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3" t="s">
        <v>501</v>
      </c>
      <c r="B747" s="363"/>
      <c r="C747" s="363"/>
      <c r="D747" s="363"/>
      <c r="E747" s="958" t="s">
        <v>702</v>
      </c>
      <c r="F747" s="956"/>
      <c r="G747" s="956"/>
      <c r="H747" s="100" t="str">
        <f>IF(E747="","","-")</f>
        <v>-</v>
      </c>
      <c r="I747" s="956"/>
      <c r="J747" s="956"/>
      <c r="K747" s="100" t="str">
        <f>IF(I747="","","-")</f>
        <v/>
      </c>
      <c r="L747" s="957">
        <v>338</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4" t="s">
        <v>376</v>
      </c>
      <c r="B748" s="615"/>
      <c r="C748" s="615"/>
      <c r="D748" s="615"/>
      <c r="E748" s="615"/>
      <c r="F748" s="616"/>
      <c r="G748" s="83" t="s">
        <v>700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t="s">
        <v>706</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104"/>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378</v>
      </c>
      <c r="B787" s="629"/>
      <c r="C787" s="629"/>
      <c r="D787" s="629"/>
      <c r="E787" s="629"/>
      <c r="F787" s="630"/>
      <c r="G787" s="595" t="s">
        <v>781</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782</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0"/>
    </row>
    <row r="788" spans="1:51" ht="24.75" customHeight="1" x14ac:dyDescent="0.15">
      <c r="A788" s="631"/>
      <c r="B788" s="632"/>
      <c r="C788" s="632"/>
      <c r="D788" s="632"/>
      <c r="E788" s="632"/>
      <c r="F788" s="633"/>
      <c r="G788" s="809" t="s">
        <v>17</v>
      </c>
      <c r="H788" s="665"/>
      <c r="I788" s="665"/>
      <c r="J788" s="665"/>
      <c r="K788" s="665"/>
      <c r="L788" s="664" t="s">
        <v>18</v>
      </c>
      <c r="M788" s="665"/>
      <c r="N788" s="665"/>
      <c r="O788" s="665"/>
      <c r="P788" s="665"/>
      <c r="Q788" s="665"/>
      <c r="R788" s="665"/>
      <c r="S788" s="665"/>
      <c r="T788" s="665"/>
      <c r="U788" s="665"/>
      <c r="V788" s="665"/>
      <c r="W788" s="665"/>
      <c r="X788" s="666"/>
      <c r="Y788" s="653" t="s">
        <v>19</v>
      </c>
      <c r="Z788" s="654"/>
      <c r="AA788" s="654"/>
      <c r="AB788" s="795"/>
      <c r="AC788" s="809" t="s">
        <v>17</v>
      </c>
      <c r="AD788" s="665"/>
      <c r="AE788" s="665"/>
      <c r="AF788" s="665"/>
      <c r="AG788" s="665"/>
      <c r="AH788" s="664" t="s">
        <v>18</v>
      </c>
      <c r="AI788" s="665"/>
      <c r="AJ788" s="665"/>
      <c r="AK788" s="665"/>
      <c r="AL788" s="665"/>
      <c r="AM788" s="665"/>
      <c r="AN788" s="665"/>
      <c r="AO788" s="665"/>
      <c r="AP788" s="665"/>
      <c r="AQ788" s="665"/>
      <c r="AR788" s="665"/>
      <c r="AS788" s="665"/>
      <c r="AT788" s="666"/>
      <c r="AU788" s="653" t="s">
        <v>19</v>
      </c>
      <c r="AV788" s="654"/>
      <c r="AW788" s="654"/>
      <c r="AX788" s="655"/>
    </row>
    <row r="789" spans="1:51" ht="24.75" customHeight="1" x14ac:dyDescent="0.15">
      <c r="A789" s="631"/>
      <c r="B789" s="632"/>
      <c r="C789" s="632"/>
      <c r="D789" s="632"/>
      <c r="E789" s="632"/>
      <c r="F789" s="633"/>
      <c r="G789" s="667" t="s">
        <v>783</v>
      </c>
      <c r="H789" s="668"/>
      <c r="I789" s="668"/>
      <c r="J789" s="668"/>
      <c r="K789" s="669"/>
      <c r="L789" s="829" t="s">
        <v>785</v>
      </c>
      <c r="M789" s="830"/>
      <c r="N789" s="830"/>
      <c r="O789" s="830"/>
      <c r="P789" s="830"/>
      <c r="Q789" s="830"/>
      <c r="R789" s="830"/>
      <c r="S789" s="830"/>
      <c r="T789" s="830"/>
      <c r="U789" s="830"/>
      <c r="V789" s="830"/>
      <c r="W789" s="830"/>
      <c r="X789" s="831"/>
      <c r="Y789" s="384">
        <v>3306</v>
      </c>
      <c r="Z789" s="385"/>
      <c r="AA789" s="385"/>
      <c r="AB789" s="799"/>
      <c r="AC789" s="667" t="s">
        <v>788</v>
      </c>
      <c r="AD789" s="668"/>
      <c r="AE789" s="668"/>
      <c r="AF789" s="668"/>
      <c r="AG789" s="669"/>
      <c r="AH789" s="598" t="s">
        <v>790</v>
      </c>
      <c r="AI789" s="599"/>
      <c r="AJ789" s="599"/>
      <c r="AK789" s="599"/>
      <c r="AL789" s="599"/>
      <c r="AM789" s="599"/>
      <c r="AN789" s="599"/>
      <c r="AO789" s="599"/>
      <c r="AP789" s="599"/>
      <c r="AQ789" s="599"/>
      <c r="AR789" s="599"/>
      <c r="AS789" s="599"/>
      <c r="AT789" s="600"/>
      <c r="AU789" s="384">
        <v>18</v>
      </c>
      <c r="AV789" s="385"/>
      <c r="AW789" s="385"/>
      <c r="AX789" s="386"/>
    </row>
    <row r="790" spans="1:51" ht="24.75" customHeight="1" x14ac:dyDescent="0.15">
      <c r="A790" s="631"/>
      <c r="B790" s="632"/>
      <c r="C790" s="632"/>
      <c r="D790" s="632"/>
      <c r="E790" s="632"/>
      <c r="F790" s="633"/>
      <c r="G790" s="606" t="s">
        <v>784</v>
      </c>
      <c r="H790" s="607"/>
      <c r="I790" s="607"/>
      <c r="J790" s="607"/>
      <c r="K790" s="608"/>
      <c r="L790" s="598" t="s">
        <v>786</v>
      </c>
      <c r="M790" s="599"/>
      <c r="N790" s="599"/>
      <c r="O790" s="599"/>
      <c r="P790" s="599"/>
      <c r="Q790" s="599"/>
      <c r="R790" s="599"/>
      <c r="S790" s="599"/>
      <c r="T790" s="599"/>
      <c r="U790" s="599"/>
      <c r="V790" s="599"/>
      <c r="W790" s="599"/>
      <c r="X790" s="600"/>
      <c r="Y790" s="601">
        <v>32</v>
      </c>
      <c r="Z790" s="602"/>
      <c r="AA790" s="602"/>
      <c r="AB790" s="612"/>
      <c r="AC790" s="606" t="s">
        <v>787</v>
      </c>
      <c r="AD790" s="607"/>
      <c r="AE790" s="607"/>
      <c r="AF790" s="607"/>
      <c r="AG790" s="608"/>
      <c r="AH790" s="598" t="s">
        <v>787</v>
      </c>
      <c r="AI790" s="599"/>
      <c r="AJ790" s="599"/>
      <c r="AK790" s="599"/>
      <c r="AL790" s="599"/>
      <c r="AM790" s="599"/>
      <c r="AN790" s="599"/>
      <c r="AO790" s="599"/>
      <c r="AP790" s="599"/>
      <c r="AQ790" s="599"/>
      <c r="AR790" s="599"/>
      <c r="AS790" s="599"/>
      <c r="AT790" s="600"/>
      <c r="AU790" s="601">
        <v>8</v>
      </c>
      <c r="AV790" s="602"/>
      <c r="AW790" s="602"/>
      <c r="AX790" s="603"/>
    </row>
    <row r="791" spans="1:51"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t="s">
        <v>789</v>
      </c>
      <c r="AD791" s="607"/>
      <c r="AE791" s="607"/>
      <c r="AF791" s="607"/>
      <c r="AG791" s="608"/>
      <c r="AH791" s="598" t="s">
        <v>789</v>
      </c>
      <c r="AI791" s="599"/>
      <c r="AJ791" s="599"/>
      <c r="AK791" s="599"/>
      <c r="AL791" s="599"/>
      <c r="AM791" s="599"/>
      <c r="AN791" s="599"/>
      <c r="AO791" s="599"/>
      <c r="AP791" s="599"/>
      <c r="AQ791" s="599"/>
      <c r="AR791" s="599"/>
      <c r="AS791" s="599"/>
      <c r="AT791" s="600"/>
      <c r="AU791" s="601">
        <v>1</v>
      </c>
      <c r="AV791" s="602"/>
      <c r="AW791" s="602"/>
      <c r="AX791" s="603"/>
    </row>
    <row r="792" spans="1:51" ht="24.75"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t="s">
        <v>794</v>
      </c>
      <c r="AD792" s="607"/>
      <c r="AE792" s="607"/>
      <c r="AF792" s="607"/>
      <c r="AG792" s="608"/>
      <c r="AH792" s="598" t="s">
        <v>795</v>
      </c>
      <c r="AI792" s="599"/>
      <c r="AJ792" s="599"/>
      <c r="AK792" s="599"/>
      <c r="AL792" s="599"/>
      <c r="AM792" s="599"/>
      <c r="AN792" s="599"/>
      <c r="AO792" s="599"/>
      <c r="AP792" s="599"/>
      <c r="AQ792" s="599"/>
      <c r="AR792" s="599"/>
      <c r="AS792" s="599"/>
      <c r="AT792" s="600"/>
      <c r="AU792" s="601">
        <v>-4</v>
      </c>
      <c r="AV792" s="602"/>
      <c r="AW792" s="602"/>
      <c r="AX792" s="603"/>
    </row>
    <row r="793" spans="1:51" ht="24.75" hidden="1"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thickBot="1" x14ac:dyDescent="0.2">
      <c r="A799" s="631"/>
      <c r="B799" s="632"/>
      <c r="C799" s="632"/>
      <c r="D799" s="632"/>
      <c r="E799" s="632"/>
      <c r="F799" s="633"/>
      <c r="G799" s="820" t="s">
        <v>20</v>
      </c>
      <c r="H799" s="821"/>
      <c r="I799" s="821"/>
      <c r="J799" s="821"/>
      <c r="K799" s="821"/>
      <c r="L799" s="822"/>
      <c r="M799" s="823"/>
      <c r="N799" s="823"/>
      <c r="O799" s="823"/>
      <c r="P799" s="823"/>
      <c r="Q799" s="823"/>
      <c r="R799" s="823"/>
      <c r="S799" s="823"/>
      <c r="T799" s="823"/>
      <c r="U799" s="823"/>
      <c r="V799" s="823"/>
      <c r="W799" s="823"/>
      <c r="X799" s="824"/>
      <c r="Y799" s="825">
        <f>SUM(Y789:AB798)</f>
        <v>3338</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23</v>
      </c>
      <c r="AV799" s="826"/>
      <c r="AW799" s="826"/>
      <c r="AX799" s="828"/>
    </row>
    <row r="800" spans="1:51" ht="24.75" customHeight="1" x14ac:dyDescent="0.15">
      <c r="A800" s="631"/>
      <c r="B800" s="632"/>
      <c r="C800" s="632"/>
      <c r="D800" s="632"/>
      <c r="E800" s="632"/>
      <c r="F800" s="633"/>
      <c r="G800" s="595" t="s">
        <v>861</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314</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0"/>
      <c r="AY800">
        <f>COUNTA($G$802,$AC$802)</f>
        <v>1</v>
      </c>
    </row>
    <row r="801" spans="1:51" ht="24.75" customHeight="1" x14ac:dyDescent="0.15">
      <c r="A801" s="631"/>
      <c r="B801" s="632"/>
      <c r="C801" s="632"/>
      <c r="D801" s="632"/>
      <c r="E801" s="632"/>
      <c r="F801" s="633"/>
      <c r="G801" s="809" t="s">
        <v>17</v>
      </c>
      <c r="H801" s="665"/>
      <c r="I801" s="665"/>
      <c r="J801" s="665"/>
      <c r="K801" s="665"/>
      <c r="L801" s="664" t="s">
        <v>18</v>
      </c>
      <c r="M801" s="665"/>
      <c r="N801" s="665"/>
      <c r="O801" s="665"/>
      <c r="P801" s="665"/>
      <c r="Q801" s="665"/>
      <c r="R801" s="665"/>
      <c r="S801" s="665"/>
      <c r="T801" s="665"/>
      <c r="U801" s="665"/>
      <c r="V801" s="665"/>
      <c r="W801" s="665"/>
      <c r="X801" s="666"/>
      <c r="Y801" s="653" t="s">
        <v>19</v>
      </c>
      <c r="Z801" s="654"/>
      <c r="AA801" s="654"/>
      <c r="AB801" s="795"/>
      <c r="AC801" s="809" t="s">
        <v>17</v>
      </c>
      <c r="AD801" s="665"/>
      <c r="AE801" s="665"/>
      <c r="AF801" s="665"/>
      <c r="AG801" s="665"/>
      <c r="AH801" s="664" t="s">
        <v>18</v>
      </c>
      <c r="AI801" s="665"/>
      <c r="AJ801" s="665"/>
      <c r="AK801" s="665"/>
      <c r="AL801" s="665"/>
      <c r="AM801" s="665"/>
      <c r="AN801" s="665"/>
      <c r="AO801" s="665"/>
      <c r="AP801" s="665"/>
      <c r="AQ801" s="665"/>
      <c r="AR801" s="665"/>
      <c r="AS801" s="665"/>
      <c r="AT801" s="666"/>
      <c r="AU801" s="653" t="s">
        <v>19</v>
      </c>
      <c r="AV801" s="654"/>
      <c r="AW801" s="654"/>
      <c r="AX801" s="655"/>
      <c r="AY801">
        <f>$AY$800</f>
        <v>1</v>
      </c>
    </row>
    <row r="802" spans="1:51" ht="24.75" customHeight="1" x14ac:dyDescent="0.15">
      <c r="A802" s="631"/>
      <c r="B802" s="632"/>
      <c r="C802" s="632"/>
      <c r="D802" s="632"/>
      <c r="E802" s="632"/>
      <c r="F802" s="633"/>
      <c r="G802" s="667" t="s">
        <v>788</v>
      </c>
      <c r="H802" s="668"/>
      <c r="I802" s="668"/>
      <c r="J802" s="668"/>
      <c r="K802" s="669"/>
      <c r="L802" s="829" t="s">
        <v>862</v>
      </c>
      <c r="M802" s="830"/>
      <c r="N802" s="830"/>
      <c r="O802" s="830"/>
      <c r="P802" s="830"/>
      <c r="Q802" s="830"/>
      <c r="R802" s="830"/>
      <c r="S802" s="830"/>
      <c r="T802" s="830"/>
      <c r="U802" s="830"/>
      <c r="V802" s="830"/>
      <c r="W802" s="830"/>
      <c r="X802" s="831"/>
      <c r="Y802" s="384">
        <v>192</v>
      </c>
      <c r="Z802" s="385"/>
      <c r="AA802" s="385"/>
      <c r="AB802" s="799"/>
      <c r="AC802" s="667"/>
      <c r="AD802" s="668"/>
      <c r="AE802" s="668"/>
      <c r="AF802" s="668"/>
      <c r="AG802" s="669"/>
      <c r="AH802" s="829"/>
      <c r="AI802" s="830"/>
      <c r="AJ802" s="830"/>
      <c r="AK802" s="830"/>
      <c r="AL802" s="830"/>
      <c r="AM802" s="830"/>
      <c r="AN802" s="830"/>
      <c r="AO802" s="830"/>
      <c r="AP802" s="830"/>
      <c r="AQ802" s="830"/>
      <c r="AR802" s="830"/>
      <c r="AS802" s="830"/>
      <c r="AT802" s="831"/>
      <c r="AU802" s="384"/>
      <c r="AV802" s="385"/>
      <c r="AW802" s="385"/>
      <c r="AX802" s="386"/>
      <c r="AY802">
        <f t="shared" ref="AY802:AY812" si="115">$AY$800</f>
        <v>1</v>
      </c>
    </row>
    <row r="803" spans="1:51" ht="24.75" customHeight="1" x14ac:dyDescent="0.15">
      <c r="A803" s="631"/>
      <c r="B803" s="632"/>
      <c r="C803" s="632"/>
      <c r="D803" s="632"/>
      <c r="E803" s="632"/>
      <c r="F803" s="633"/>
      <c r="G803" s="606" t="s">
        <v>789</v>
      </c>
      <c r="H803" s="607"/>
      <c r="I803" s="607"/>
      <c r="J803" s="607"/>
      <c r="K803" s="608"/>
      <c r="L803" s="598" t="s">
        <v>789</v>
      </c>
      <c r="M803" s="599"/>
      <c r="N803" s="599"/>
      <c r="O803" s="599"/>
      <c r="P803" s="599"/>
      <c r="Q803" s="599"/>
      <c r="R803" s="599"/>
      <c r="S803" s="599"/>
      <c r="T803" s="599"/>
      <c r="U803" s="599"/>
      <c r="V803" s="599"/>
      <c r="W803" s="599"/>
      <c r="X803" s="600"/>
      <c r="Y803" s="601">
        <v>19</v>
      </c>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1</v>
      </c>
    </row>
    <row r="804" spans="1:51" ht="24.75" customHeight="1" x14ac:dyDescent="0.15">
      <c r="A804" s="631"/>
      <c r="B804" s="632"/>
      <c r="C804" s="632"/>
      <c r="D804" s="632"/>
      <c r="E804" s="632"/>
      <c r="F804" s="633"/>
      <c r="G804" s="606" t="s">
        <v>863</v>
      </c>
      <c r="H804" s="607"/>
      <c r="I804" s="607"/>
      <c r="J804" s="607"/>
      <c r="K804" s="608"/>
      <c r="L804" s="598" t="s">
        <v>864</v>
      </c>
      <c r="M804" s="599"/>
      <c r="N804" s="599"/>
      <c r="O804" s="599"/>
      <c r="P804" s="599"/>
      <c r="Q804" s="599"/>
      <c r="R804" s="599"/>
      <c r="S804" s="599"/>
      <c r="T804" s="599"/>
      <c r="U804" s="599"/>
      <c r="V804" s="599"/>
      <c r="W804" s="599"/>
      <c r="X804" s="600"/>
      <c r="Y804" s="601">
        <v>-152</v>
      </c>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1</v>
      </c>
    </row>
    <row r="805" spans="1:51" ht="24.75"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1</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1</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1</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1</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1</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1</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1</v>
      </c>
    </row>
    <row r="812" spans="1:51" ht="24.75" customHeight="1" thickBot="1" x14ac:dyDescent="0.2">
      <c r="A812" s="631"/>
      <c r="B812" s="632"/>
      <c r="C812" s="632"/>
      <c r="D812" s="632"/>
      <c r="E812" s="632"/>
      <c r="F812" s="633"/>
      <c r="G812" s="820" t="s">
        <v>20</v>
      </c>
      <c r="H812" s="821"/>
      <c r="I812" s="821"/>
      <c r="J812" s="821"/>
      <c r="K812" s="821"/>
      <c r="L812" s="822"/>
      <c r="M812" s="823"/>
      <c r="N812" s="823"/>
      <c r="O812" s="823"/>
      <c r="P812" s="823"/>
      <c r="Q812" s="823"/>
      <c r="R812" s="823"/>
      <c r="S812" s="823"/>
      <c r="T812" s="823"/>
      <c r="U812" s="823"/>
      <c r="V812" s="823"/>
      <c r="W812" s="823"/>
      <c r="X812" s="824"/>
      <c r="Y812" s="825">
        <f>SUM(Y802:AB811)</f>
        <v>59</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1</v>
      </c>
    </row>
    <row r="813" spans="1:51" ht="24.75" customHeight="1" x14ac:dyDescent="0.15">
      <c r="A813" s="631"/>
      <c r="B813" s="632"/>
      <c r="C813" s="632"/>
      <c r="D813" s="632"/>
      <c r="E813" s="632"/>
      <c r="F813" s="633"/>
      <c r="G813" s="595" t="s">
        <v>315</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838</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0"/>
      <c r="AY813">
        <f>COUNTA($G$815,$AC$815)</f>
        <v>1</v>
      </c>
    </row>
    <row r="814" spans="1:51" ht="24.75" customHeight="1" x14ac:dyDescent="0.15">
      <c r="A814" s="631"/>
      <c r="B814" s="632"/>
      <c r="C814" s="632"/>
      <c r="D814" s="632"/>
      <c r="E814" s="632"/>
      <c r="F814" s="633"/>
      <c r="G814" s="809" t="s">
        <v>17</v>
      </c>
      <c r="H814" s="665"/>
      <c r="I814" s="665"/>
      <c r="J814" s="665"/>
      <c r="K814" s="665"/>
      <c r="L814" s="664" t="s">
        <v>18</v>
      </c>
      <c r="M814" s="665"/>
      <c r="N814" s="665"/>
      <c r="O814" s="665"/>
      <c r="P814" s="665"/>
      <c r="Q814" s="665"/>
      <c r="R814" s="665"/>
      <c r="S814" s="665"/>
      <c r="T814" s="665"/>
      <c r="U814" s="665"/>
      <c r="V814" s="665"/>
      <c r="W814" s="665"/>
      <c r="X814" s="666"/>
      <c r="Y814" s="653" t="s">
        <v>19</v>
      </c>
      <c r="Z814" s="654"/>
      <c r="AA814" s="654"/>
      <c r="AB814" s="795"/>
      <c r="AC814" s="809" t="s">
        <v>17</v>
      </c>
      <c r="AD814" s="665"/>
      <c r="AE814" s="665"/>
      <c r="AF814" s="665"/>
      <c r="AG814" s="665"/>
      <c r="AH814" s="664" t="s">
        <v>18</v>
      </c>
      <c r="AI814" s="665"/>
      <c r="AJ814" s="665"/>
      <c r="AK814" s="665"/>
      <c r="AL814" s="665"/>
      <c r="AM814" s="665"/>
      <c r="AN814" s="665"/>
      <c r="AO814" s="665"/>
      <c r="AP814" s="665"/>
      <c r="AQ814" s="665"/>
      <c r="AR814" s="665"/>
      <c r="AS814" s="665"/>
      <c r="AT814" s="666"/>
      <c r="AU814" s="653" t="s">
        <v>19</v>
      </c>
      <c r="AV814" s="654"/>
      <c r="AW814" s="654"/>
      <c r="AX814" s="655"/>
      <c r="AY814">
        <f>$AY$813</f>
        <v>1</v>
      </c>
    </row>
    <row r="815" spans="1:51" ht="24.75" customHeight="1" x14ac:dyDescent="0.15">
      <c r="A815" s="631"/>
      <c r="B815" s="632"/>
      <c r="C815" s="632"/>
      <c r="D815" s="632"/>
      <c r="E815" s="632"/>
      <c r="F815" s="633"/>
      <c r="G815" s="667"/>
      <c r="H815" s="668"/>
      <c r="I815" s="668"/>
      <c r="J815" s="668"/>
      <c r="K815" s="669"/>
      <c r="L815" s="829"/>
      <c r="M815" s="830"/>
      <c r="N815" s="830"/>
      <c r="O815" s="830"/>
      <c r="P815" s="830"/>
      <c r="Q815" s="830"/>
      <c r="R815" s="830"/>
      <c r="S815" s="830"/>
      <c r="T815" s="830"/>
      <c r="U815" s="830"/>
      <c r="V815" s="830"/>
      <c r="W815" s="830"/>
      <c r="X815" s="831"/>
      <c r="Y815" s="384"/>
      <c r="Z815" s="385"/>
      <c r="AA815" s="385"/>
      <c r="AB815" s="799"/>
      <c r="AC815" s="667" t="s">
        <v>787</v>
      </c>
      <c r="AD815" s="668"/>
      <c r="AE815" s="668"/>
      <c r="AF815" s="668"/>
      <c r="AG815" s="669"/>
      <c r="AH815" s="829" t="s">
        <v>787</v>
      </c>
      <c r="AI815" s="830"/>
      <c r="AJ815" s="830"/>
      <c r="AK815" s="830"/>
      <c r="AL815" s="830"/>
      <c r="AM815" s="830"/>
      <c r="AN815" s="830"/>
      <c r="AO815" s="830"/>
      <c r="AP815" s="830"/>
      <c r="AQ815" s="830"/>
      <c r="AR815" s="830"/>
      <c r="AS815" s="830"/>
      <c r="AT815" s="831"/>
      <c r="AU815" s="384">
        <v>9</v>
      </c>
      <c r="AV815" s="385"/>
      <c r="AW815" s="385"/>
      <c r="AX815" s="386"/>
      <c r="AY815">
        <f t="shared" ref="AY815:AY825" si="116">$AY$813</f>
        <v>1</v>
      </c>
    </row>
    <row r="816" spans="1:51" ht="24.75"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t="s">
        <v>788</v>
      </c>
      <c r="AD816" s="607"/>
      <c r="AE816" s="607"/>
      <c r="AF816" s="607"/>
      <c r="AG816" s="608"/>
      <c r="AH816" s="598" t="s">
        <v>839</v>
      </c>
      <c r="AI816" s="599"/>
      <c r="AJ816" s="599"/>
      <c r="AK816" s="599"/>
      <c r="AL816" s="599"/>
      <c r="AM816" s="599"/>
      <c r="AN816" s="599"/>
      <c r="AO816" s="599"/>
      <c r="AP816" s="599"/>
      <c r="AQ816" s="599"/>
      <c r="AR816" s="599"/>
      <c r="AS816" s="599"/>
      <c r="AT816" s="600"/>
      <c r="AU816" s="601">
        <v>3</v>
      </c>
      <c r="AV816" s="602"/>
      <c r="AW816" s="602"/>
      <c r="AX816" s="603"/>
      <c r="AY816">
        <f t="shared" si="116"/>
        <v>1</v>
      </c>
    </row>
    <row r="817" spans="1:51" ht="24.75"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t="s">
        <v>807</v>
      </c>
      <c r="AD817" s="607"/>
      <c r="AE817" s="607"/>
      <c r="AF817" s="607"/>
      <c r="AG817" s="608"/>
      <c r="AH817" s="598" t="s">
        <v>807</v>
      </c>
      <c r="AI817" s="599"/>
      <c r="AJ817" s="599"/>
      <c r="AK817" s="599"/>
      <c r="AL817" s="599"/>
      <c r="AM817" s="599"/>
      <c r="AN817" s="599"/>
      <c r="AO817" s="599"/>
      <c r="AP817" s="599"/>
      <c r="AQ817" s="599"/>
      <c r="AR817" s="599"/>
      <c r="AS817" s="599"/>
      <c r="AT817" s="600"/>
      <c r="AU817" s="601">
        <v>1</v>
      </c>
      <c r="AV817" s="602"/>
      <c r="AW817" s="602"/>
      <c r="AX817" s="603"/>
      <c r="AY817">
        <f t="shared" si="116"/>
        <v>1</v>
      </c>
    </row>
    <row r="818" spans="1:51" ht="24.75"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1</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1</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1</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1</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1</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1</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1</v>
      </c>
    </row>
    <row r="825" spans="1:51" ht="24.75" customHeight="1" thickBot="1" x14ac:dyDescent="0.2">
      <c r="A825" s="631"/>
      <c r="B825" s="632"/>
      <c r="C825" s="632"/>
      <c r="D825" s="632"/>
      <c r="E825" s="632"/>
      <c r="F825" s="633"/>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13</v>
      </c>
      <c r="AV825" s="826"/>
      <c r="AW825" s="826"/>
      <c r="AX825" s="828"/>
      <c r="AY825">
        <f t="shared" si="116"/>
        <v>1</v>
      </c>
    </row>
    <row r="826" spans="1:51" ht="24.75" customHeight="1" x14ac:dyDescent="0.15">
      <c r="A826" s="631"/>
      <c r="B826" s="632"/>
      <c r="C826" s="632"/>
      <c r="D826" s="632"/>
      <c r="E826" s="632"/>
      <c r="F826" s="633"/>
      <c r="G826" s="595" t="s">
        <v>836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834</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0"/>
      <c r="AY826">
        <f>COUNTA($G$828,$AC$828)</f>
        <v>2</v>
      </c>
    </row>
    <row r="827" spans="1:51" ht="24.75" customHeight="1" x14ac:dyDescent="0.15">
      <c r="A827" s="631"/>
      <c r="B827" s="632"/>
      <c r="C827" s="632"/>
      <c r="D827" s="632"/>
      <c r="E827" s="632"/>
      <c r="F827" s="633"/>
      <c r="G827" s="809" t="s">
        <v>17</v>
      </c>
      <c r="H827" s="665"/>
      <c r="I827" s="665"/>
      <c r="J827" s="665"/>
      <c r="K827" s="665"/>
      <c r="L827" s="664" t="s">
        <v>18</v>
      </c>
      <c r="M827" s="665"/>
      <c r="N827" s="665"/>
      <c r="O827" s="665"/>
      <c r="P827" s="665"/>
      <c r="Q827" s="665"/>
      <c r="R827" s="665"/>
      <c r="S827" s="665"/>
      <c r="T827" s="665"/>
      <c r="U827" s="665"/>
      <c r="V827" s="665"/>
      <c r="W827" s="665"/>
      <c r="X827" s="666"/>
      <c r="Y827" s="653" t="s">
        <v>19</v>
      </c>
      <c r="Z827" s="654"/>
      <c r="AA827" s="654"/>
      <c r="AB827" s="795"/>
      <c r="AC827" s="809" t="s">
        <v>17</v>
      </c>
      <c r="AD827" s="665"/>
      <c r="AE827" s="665"/>
      <c r="AF827" s="665"/>
      <c r="AG827" s="665"/>
      <c r="AH827" s="664" t="s">
        <v>18</v>
      </c>
      <c r="AI827" s="665"/>
      <c r="AJ827" s="665"/>
      <c r="AK827" s="665"/>
      <c r="AL827" s="665"/>
      <c r="AM827" s="665"/>
      <c r="AN827" s="665"/>
      <c r="AO827" s="665"/>
      <c r="AP827" s="665"/>
      <c r="AQ827" s="665"/>
      <c r="AR827" s="665"/>
      <c r="AS827" s="665"/>
      <c r="AT827" s="666"/>
      <c r="AU827" s="653" t="s">
        <v>19</v>
      </c>
      <c r="AV827" s="654"/>
      <c r="AW827" s="654"/>
      <c r="AX827" s="655"/>
      <c r="AY827">
        <f>$AY$826</f>
        <v>2</v>
      </c>
    </row>
    <row r="828" spans="1:51" s="16" customFormat="1" ht="24.75" customHeight="1" x14ac:dyDescent="0.15">
      <c r="A828" s="631"/>
      <c r="B828" s="632"/>
      <c r="C828" s="632"/>
      <c r="D828" s="632"/>
      <c r="E828" s="632"/>
      <c r="F828" s="633"/>
      <c r="G828" s="667" t="s">
        <v>806</v>
      </c>
      <c r="H828" s="668"/>
      <c r="I828" s="668"/>
      <c r="J828" s="668"/>
      <c r="K828" s="669"/>
      <c r="L828" s="829" t="s">
        <v>837</v>
      </c>
      <c r="M828" s="830"/>
      <c r="N828" s="830"/>
      <c r="O828" s="830"/>
      <c r="P828" s="830"/>
      <c r="Q828" s="830"/>
      <c r="R828" s="830"/>
      <c r="S828" s="830"/>
      <c r="T828" s="830"/>
      <c r="U828" s="830"/>
      <c r="V828" s="830"/>
      <c r="W828" s="830"/>
      <c r="X828" s="831"/>
      <c r="Y828" s="384">
        <v>19</v>
      </c>
      <c r="Z828" s="385"/>
      <c r="AA828" s="385"/>
      <c r="AB828" s="799"/>
      <c r="AC828" s="667" t="s">
        <v>806</v>
      </c>
      <c r="AD828" s="668"/>
      <c r="AE828" s="668"/>
      <c r="AF828" s="668"/>
      <c r="AG828" s="669"/>
      <c r="AH828" s="829" t="s">
        <v>835</v>
      </c>
      <c r="AI828" s="830"/>
      <c r="AJ828" s="830"/>
      <c r="AK828" s="830"/>
      <c r="AL828" s="830"/>
      <c r="AM828" s="830"/>
      <c r="AN828" s="830"/>
      <c r="AO828" s="830"/>
      <c r="AP828" s="830"/>
      <c r="AQ828" s="830"/>
      <c r="AR828" s="830"/>
      <c r="AS828" s="830"/>
      <c r="AT828" s="831"/>
      <c r="AU828" s="384">
        <v>18</v>
      </c>
      <c r="AV828" s="385"/>
      <c r="AW828" s="385"/>
      <c r="AX828" s="386"/>
      <c r="AY828">
        <f t="shared" ref="AY828:AY838" si="117">$AY$826</f>
        <v>2</v>
      </c>
    </row>
    <row r="829" spans="1:51" ht="24.75" customHeight="1" x14ac:dyDescent="0.15">
      <c r="A829" s="631"/>
      <c r="B829" s="632"/>
      <c r="C829" s="632"/>
      <c r="D829" s="632"/>
      <c r="E829" s="632"/>
      <c r="F829" s="633"/>
      <c r="G829" s="606" t="s">
        <v>807</v>
      </c>
      <c r="H829" s="607"/>
      <c r="I829" s="607"/>
      <c r="J829" s="607"/>
      <c r="K829" s="608"/>
      <c r="L829" s="598" t="s">
        <v>807</v>
      </c>
      <c r="M829" s="599"/>
      <c r="N829" s="599"/>
      <c r="O829" s="599"/>
      <c r="P829" s="599"/>
      <c r="Q829" s="599"/>
      <c r="R829" s="599"/>
      <c r="S829" s="599"/>
      <c r="T829" s="599"/>
      <c r="U829" s="599"/>
      <c r="V829" s="599"/>
      <c r="W829" s="599"/>
      <c r="X829" s="600"/>
      <c r="Y829" s="601">
        <v>2</v>
      </c>
      <c r="Z829" s="602"/>
      <c r="AA829" s="602"/>
      <c r="AB829" s="612"/>
      <c r="AC829" s="606" t="s">
        <v>808</v>
      </c>
      <c r="AD829" s="607"/>
      <c r="AE829" s="607"/>
      <c r="AF829" s="607"/>
      <c r="AG829" s="608"/>
      <c r="AH829" s="598" t="s">
        <v>808</v>
      </c>
      <c r="AI829" s="599"/>
      <c r="AJ829" s="599"/>
      <c r="AK829" s="599"/>
      <c r="AL829" s="599"/>
      <c r="AM829" s="599"/>
      <c r="AN829" s="599"/>
      <c r="AO829" s="599"/>
      <c r="AP829" s="599"/>
      <c r="AQ829" s="599"/>
      <c r="AR829" s="599"/>
      <c r="AS829" s="599"/>
      <c r="AT829" s="600"/>
      <c r="AU829" s="601">
        <v>5</v>
      </c>
      <c r="AV829" s="602"/>
      <c r="AW829" s="602"/>
      <c r="AX829" s="603"/>
      <c r="AY829">
        <f t="shared" si="117"/>
        <v>2</v>
      </c>
    </row>
    <row r="830" spans="1:51" ht="24.75"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t="s">
        <v>807</v>
      </c>
      <c r="AD830" s="607"/>
      <c r="AE830" s="607"/>
      <c r="AF830" s="607"/>
      <c r="AG830" s="608"/>
      <c r="AH830" s="598" t="s">
        <v>807</v>
      </c>
      <c r="AI830" s="599"/>
      <c r="AJ830" s="599"/>
      <c r="AK830" s="599"/>
      <c r="AL830" s="599"/>
      <c r="AM830" s="599"/>
      <c r="AN830" s="599"/>
      <c r="AO830" s="599"/>
      <c r="AP830" s="599"/>
      <c r="AQ830" s="599"/>
      <c r="AR830" s="599"/>
      <c r="AS830" s="599"/>
      <c r="AT830" s="600"/>
      <c r="AU830" s="601">
        <v>2</v>
      </c>
      <c r="AV830" s="602"/>
      <c r="AW830" s="602"/>
      <c r="AX830" s="603"/>
      <c r="AY830">
        <f t="shared" si="117"/>
        <v>2</v>
      </c>
    </row>
    <row r="831" spans="1:51" ht="24.75"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2</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2</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2</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2</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2</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2</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2</v>
      </c>
    </row>
    <row r="838" spans="1:51" ht="24.75" customHeight="1" x14ac:dyDescent="0.15">
      <c r="A838" s="631"/>
      <c r="B838" s="632"/>
      <c r="C838" s="632"/>
      <c r="D838" s="632"/>
      <c r="E838" s="632"/>
      <c r="F838" s="633"/>
      <c r="G838" s="820" t="s">
        <v>20</v>
      </c>
      <c r="H838" s="821"/>
      <c r="I838" s="821"/>
      <c r="J838" s="821"/>
      <c r="K838" s="821"/>
      <c r="L838" s="822"/>
      <c r="M838" s="823"/>
      <c r="N838" s="823"/>
      <c r="O838" s="823"/>
      <c r="P838" s="823"/>
      <c r="Q838" s="823"/>
      <c r="R838" s="823"/>
      <c r="S838" s="823"/>
      <c r="T838" s="823"/>
      <c r="U838" s="823"/>
      <c r="V838" s="823"/>
      <c r="W838" s="823"/>
      <c r="X838" s="824"/>
      <c r="Y838" s="825">
        <f>SUM(Y828:AB837)</f>
        <v>21</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25</v>
      </c>
      <c r="AV838" s="826"/>
      <c r="AW838" s="826"/>
      <c r="AX838" s="828"/>
      <c r="AY838">
        <f t="shared" si="117"/>
        <v>2</v>
      </c>
    </row>
    <row r="839" spans="1:51" ht="24.75"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6" t="s">
        <v>337</v>
      </c>
      <c r="AM839" s="277"/>
      <c r="AN839" s="277"/>
      <c r="AO839" s="102" t="s">
        <v>875</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53" t="s">
        <v>293</v>
      </c>
      <c r="K844" s="363"/>
      <c r="L844" s="363"/>
      <c r="M844" s="363"/>
      <c r="N844" s="363"/>
      <c r="O844" s="363"/>
      <c r="P844" s="248" t="s">
        <v>241</v>
      </c>
      <c r="Q844" s="248"/>
      <c r="R844" s="248"/>
      <c r="S844" s="248"/>
      <c r="T844" s="248"/>
      <c r="U844" s="248"/>
      <c r="V844" s="248"/>
      <c r="W844" s="248"/>
      <c r="X844" s="248"/>
      <c r="Y844" s="364" t="s">
        <v>291</v>
      </c>
      <c r="Z844" s="365"/>
      <c r="AA844" s="365"/>
      <c r="AB844" s="365"/>
      <c r="AC844" s="153" t="s">
        <v>332</v>
      </c>
      <c r="AD844" s="153"/>
      <c r="AE844" s="153"/>
      <c r="AF844" s="153"/>
      <c r="AG844" s="153"/>
      <c r="AH844" s="364" t="s">
        <v>359</v>
      </c>
      <c r="AI844" s="362"/>
      <c r="AJ844" s="362"/>
      <c r="AK844" s="362"/>
      <c r="AL844" s="362" t="s">
        <v>21</v>
      </c>
      <c r="AM844" s="362"/>
      <c r="AN844" s="362"/>
      <c r="AO844" s="366"/>
      <c r="AP844" s="367" t="s">
        <v>294</v>
      </c>
      <c r="AQ844" s="367"/>
      <c r="AR844" s="367"/>
      <c r="AS844" s="367"/>
      <c r="AT844" s="367"/>
      <c r="AU844" s="367"/>
      <c r="AV844" s="367"/>
      <c r="AW844" s="367"/>
      <c r="AX844" s="367"/>
    </row>
    <row r="845" spans="1:51" ht="30" customHeight="1" x14ac:dyDescent="0.15">
      <c r="A845" s="372">
        <v>1</v>
      </c>
      <c r="B845" s="372">
        <v>1</v>
      </c>
      <c r="C845" s="345" t="s">
        <v>791</v>
      </c>
      <c r="D845" s="345"/>
      <c r="E845" s="345"/>
      <c r="F845" s="345"/>
      <c r="G845" s="345"/>
      <c r="H845" s="345"/>
      <c r="I845" s="345"/>
      <c r="J845" s="346">
        <v>7010005006877</v>
      </c>
      <c r="K845" s="347"/>
      <c r="L845" s="347"/>
      <c r="M845" s="347"/>
      <c r="N845" s="347"/>
      <c r="O845" s="347"/>
      <c r="P845" s="348" t="s">
        <v>792</v>
      </c>
      <c r="Q845" s="348"/>
      <c r="R845" s="348"/>
      <c r="S845" s="348"/>
      <c r="T845" s="348"/>
      <c r="U845" s="348"/>
      <c r="V845" s="348"/>
      <c r="W845" s="348"/>
      <c r="X845" s="348"/>
      <c r="Y845" s="349">
        <v>3338</v>
      </c>
      <c r="Z845" s="350"/>
      <c r="AA845" s="350"/>
      <c r="AB845" s="351"/>
      <c r="AC845" s="352" t="s">
        <v>793</v>
      </c>
      <c r="AD845" s="353"/>
      <c r="AE845" s="353"/>
      <c r="AF845" s="353"/>
      <c r="AG845" s="353"/>
      <c r="AH845" s="368" t="s">
        <v>759</v>
      </c>
      <c r="AI845" s="369"/>
      <c r="AJ845" s="369"/>
      <c r="AK845" s="369"/>
      <c r="AL845" s="356" t="s">
        <v>759</v>
      </c>
      <c r="AM845" s="357"/>
      <c r="AN845" s="357"/>
      <c r="AO845" s="358"/>
      <c r="AP845" s="359" t="s">
        <v>759</v>
      </c>
      <c r="AQ845" s="359"/>
      <c r="AR845" s="359"/>
      <c r="AS845" s="359"/>
      <c r="AT845" s="359"/>
      <c r="AU845" s="359"/>
      <c r="AV845" s="359"/>
      <c r="AW845" s="359"/>
      <c r="AX845" s="359"/>
    </row>
    <row r="846" spans="1:51" ht="30" hidden="1" customHeight="1" x14ac:dyDescent="0.15">
      <c r="A846" s="372">
        <v>2</v>
      </c>
      <c r="B846" s="372">
        <v>1</v>
      </c>
      <c r="C846" s="360"/>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3"/>
      <c r="AE846" s="353"/>
      <c r="AF846" s="353"/>
      <c r="AG846" s="353"/>
      <c r="AH846" s="368"/>
      <c r="AI846" s="369"/>
      <c r="AJ846" s="369"/>
      <c r="AK846" s="369"/>
      <c r="AL846" s="356"/>
      <c r="AM846" s="357"/>
      <c r="AN846" s="357"/>
      <c r="AO846" s="358"/>
      <c r="AP846" s="359"/>
      <c r="AQ846" s="359"/>
      <c r="AR846" s="359"/>
      <c r="AS846" s="359"/>
      <c r="AT846" s="359"/>
      <c r="AU846" s="359"/>
      <c r="AV846" s="359"/>
      <c r="AW846" s="359"/>
      <c r="AX846" s="359"/>
      <c r="AY846">
        <f>COUNTA($C$846)</f>
        <v>0</v>
      </c>
    </row>
    <row r="847" spans="1:51" ht="30" hidden="1" customHeight="1" x14ac:dyDescent="0.15">
      <c r="A847" s="372">
        <v>3</v>
      </c>
      <c r="B847" s="372">
        <v>1</v>
      </c>
      <c r="C847" s="360"/>
      <c r="D847" s="345"/>
      <c r="E847" s="345"/>
      <c r="F847" s="345"/>
      <c r="G847" s="345"/>
      <c r="H847" s="345"/>
      <c r="I847" s="345"/>
      <c r="J847" s="346"/>
      <c r="K847" s="347"/>
      <c r="L847" s="347"/>
      <c r="M847" s="347"/>
      <c r="N847" s="347"/>
      <c r="O847" s="347"/>
      <c r="P847" s="361"/>
      <c r="Q847" s="348"/>
      <c r="R847" s="348"/>
      <c r="S847" s="348"/>
      <c r="T847" s="348"/>
      <c r="U847" s="348"/>
      <c r="V847" s="348"/>
      <c r="W847" s="348"/>
      <c r="X847" s="348"/>
      <c r="Y847" s="349"/>
      <c r="Z847" s="350"/>
      <c r="AA847" s="350"/>
      <c r="AB847" s="351"/>
      <c r="AC847" s="352"/>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30" hidden="1" customHeight="1" x14ac:dyDescent="0.15">
      <c r="A848" s="372">
        <v>4</v>
      </c>
      <c r="B848" s="372">
        <v>1</v>
      </c>
      <c r="C848" s="360"/>
      <c r="D848" s="345"/>
      <c r="E848" s="345"/>
      <c r="F848" s="345"/>
      <c r="G848" s="345"/>
      <c r="H848" s="345"/>
      <c r="I848" s="345"/>
      <c r="J848" s="346"/>
      <c r="K848" s="347"/>
      <c r="L848" s="347"/>
      <c r="M848" s="347"/>
      <c r="N848" s="347"/>
      <c r="O848" s="347"/>
      <c r="P848" s="361"/>
      <c r="Q848" s="348"/>
      <c r="R848" s="348"/>
      <c r="S848" s="348"/>
      <c r="T848" s="348"/>
      <c r="U848" s="348"/>
      <c r="V848" s="348"/>
      <c r="W848" s="348"/>
      <c r="X848" s="348"/>
      <c r="Y848" s="349"/>
      <c r="Z848" s="350"/>
      <c r="AA848" s="350"/>
      <c r="AB848" s="351"/>
      <c r="AC848" s="352"/>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30" hidden="1" customHeight="1" x14ac:dyDescent="0.15">
      <c r="A849" s="372">
        <v>5</v>
      </c>
      <c r="B849" s="372">
        <v>1</v>
      </c>
      <c r="C849" s="360"/>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30" hidden="1" customHeight="1" x14ac:dyDescent="0.15">
      <c r="A850" s="372">
        <v>6</v>
      </c>
      <c r="B850" s="372">
        <v>1</v>
      </c>
      <c r="C850" s="360"/>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30" hidden="1" customHeight="1" x14ac:dyDescent="0.15">
      <c r="A851" s="372">
        <v>7</v>
      </c>
      <c r="B851" s="372">
        <v>1</v>
      </c>
      <c r="C851" s="360"/>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hidden="1" customHeight="1" x14ac:dyDescent="0.15">
      <c r="A852" s="372">
        <v>8</v>
      </c>
      <c r="B852" s="37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30" hidden="1" customHeight="1" x14ac:dyDescent="0.15">
      <c r="A853" s="372">
        <v>9</v>
      </c>
      <c r="B853" s="37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30" hidden="1" customHeight="1" x14ac:dyDescent="0.15">
      <c r="A854" s="372">
        <v>10</v>
      </c>
      <c r="B854" s="37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30" hidden="1" customHeight="1" x14ac:dyDescent="0.15">
      <c r="A855" s="372">
        <v>11</v>
      </c>
      <c r="B855" s="37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x14ac:dyDescent="0.15">
      <c r="A856" s="372">
        <v>12</v>
      </c>
      <c r="B856" s="37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x14ac:dyDescent="0.15">
      <c r="A857" s="372">
        <v>13</v>
      </c>
      <c r="B857" s="37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x14ac:dyDescent="0.15">
      <c r="A858" s="372">
        <v>14</v>
      </c>
      <c r="B858" s="37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15">
      <c r="A859" s="372">
        <v>15</v>
      </c>
      <c r="B859" s="372">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15">
      <c r="A860" s="372">
        <v>16</v>
      </c>
      <c r="B860" s="372">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15">
      <c r="A861" s="372">
        <v>17</v>
      </c>
      <c r="B861" s="372">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15">
      <c r="A862" s="372">
        <v>18</v>
      </c>
      <c r="B862" s="37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15">
      <c r="A863" s="372">
        <v>19</v>
      </c>
      <c r="B863" s="37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15">
      <c r="A864" s="372">
        <v>20</v>
      </c>
      <c r="B864" s="37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15">
      <c r="A865" s="372">
        <v>21</v>
      </c>
      <c r="B865" s="37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x14ac:dyDescent="0.15">
      <c r="A866" s="372">
        <v>22</v>
      </c>
      <c r="B866" s="37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15">
      <c r="A867" s="372">
        <v>23</v>
      </c>
      <c r="B867" s="37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15">
      <c r="A868" s="372">
        <v>24</v>
      </c>
      <c r="B868" s="37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15">
      <c r="A869" s="372">
        <v>25</v>
      </c>
      <c r="B869" s="37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15">
      <c r="A870" s="372">
        <v>26</v>
      </c>
      <c r="B870" s="37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15">
      <c r="A871" s="372">
        <v>27</v>
      </c>
      <c r="B871" s="37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15">
      <c r="A872" s="372">
        <v>28</v>
      </c>
      <c r="B872" s="37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15">
      <c r="A873" s="372">
        <v>29</v>
      </c>
      <c r="B873" s="37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15">
      <c r="A874" s="372">
        <v>30</v>
      </c>
      <c r="B874" s="37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2"/>
      <c r="B877" s="362"/>
      <c r="C877" s="362" t="s">
        <v>26</v>
      </c>
      <c r="D877" s="362"/>
      <c r="E877" s="362"/>
      <c r="F877" s="362"/>
      <c r="G877" s="362"/>
      <c r="H877" s="362"/>
      <c r="I877" s="362"/>
      <c r="J877" s="153" t="s">
        <v>293</v>
      </c>
      <c r="K877" s="363"/>
      <c r="L877" s="363"/>
      <c r="M877" s="363"/>
      <c r="N877" s="363"/>
      <c r="O877" s="363"/>
      <c r="P877" s="248" t="s">
        <v>241</v>
      </c>
      <c r="Q877" s="248"/>
      <c r="R877" s="248"/>
      <c r="S877" s="248"/>
      <c r="T877" s="248"/>
      <c r="U877" s="248"/>
      <c r="V877" s="248"/>
      <c r="W877" s="248"/>
      <c r="X877" s="248"/>
      <c r="Y877" s="364" t="s">
        <v>291</v>
      </c>
      <c r="Z877" s="365"/>
      <c r="AA877" s="365"/>
      <c r="AB877" s="365"/>
      <c r="AC877" s="153" t="s">
        <v>332</v>
      </c>
      <c r="AD877" s="153"/>
      <c r="AE877" s="153"/>
      <c r="AF877" s="153"/>
      <c r="AG877" s="153"/>
      <c r="AH877" s="364" t="s">
        <v>359</v>
      </c>
      <c r="AI877" s="362"/>
      <c r="AJ877" s="362"/>
      <c r="AK877" s="362"/>
      <c r="AL877" s="362" t="s">
        <v>21</v>
      </c>
      <c r="AM877" s="362"/>
      <c r="AN877" s="362"/>
      <c r="AO877" s="366"/>
      <c r="AP877" s="367" t="s">
        <v>294</v>
      </c>
      <c r="AQ877" s="367"/>
      <c r="AR877" s="367"/>
      <c r="AS877" s="367"/>
      <c r="AT877" s="367"/>
      <c r="AU877" s="367"/>
      <c r="AV877" s="367"/>
      <c r="AW877" s="367"/>
      <c r="AX877" s="367"/>
      <c r="AY877">
        <f t="shared" ref="AY877:AY878" si="118">$AY$875</f>
        <v>1</v>
      </c>
    </row>
    <row r="878" spans="1:51" ht="69.75" customHeight="1" x14ac:dyDescent="0.15">
      <c r="A878" s="372">
        <v>1</v>
      </c>
      <c r="B878" s="372">
        <v>1</v>
      </c>
      <c r="C878" s="360" t="s">
        <v>796</v>
      </c>
      <c r="D878" s="345"/>
      <c r="E878" s="345"/>
      <c r="F878" s="345"/>
      <c r="G878" s="345"/>
      <c r="H878" s="345"/>
      <c r="I878" s="345"/>
      <c r="J878" s="346">
        <v>7010501016231</v>
      </c>
      <c r="K878" s="347"/>
      <c r="L878" s="347"/>
      <c r="M878" s="347"/>
      <c r="N878" s="347"/>
      <c r="O878" s="347"/>
      <c r="P878" s="348" t="s">
        <v>848</v>
      </c>
      <c r="Q878" s="348"/>
      <c r="R878" s="348"/>
      <c r="S878" s="348"/>
      <c r="T878" s="348"/>
      <c r="U878" s="348"/>
      <c r="V878" s="348"/>
      <c r="W878" s="348"/>
      <c r="X878" s="348"/>
      <c r="Y878" s="349">
        <v>23</v>
      </c>
      <c r="Z878" s="350"/>
      <c r="AA878" s="350"/>
      <c r="AB878" s="351"/>
      <c r="AC878" s="352" t="s">
        <v>371</v>
      </c>
      <c r="AD878" s="353"/>
      <c r="AE878" s="353"/>
      <c r="AF878" s="353"/>
      <c r="AG878" s="353"/>
      <c r="AH878" s="368">
        <v>1</v>
      </c>
      <c r="AI878" s="369"/>
      <c r="AJ878" s="369"/>
      <c r="AK878" s="369"/>
      <c r="AL878" s="356">
        <v>99.6</v>
      </c>
      <c r="AM878" s="357"/>
      <c r="AN878" s="357"/>
      <c r="AO878" s="358"/>
      <c r="AP878" s="359"/>
      <c r="AQ878" s="359"/>
      <c r="AR878" s="359"/>
      <c r="AS878" s="359"/>
      <c r="AT878" s="359"/>
      <c r="AU878" s="359"/>
      <c r="AV878" s="359"/>
      <c r="AW878" s="359"/>
      <c r="AX878" s="359"/>
      <c r="AY878">
        <f t="shared" si="118"/>
        <v>1</v>
      </c>
    </row>
    <row r="879" spans="1:51" ht="30" hidden="1" customHeight="1" x14ac:dyDescent="0.15">
      <c r="A879" s="372">
        <v>2</v>
      </c>
      <c r="B879" s="372">
        <v>1</v>
      </c>
      <c r="C879" s="360"/>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3"/>
      <c r="AE879" s="353"/>
      <c r="AF879" s="353"/>
      <c r="AG879" s="353"/>
      <c r="AH879" s="368"/>
      <c r="AI879" s="369"/>
      <c r="AJ879" s="369"/>
      <c r="AK879" s="369"/>
      <c r="AL879" s="356"/>
      <c r="AM879" s="357"/>
      <c r="AN879" s="357"/>
      <c r="AO879" s="358"/>
      <c r="AP879" s="359"/>
      <c r="AQ879" s="359"/>
      <c r="AR879" s="359"/>
      <c r="AS879" s="359"/>
      <c r="AT879" s="359"/>
      <c r="AU879" s="359"/>
      <c r="AV879" s="359"/>
      <c r="AW879" s="359"/>
      <c r="AX879" s="359"/>
      <c r="AY879">
        <f>COUNTA($C$879)</f>
        <v>0</v>
      </c>
    </row>
    <row r="880" spans="1:51" ht="30" hidden="1" customHeight="1" x14ac:dyDescent="0.15">
      <c r="A880" s="372">
        <v>3</v>
      </c>
      <c r="B880" s="372">
        <v>1</v>
      </c>
      <c r="C880" s="360"/>
      <c r="D880" s="345"/>
      <c r="E880" s="345"/>
      <c r="F880" s="345"/>
      <c r="G880" s="345"/>
      <c r="H880" s="345"/>
      <c r="I880" s="345"/>
      <c r="J880" s="346"/>
      <c r="K880" s="347"/>
      <c r="L880" s="347"/>
      <c r="M880" s="347"/>
      <c r="N880" s="347"/>
      <c r="O880" s="347"/>
      <c r="P880" s="361"/>
      <c r="Q880" s="348"/>
      <c r="R880" s="348"/>
      <c r="S880" s="348"/>
      <c r="T880" s="348"/>
      <c r="U880" s="348"/>
      <c r="V880" s="348"/>
      <c r="W880" s="348"/>
      <c r="X880" s="348"/>
      <c r="Y880" s="349"/>
      <c r="Z880" s="350"/>
      <c r="AA880" s="350"/>
      <c r="AB880" s="351"/>
      <c r="AC880" s="352"/>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30" hidden="1" customHeight="1" x14ac:dyDescent="0.15">
      <c r="A881" s="372">
        <v>4</v>
      </c>
      <c r="B881" s="372">
        <v>1</v>
      </c>
      <c r="C881" s="360"/>
      <c r="D881" s="345"/>
      <c r="E881" s="345"/>
      <c r="F881" s="345"/>
      <c r="G881" s="345"/>
      <c r="H881" s="345"/>
      <c r="I881" s="345"/>
      <c r="J881" s="346"/>
      <c r="K881" s="347"/>
      <c r="L881" s="347"/>
      <c r="M881" s="347"/>
      <c r="N881" s="347"/>
      <c r="O881" s="347"/>
      <c r="P881" s="361"/>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hidden="1" customHeight="1" x14ac:dyDescent="0.15">
      <c r="A882" s="372">
        <v>5</v>
      </c>
      <c r="B882" s="37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hidden="1" customHeight="1" x14ac:dyDescent="0.15">
      <c r="A883" s="372">
        <v>6</v>
      </c>
      <c r="B883" s="37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x14ac:dyDescent="0.15">
      <c r="A884" s="372">
        <v>7</v>
      </c>
      <c r="B884" s="37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x14ac:dyDescent="0.15">
      <c r="A885" s="372">
        <v>8</v>
      </c>
      <c r="B885" s="37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x14ac:dyDescent="0.15">
      <c r="A886" s="372">
        <v>9</v>
      </c>
      <c r="B886" s="37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x14ac:dyDescent="0.15">
      <c r="A887" s="372">
        <v>10</v>
      </c>
      <c r="B887" s="37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x14ac:dyDescent="0.15">
      <c r="A888" s="372">
        <v>11</v>
      </c>
      <c r="B888" s="37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x14ac:dyDescent="0.15">
      <c r="A889" s="372">
        <v>12</v>
      </c>
      <c r="B889" s="37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15">
      <c r="A890" s="372">
        <v>13</v>
      </c>
      <c r="B890" s="37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15">
      <c r="A891" s="372">
        <v>14</v>
      </c>
      <c r="B891" s="37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15">
      <c r="A892" s="372">
        <v>15</v>
      </c>
      <c r="B892" s="372">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15">
      <c r="A893" s="372">
        <v>16</v>
      </c>
      <c r="B893" s="372">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15">
      <c r="A894" s="372">
        <v>17</v>
      </c>
      <c r="B894" s="372">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15">
      <c r="A895" s="372">
        <v>18</v>
      </c>
      <c r="B895" s="37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15">
      <c r="A896" s="372">
        <v>19</v>
      </c>
      <c r="B896" s="37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15">
      <c r="A897" s="372">
        <v>20</v>
      </c>
      <c r="B897" s="37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15">
      <c r="A898" s="372">
        <v>21</v>
      </c>
      <c r="B898" s="37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15">
      <c r="A899" s="372">
        <v>22</v>
      </c>
      <c r="B899" s="37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15">
      <c r="A900" s="372">
        <v>23</v>
      </c>
      <c r="B900" s="37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15">
      <c r="A901" s="372">
        <v>24</v>
      </c>
      <c r="B901" s="37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15">
      <c r="A902" s="372">
        <v>25</v>
      </c>
      <c r="B902" s="37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15">
      <c r="A903" s="372">
        <v>26</v>
      </c>
      <c r="B903" s="37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15">
      <c r="A904" s="372">
        <v>27</v>
      </c>
      <c r="B904" s="37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15">
      <c r="A905" s="372">
        <v>28</v>
      </c>
      <c r="B905" s="37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15">
      <c r="A906" s="372">
        <v>29</v>
      </c>
      <c r="B906" s="37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10.5" hidden="1" customHeight="1" x14ac:dyDescent="0.15">
      <c r="A907" s="372">
        <v>30</v>
      </c>
      <c r="B907" s="37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2"/>
      <c r="B910" s="362"/>
      <c r="C910" s="362" t="s">
        <v>26</v>
      </c>
      <c r="D910" s="362"/>
      <c r="E910" s="362"/>
      <c r="F910" s="362"/>
      <c r="G910" s="362"/>
      <c r="H910" s="362"/>
      <c r="I910" s="362"/>
      <c r="J910" s="153" t="s">
        <v>293</v>
      </c>
      <c r="K910" s="363"/>
      <c r="L910" s="363"/>
      <c r="M910" s="363"/>
      <c r="N910" s="363"/>
      <c r="O910" s="363"/>
      <c r="P910" s="248" t="s">
        <v>241</v>
      </c>
      <c r="Q910" s="248"/>
      <c r="R910" s="248"/>
      <c r="S910" s="248"/>
      <c r="T910" s="248"/>
      <c r="U910" s="248"/>
      <c r="V910" s="248"/>
      <c r="W910" s="248"/>
      <c r="X910" s="248"/>
      <c r="Y910" s="364" t="s">
        <v>291</v>
      </c>
      <c r="Z910" s="365"/>
      <c r="AA910" s="365"/>
      <c r="AB910" s="365"/>
      <c r="AC910" s="153" t="s">
        <v>332</v>
      </c>
      <c r="AD910" s="153"/>
      <c r="AE910" s="153"/>
      <c r="AF910" s="153"/>
      <c r="AG910" s="153"/>
      <c r="AH910" s="364" t="s">
        <v>359</v>
      </c>
      <c r="AI910" s="362"/>
      <c r="AJ910" s="362"/>
      <c r="AK910" s="362"/>
      <c r="AL910" s="362" t="s">
        <v>21</v>
      </c>
      <c r="AM910" s="362"/>
      <c r="AN910" s="362"/>
      <c r="AO910" s="366"/>
      <c r="AP910" s="367" t="s">
        <v>294</v>
      </c>
      <c r="AQ910" s="367"/>
      <c r="AR910" s="367"/>
      <c r="AS910" s="367"/>
      <c r="AT910" s="367"/>
      <c r="AU910" s="367"/>
      <c r="AV910" s="367"/>
      <c r="AW910" s="367"/>
      <c r="AX910" s="367"/>
      <c r="AY910">
        <f t="shared" ref="AY910:AY911" si="119">$AY$908</f>
        <v>1</v>
      </c>
    </row>
    <row r="911" spans="1:51" ht="48" customHeight="1" x14ac:dyDescent="0.15">
      <c r="A911" s="372">
        <v>1</v>
      </c>
      <c r="B911" s="372">
        <v>1</v>
      </c>
      <c r="C911" s="360" t="s">
        <v>797</v>
      </c>
      <c r="D911" s="345"/>
      <c r="E911" s="345"/>
      <c r="F911" s="345"/>
      <c r="G911" s="345"/>
      <c r="H911" s="345"/>
      <c r="I911" s="345"/>
      <c r="J911" s="346">
        <v>7011005003749</v>
      </c>
      <c r="K911" s="347"/>
      <c r="L911" s="347"/>
      <c r="M911" s="347"/>
      <c r="N911" s="347"/>
      <c r="O911" s="347"/>
      <c r="P911" s="361" t="s">
        <v>849</v>
      </c>
      <c r="Q911" s="348"/>
      <c r="R911" s="348"/>
      <c r="S911" s="348"/>
      <c r="T911" s="348"/>
      <c r="U911" s="348"/>
      <c r="V911" s="348"/>
      <c r="W911" s="348"/>
      <c r="X911" s="348"/>
      <c r="Y911" s="349">
        <v>59</v>
      </c>
      <c r="Z911" s="350"/>
      <c r="AA911" s="350"/>
      <c r="AB911" s="351"/>
      <c r="AC911" s="352" t="s">
        <v>368</v>
      </c>
      <c r="AD911" s="353"/>
      <c r="AE911" s="353"/>
      <c r="AF911" s="353"/>
      <c r="AG911" s="353"/>
      <c r="AH911" s="368">
        <v>52</v>
      </c>
      <c r="AI911" s="369"/>
      <c r="AJ911" s="369"/>
      <c r="AK911" s="369"/>
      <c r="AL911" s="356">
        <v>100</v>
      </c>
      <c r="AM911" s="357"/>
      <c r="AN911" s="357"/>
      <c r="AO911" s="358"/>
      <c r="AP911" s="359" t="s">
        <v>712</v>
      </c>
      <c r="AQ911" s="359"/>
      <c r="AR911" s="359"/>
      <c r="AS911" s="359"/>
      <c r="AT911" s="359"/>
      <c r="AU911" s="359"/>
      <c r="AV911" s="359"/>
      <c r="AW911" s="359"/>
      <c r="AX911" s="359"/>
      <c r="AY911">
        <f t="shared" si="119"/>
        <v>1</v>
      </c>
    </row>
    <row r="912" spans="1:51" ht="30" customHeight="1" x14ac:dyDescent="0.15">
      <c r="A912" s="372">
        <v>2</v>
      </c>
      <c r="B912" s="372">
        <v>1</v>
      </c>
      <c r="C912" s="360" t="s">
        <v>850</v>
      </c>
      <c r="D912" s="345"/>
      <c r="E912" s="345"/>
      <c r="F912" s="345"/>
      <c r="G912" s="345"/>
      <c r="H912" s="345"/>
      <c r="I912" s="345"/>
      <c r="J912" s="346">
        <v>7013205001722</v>
      </c>
      <c r="K912" s="347"/>
      <c r="L912" s="347"/>
      <c r="M912" s="347"/>
      <c r="N912" s="347"/>
      <c r="O912" s="347"/>
      <c r="P912" s="361" t="s">
        <v>851</v>
      </c>
      <c r="Q912" s="348"/>
      <c r="R912" s="348"/>
      <c r="S912" s="348"/>
      <c r="T912" s="348"/>
      <c r="U912" s="348"/>
      <c r="V912" s="348"/>
      <c r="W912" s="348"/>
      <c r="X912" s="348"/>
      <c r="Y912" s="349">
        <v>58</v>
      </c>
      <c r="Z912" s="350"/>
      <c r="AA912" s="350"/>
      <c r="AB912" s="351"/>
      <c r="AC912" s="352" t="s">
        <v>368</v>
      </c>
      <c r="AD912" s="353"/>
      <c r="AE912" s="353"/>
      <c r="AF912" s="353"/>
      <c r="AG912" s="353"/>
      <c r="AH912" s="368">
        <v>52</v>
      </c>
      <c r="AI912" s="369"/>
      <c r="AJ912" s="369"/>
      <c r="AK912" s="369"/>
      <c r="AL912" s="356">
        <v>100</v>
      </c>
      <c r="AM912" s="357"/>
      <c r="AN912" s="357"/>
      <c r="AO912" s="358"/>
      <c r="AP912" s="359" t="s">
        <v>712</v>
      </c>
      <c r="AQ912" s="359"/>
      <c r="AR912" s="359"/>
      <c r="AS912" s="359"/>
      <c r="AT912" s="359"/>
      <c r="AU912" s="359"/>
      <c r="AV912" s="359"/>
      <c r="AW912" s="359"/>
      <c r="AX912" s="359"/>
      <c r="AY912">
        <f>COUNTA($C$912)</f>
        <v>1</v>
      </c>
    </row>
    <row r="913" spans="1:51" ht="70.5" customHeight="1" x14ac:dyDescent="0.15">
      <c r="A913" s="372">
        <v>3</v>
      </c>
      <c r="B913" s="372">
        <v>1</v>
      </c>
      <c r="C913" s="360" t="s">
        <v>798</v>
      </c>
      <c r="D913" s="345"/>
      <c r="E913" s="345"/>
      <c r="F913" s="345"/>
      <c r="G913" s="345"/>
      <c r="H913" s="345"/>
      <c r="I913" s="345"/>
      <c r="J913" s="346">
        <v>6011005003254</v>
      </c>
      <c r="K913" s="347"/>
      <c r="L913" s="347"/>
      <c r="M913" s="347"/>
      <c r="N913" s="347"/>
      <c r="O913" s="347"/>
      <c r="P913" s="361" t="s">
        <v>852</v>
      </c>
      <c r="Q913" s="348"/>
      <c r="R913" s="348"/>
      <c r="S913" s="348"/>
      <c r="T913" s="348"/>
      <c r="U913" s="348"/>
      <c r="V913" s="348"/>
      <c r="W913" s="348"/>
      <c r="X913" s="348"/>
      <c r="Y913" s="349">
        <v>48</v>
      </c>
      <c r="Z913" s="350"/>
      <c r="AA913" s="350"/>
      <c r="AB913" s="351"/>
      <c r="AC913" s="352" t="s">
        <v>368</v>
      </c>
      <c r="AD913" s="353"/>
      <c r="AE913" s="353"/>
      <c r="AF913" s="353"/>
      <c r="AG913" s="353"/>
      <c r="AH913" s="368">
        <v>52</v>
      </c>
      <c r="AI913" s="369"/>
      <c r="AJ913" s="369"/>
      <c r="AK913" s="369"/>
      <c r="AL913" s="356">
        <v>100</v>
      </c>
      <c r="AM913" s="357"/>
      <c r="AN913" s="357"/>
      <c r="AO913" s="358"/>
      <c r="AP913" s="359" t="s">
        <v>712</v>
      </c>
      <c r="AQ913" s="359"/>
      <c r="AR913" s="359"/>
      <c r="AS913" s="359"/>
      <c r="AT913" s="359"/>
      <c r="AU913" s="359"/>
      <c r="AV913" s="359"/>
      <c r="AW913" s="359"/>
      <c r="AX913" s="359"/>
      <c r="AY913">
        <f>COUNTA($C$913)</f>
        <v>1</v>
      </c>
    </row>
    <row r="914" spans="1:51" ht="35.25" customHeight="1" x14ac:dyDescent="0.15">
      <c r="A914" s="372">
        <v>4</v>
      </c>
      <c r="B914" s="372">
        <v>1</v>
      </c>
      <c r="C914" s="360" t="s">
        <v>799</v>
      </c>
      <c r="D914" s="345"/>
      <c r="E914" s="345"/>
      <c r="F914" s="345"/>
      <c r="G914" s="345"/>
      <c r="H914" s="345"/>
      <c r="I914" s="345"/>
      <c r="J914" s="346">
        <v>701320501722</v>
      </c>
      <c r="K914" s="347"/>
      <c r="L914" s="347"/>
      <c r="M914" s="347"/>
      <c r="N914" s="347"/>
      <c r="O914" s="347"/>
      <c r="P914" s="361" t="s">
        <v>853</v>
      </c>
      <c r="Q914" s="348"/>
      <c r="R914" s="348"/>
      <c r="S914" s="348"/>
      <c r="T914" s="348"/>
      <c r="U914" s="348"/>
      <c r="V914" s="348"/>
      <c r="W914" s="348"/>
      <c r="X914" s="348"/>
      <c r="Y914" s="349">
        <v>46</v>
      </c>
      <c r="Z914" s="350"/>
      <c r="AA914" s="350"/>
      <c r="AB914" s="351"/>
      <c r="AC914" s="352" t="s">
        <v>368</v>
      </c>
      <c r="AD914" s="353"/>
      <c r="AE914" s="353"/>
      <c r="AF914" s="353"/>
      <c r="AG914" s="353"/>
      <c r="AH914" s="368">
        <v>52</v>
      </c>
      <c r="AI914" s="369"/>
      <c r="AJ914" s="369"/>
      <c r="AK914" s="369"/>
      <c r="AL914" s="356">
        <v>100</v>
      </c>
      <c r="AM914" s="357"/>
      <c r="AN914" s="357"/>
      <c r="AO914" s="358"/>
      <c r="AP914" s="359" t="s">
        <v>712</v>
      </c>
      <c r="AQ914" s="359"/>
      <c r="AR914" s="359"/>
      <c r="AS914" s="359"/>
      <c r="AT914" s="359"/>
      <c r="AU914" s="359"/>
      <c r="AV914" s="359"/>
      <c r="AW914" s="359"/>
      <c r="AX914" s="359"/>
      <c r="AY914">
        <f>COUNTA($C$914)</f>
        <v>1</v>
      </c>
    </row>
    <row r="915" spans="1:51" ht="33" customHeight="1" x14ac:dyDescent="0.15">
      <c r="A915" s="372">
        <v>5</v>
      </c>
      <c r="B915" s="372">
        <v>1</v>
      </c>
      <c r="C915" s="360" t="s">
        <v>800</v>
      </c>
      <c r="D915" s="345"/>
      <c r="E915" s="345"/>
      <c r="F915" s="345"/>
      <c r="G915" s="345"/>
      <c r="H915" s="345"/>
      <c r="I915" s="345"/>
      <c r="J915" s="346">
        <v>9011005003763</v>
      </c>
      <c r="K915" s="347"/>
      <c r="L915" s="347"/>
      <c r="M915" s="347"/>
      <c r="N915" s="347"/>
      <c r="O915" s="347"/>
      <c r="P915" s="361" t="s">
        <v>854</v>
      </c>
      <c r="Q915" s="348"/>
      <c r="R915" s="348"/>
      <c r="S915" s="348"/>
      <c r="T915" s="348"/>
      <c r="U915" s="348"/>
      <c r="V915" s="348"/>
      <c r="W915" s="348"/>
      <c r="X915" s="348"/>
      <c r="Y915" s="349">
        <v>36</v>
      </c>
      <c r="Z915" s="350"/>
      <c r="AA915" s="350"/>
      <c r="AB915" s="351"/>
      <c r="AC915" s="352" t="s">
        <v>368</v>
      </c>
      <c r="AD915" s="353"/>
      <c r="AE915" s="353"/>
      <c r="AF915" s="353"/>
      <c r="AG915" s="353"/>
      <c r="AH915" s="368">
        <v>52</v>
      </c>
      <c r="AI915" s="369"/>
      <c r="AJ915" s="369"/>
      <c r="AK915" s="369"/>
      <c r="AL915" s="356">
        <v>100</v>
      </c>
      <c r="AM915" s="357"/>
      <c r="AN915" s="357"/>
      <c r="AO915" s="358"/>
      <c r="AP915" s="359" t="s">
        <v>712</v>
      </c>
      <c r="AQ915" s="359"/>
      <c r="AR915" s="359"/>
      <c r="AS915" s="359"/>
      <c r="AT915" s="359"/>
      <c r="AU915" s="359"/>
      <c r="AV915" s="359"/>
      <c r="AW915" s="359"/>
      <c r="AX915" s="359"/>
      <c r="AY915">
        <f>COUNTA($C$915)</f>
        <v>1</v>
      </c>
    </row>
    <row r="916" spans="1:51" ht="33.75" customHeight="1" x14ac:dyDescent="0.15">
      <c r="A916" s="372">
        <v>6</v>
      </c>
      <c r="B916" s="372">
        <v>1</v>
      </c>
      <c r="C916" s="360" t="s">
        <v>801</v>
      </c>
      <c r="D916" s="345"/>
      <c r="E916" s="345"/>
      <c r="F916" s="345"/>
      <c r="G916" s="345"/>
      <c r="H916" s="345"/>
      <c r="I916" s="345"/>
      <c r="J916" s="346">
        <v>4010405010382</v>
      </c>
      <c r="K916" s="347"/>
      <c r="L916" s="347"/>
      <c r="M916" s="347"/>
      <c r="N916" s="347"/>
      <c r="O916" s="347"/>
      <c r="P916" s="361" t="s">
        <v>855</v>
      </c>
      <c r="Q916" s="348"/>
      <c r="R916" s="348"/>
      <c r="S916" s="348"/>
      <c r="T916" s="348"/>
      <c r="U916" s="348"/>
      <c r="V916" s="348"/>
      <c r="W916" s="348"/>
      <c r="X916" s="348"/>
      <c r="Y916" s="349">
        <v>31</v>
      </c>
      <c r="Z916" s="350"/>
      <c r="AA916" s="350"/>
      <c r="AB916" s="351"/>
      <c r="AC916" s="352" t="s">
        <v>368</v>
      </c>
      <c r="AD916" s="353"/>
      <c r="AE916" s="353"/>
      <c r="AF916" s="353"/>
      <c r="AG916" s="353"/>
      <c r="AH916" s="368">
        <v>52</v>
      </c>
      <c r="AI916" s="369"/>
      <c r="AJ916" s="369"/>
      <c r="AK916" s="369"/>
      <c r="AL916" s="356">
        <v>100</v>
      </c>
      <c r="AM916" s="357"/>
      <c r="AN916" s="357"/>
      <c r="AO916" s="358"/>
      <c r="AP916" s="359" t="s">
        <v>712</v>
      </c>
      <c r="AQ916" s="359"/>
      <c r="AR916" s="359"/>
      <c r="AS916" s="359"/>
      <c r="AT916" s="359"/>
      <c r="AU916" s="359"/>
      <c r="AV916" s="359"/>
      <c r="AW916" s="359"/>
      <c r="AX916" s="359"/>
      <c r="AY916">
        <f>COUNTA($C$916)</f>
        <v>1</v>
      </c>
    </row>
    <row r="917" spans="1:51" ht="50.25" customHeight="1" x14ac:dyDescent="0.15">
      <c r="A917" s="372">
        <v>7</v>
      </c>
      <c r="B917" s="372">
        <v>1</v>
      </c>
      <c r="C917" s="360" t="s">
        <v>802</v>
      </c>
      <c r="D917" s="345"/>
      <c r="E917" s="345"/>
      <c r="F917" s="345"/>
      <c r="G917" s="345"/>
      <c r="H917" s="345"/>
      <c r="I917" s="345"/>
      <c r="J917" s="346">
        <v>2110001027574</v>
      </c>
      <c r="K917" s="347"/>
      <c r="L917" s="347"/>
      <c r="M917" s="347"/>
      <c r="N917" s="347"/>
      <c r="O917" s="347"/>
      <c r="P917" s="361" t="s">
        <v>856</v>
      </c>
      <c r="Q917" s="348"/>
      <c r="R917" s="348"/>
      <c r="S917" s="348"/>
      <c r="T917" s="348"/>
      <c r="U917" s="348"/>
      <c r="V917" s="348"/>
      <c r="W917" s="348"/>
      <c r="X917" s="348"/>
      <c r="Y917" s="349">
        <v>23</v>
      </c>
      <c r="Z917" s="350"/>
      <c r="AA917" s="350"/>
      <c r="AB917" s="351"/>
      <c r="AC917" s="352" t="s">
        <v>368</v>
      </c>
      <c r="AD917" s="353"/>
      <c r="AE917" s="353"/>
      <c r="AF917" s="353"/>
      <c r="AG917" s="353"/>
      <c r="AH917" s="368">
        <v>52</v>
      </c>
      <c r="AI917" s="369"/>
      <c r="AJ917" s="369"/>
      <c r="AK917" s="369"/>
      <c r="AL917" s="356">
        <v>100</v>
      </c>
      <c r="AM917" s="357"/>
      <c r="AN917" s="357"/>
      <c r="AO917" s="358"/>
      <c r="AP917" s="359" t="s">
        <v>712</v>
      </c>
      <c r="AQ917" s="359"/>
      <c r="AR917" s="359"/>
      <c r="AS917" s="359"/>
      <c r="AT917" s="359"/>
      <c r="AU917" s="359"/>
      <c r="AV917" s="359"/>
      <c r="AW917" s="359"/>
      <c r="AX917" s="359"/>
      <c r="AY917">
        <f>COUNTA($C$917)</f>
        <v>1</v>
      </c>
    </row>
    <row r="918" spans="1:51" ht="72" customHeight="1" x14ac:dyDescent="0.15">
      <c r="A918" s="372">
        <v>8</v>
      </c>
      <c r="B918" s="372">
        <v>1</v>
      </c>
      <c r="C918" s="360" t="s">
        <v>803</v>
      </c>
      <c r="D918" s="345"/>
      <c r="E918" s="345"/>
      <c r="F918" s="345"/>
      <c r="G918" s="345"/>
      <c r="H918" s="345"/>
      <c r="I918" s="345"/>
      <c r="J918" s="346">
        <v>1240005012387</v>
      </c>
      <c r="K918" s="347"/>
      <c r="L918" s="347"/>
      <c r="M918" s="347"/>
      <c r="N918" s="347"/>
      <c r="O918" s="347"/>
      <c r="P918" s="361" t="s">
        <v>857</v>
      </c>
      <c r="Q918" s="348"/>
      <c r="R918" s="348"/>
      <c r="S918" s="348"/>
      <c r="T918" s="348"/>
      <c r="U918" s="348"/>
      <c r="V918" s="348"/>
      <c r="W918" s="348"/>
      <c r="X918" s="348"/>
      <c r="Y918" s="349">
        <v>18</v>
      </c>
      <c r="Z918" s="350"/>
      <c r="AA918" s="350"/>
      <c r="AB918" s="351"/>
      <c r="AC918" s="352" t="s">
        <v>368</v>
      </c>
      <c r="AD918" s="353"/>
      <c r="AE918" s="353"/>
      <c r="AF918" s="353"/>
      <c r="AG918" s="353"/>
      <c r="AH918" s="368">
        <v>52</v>
      </c>
      <c r="AI918" s="369"/>
      <c r="AJ918" s="369"/>
      <c r="AK918" s="369"/>
      <c r="AL918" s="356">
        <v>100</v>
      </c>
      <c r="AM918" s="357"/>
      <c r="AN918" s="357"/>
      <c r="AO918" s="358"/>
      <c r="AP918" s="359" t="s">
        <v>712</v>
      </c>
      <c r="AQ918" s="359"/>
      <c r="AR918" s="359"/>
      <c r="AS918" s="359"/>
      <c r="AT918" s="359"/>
      <c r="AU918" s="359"/>
      <c r="AV918" s="359"/>
      <c r="AW918" s="359"/>
      <c r="AX918" s="359"/>
      <c r="AY918">
        <f>COUNTA($C$918)</f>
        <v>1</v>
      </c>
    </row>
    <row r="919" spans="1:51" ht="33" customHeight="1" x14ac:dyDescent="0.15">
      <c r="A919" s="372">
        <v>9</v>
      </c>
      <c r="B919" s="372">
        <v>1</v>
      </c>
      <c r="C919" s="360" t="s">
        <v>805</v>
      </c>
      <c r="D919" s="345"/>
      <c r="E919" s="345"/>
      <c r="F919" s="345"/>
      <c r="G919" s="345"/>
      <c r="H919" s="345"/>
      <c r="I919" s="345"/>
      <c r="J919" s="346">
        <v>9011201003559</v>
      </c>
      <c r="K919" s="347"/>
      <c r="L919" s="347"/>
      <c r="M919" s="347"/>
      <c r="N919" s="347"/>
      <c r="O919" s="347"/>
      <c r="P919" s="361" t="s">
        <v>859</v>
      </c>
      <c r="Q919" s="348"/>
      <c r="R919" s="348"/>
      <c r="S919" s="348"/>
      <c r="T919" s="348"/>
      <c r="U919" s="348"/>
      <c r="V919" s="348"/>
      <c r="W919" s="348"/>
      <c r="X919" s="348"/>
      <c r="Y919" s="349">
        <v>15</v>
      </c>
      <c r="Z919" s="350"/>
      <c r="AA919" s="350"/>
      <c r="AB919" s="351"/>
      <c r="AC919" s="352" t="s">
        <v>368</v>
      </c>
      <c r="AD919" s="353"/>
      <c r="AE919" s="353"/>
      <c r="AF919" s="353"/>
      <c r="AG919" s="353"/>
      <c r="AH919" s="368">
        <v>52</v>
      </c>
      <c r="AI919" s="369"/>
      <c r="AJ919" s="369"/>
      <c r="AK919" s="369"/>
      <c r="AL919" s="356">
        <v>100</v>
      </c>
      <c r="AM919" s="357"/>
      <c r="AN919" s="357"/>
      <c r="AO919" s="358"/>
      <c r="AP919" s="359" t="s">
        <v>712</v>
      </c>
      <c r="AQ919" s="359"/>
      <c r="AR919" s="359"/>
      <c r="AS919" s="359"/>
      <c r="AT919" s="359"/>
      <c r="AU919" s="359"/>
      <c r="AV919" s="359"/>
      <c r="AW919" s="359"/>
      <c r="AX919" s="359"/>
      <c r="AY919">
        <f>COUNTA($C$919)</f>
        <v>1</v>
      </c>
    </row>
    <row r="920" spans="1:51" ht="68.25" customHeight="1" x14ac:dyDescent="0.15">
      <c r="A920" s="372">
        <v>10</v>
      </c>
      <c r="B920" s="372">
        <v>1</v>
      </c>
      <c r="C920" s="360" t="s">
        <v>804</v>
      </c>
      <c r="D920" s="345"/>
      <c r="E920" s="345"/>
      <c r="F920" s="345"/>
      <c r="G920" s="345"/>
      <c r="H920" s="345"/>
      <c r="I920" s="345"/>
      <c r="J920" s="346">
        <v>8011305000040</v>
      </c>
      <c r="K920" s="347"/>
      <c r="L920" s="347"/>
      <c r="M920" s="347"/>
      <c r="N920" s="347"/>
      <c r="O920" s="347"/>
      <c r="P920" s="361" t="s">
        <v>858</v>
      </c>
      <c r="Q920" s="348"/>
      <c r="R920" s="348"/>
      <c r="S920" s="348"/>
      <c r="T920" s="348"/>
      <c r="U920" s="348"/>
      <c r="V920" s="348"/>
      <c r="W920" s="348"/>
      <c r="X920" s="348"/>
      <c r="Y920" s="349">
        <v>10</v>
      </c>
      <c r="Z920" s="350"/>
      <c r="AA920" s="350"/>
      <c r="AB920" s="351"/>
      <c r="AC920" s="352" t="s">
        <v>368</v>
      </c>
      <c r="AD920" s="353"/>
      <c r="AE920" s="353"/>
      <c r="AF920" s="353"/>
      <c r="AG920" s="353"/>
      <c r="AH920" s="368">
        <v>52</v>
      </c>
      <c r="AI920" s="369"/>
      <c r="AJ920" s="369"/>
      <c r="AK920" s="369"/>
      <c r="AL920" s="356">
        <v>100</v>
      </c>
      <c r="AM920" s="357"/>
      <c r="AN920" s="357"/>
      <c r="AO920" s="358"/>
      <c r="AP920" s="359" t="s">
        <v>712</v>
      </c>
      <c r="AQ920" s="359"/>
      <c r="AR920" s="359"/>
      <c r="AS920" s="359"/>
      <c r="AT920" s="359"/>
      <c r="AU920" s="359"/>
      <c r="AV920" s="359"/>
      <c r="AW920" s="359"/>
      <c r="AX920" s="359"/>
      <c r="AY920">
        <f>COUNTA($C$920)</f>
        <v>1</v>
      </c>
    </row>
    <row r="921" spans="1:51" ht="30" hidden="1" customHeight="1" x14ac:dyDescent="0.15">
      <c r="A921" s="372">
        <v>11</v>
      </c>
      <c r="B921" s="372">
        <v>1</v>
      </c>
      <c r="C921" s="360"/>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68">
        <v>52</v>
      </c>
      <c r="AI921" s="369"/>
      <c r="AJ921" s="369"/>
      <c r="AK921" s="369"/>
      <c r="AL921" s="356"/>
      <c r="AM921" s="357"/>
      <c r="AN921" s="357"/>
      <c r="AO921" s="358"/>
      <c r="AP921" s="359"/>
      <c r="AQ921" s="359"/>
      <c r="AR921" s="359"/>
      <c r="AS921" s="359"/>
      <c r="AT921" s="359"/>
      <c r="AU921" s="359"/>
      <c r="AV921" s="359"/>
      <c r="AW921" s="359"/>
      <c r="AX921" s="359"/>
      <c r="AY921">
        <f>COUNTA($C$921)</f>
        <v>0</v>
      </c>
    </row>
    <row r="922" spans="1:51" ht="30" hidden="1" customHeight="1" x14ac:dyDescent="0.15">
      <c r="A922" s="372">
        <v>12</v>
      </c>
      <c r="B922" s="37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68">
        <v>52</v>
      </c>
      <c r="AI922" s="369"/>
      <c r="AJ922" s="369"/>
      <c r="AK922" s="369"/>
      <c r="AL922" s="356"/>
      <c r="AM922" s="357"/>
      <c r="AN922" s="357"/>
      <c r="AO922" s="358"/>
      <c r="AP922" s="359"/>
      <c r="AQ922" s="359"/>
      <c r="AR922" s="359"/>
      <c r="AS922" s="359"/>
      <c r="AT922" s="359"/>
      <c r="AU922" s="359"/>
      <c r="AV922" s="359"/>
      <c r="AW922" s="359"/>
      <c r="AX922" s="359"/>
      <c r="AY922">
        <f>COUNTA($C$922)</f>
        <v>0</v>
      </c>
    </row>
    <row r="923" spans="1:51" ht="30" hidden="1" customHeight="1" x14ac:dyDescent="0.15">
      <c r="A923" s="372">
        <v>13</v>
      </c>
      <c r="B923" s="37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68">
        <v>52</v>
      </c>
      <c r="AI923" s="369"/>
      <c r="AJ923" s="369"/>
      <c r="AK923" s="369"/>
      <c r="AL923" s="356"/>
      <c r="AM923" s="357"/>
      <c r="AN923" s="357"/>
      <c r="AO923" s="358"/>
      <c r="AP923" s="359"/>
      <c r="AQ923" s="359"/>
      <c r="AR923" s="359"/>
      <c r="AS923" s="359"/>
      <c r="AT923" s="359"/>
      <c r="AU923" s="359"/>
      <c r="AV923" s="359"/>
      <c r="AW923" s="359"/>
      <c r="AX923" s="359"/>
      <c r="AY923">
        <f>COUNTA($C$923)</f>
        <v>0</v>
      </c>
    </row>
    <row r="924" spans="1:51" ht="30" hidden="1" customHeight="1" x14ac:dyDescent="0.15">
      <c r="A924" s="372">
        <v>14</v>
      </c>
      <c r="B924" s="37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68">
        <v>52</v>
      </c>
      <c r="AI924" s="369"/>
      <c r="AJ924" s="369"/>
      <c r="AK924" s="369"/>
      <c r="AL924" s="356"/>
      <c r="AM924" s="357"/>
      <c r="AN924" s="357"/>
      <c r="AO924" s="358"/>
      <c r="AP924" s="359"/>
      <c r="AQ924" s="359"/>
      <c r="AR924" s="359"/>
      <c r="AS924" s="359"/>
      <c r="AT924" s="359"/>
      <c r="AU924" s="359"/>
      <c r="AV924" s="359"/>
      <c r="AW924" s="359"/>
      <c r="AX924" s="359"/>
      <c r="AY924">
        <f>COUNTA($C$924)</f>
        <v>0</v>
      </c>
    </row>
    <row r="925" spans="1:51" ht="30" hidden="1" customHeight="1" x14ac:dyDescent="0.15">
      <c r="A925" s="372">
        <v>15</v>
      </c>
      <c r="B925" s="372">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68">
        <v>52</v>
      </c>
      <c r="AI925" s="369"/>
      <c r="AJ925" s="369"/>
      <c r="AK925" s="369"/>
      <c r="AL925" s="356"/>
      <c r="AM925" s="357"/>
      <c r="AN925" s="357"/>
      <c r="AO925" s="358"/>
      <c r="AP925" s="359"/>
      <c r="AQ925" s="359"/>
      <c r="AR925" s="359"/>
      <c r="AS925" s="359"/>
      <c r="AT925" s="359"/>
      <c r="AU925" s="359"/>
      <c r="AV925" s="359"/>
      <c r="AW925" s="359"/>
      <c r="AX925" s="359"/>
      <c r="AY925">
        <f>COUNTA($C$925)</f>
        <v>0</v>
      </c>
    </row>
    <row r="926" spans="1:51" ht="30" hidden="1" customHeight="1" x14ac:dyDescent="0.15">
      <c r="A926" s="372">
        <v>16</v>
      </c>
      <c r="B926" s="372">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68">
        <v>52</v>
      </c>
      <c r="AI926" s="369"/>
      <c r="AJ926" s="369"/>
      <c r="AK926" s="369"/>
      <c r="AL926" s="356"/>
      <c r="AM926" s="357"/>
      <c r="AN926" s="357"/>
      <c r="AO926" s="358"/>
      <c r="AP926" s="359"/>
      <c r="AQ926" s="359"/>
      <c r="AR926" s="359"/>
      <c r="AS926" s="359"/>
      <c r="AT926" s="359"/>
      <c r="AU926" s="359"/>
      <c r="AV926" s="359"/>
      <c r="AW926" s="359"/>
      <c r="AX926" s="359"/>
      <c r="AY926">
        <f>COUNTA($C$926)</f>
        <v>0</v>
      </c>
    </row>
    <row r="927" spans="1:51" s="16" customFormat="1" ht="30" hidden="1" customHeight="1" x14ac:dyDescent="0.15">
      <c r="A927" s="372">
        <v>17</v>
      </c>
      <c r="B927" s="372">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68">
        <v>52</v>
      </c>
      <c r="AI927" s="369"/>
      <c r="AJ927" s="369"/>
      <c r="AK927" s="369"/>
      <c r="AL927" s="356"/>
      <c r="AM927" s="357"/>
      <c r="AN927" s="357"/>
      <c r="AO927" s="358"/>
      <c r="AP927" s="359"/>
      <c r="AQ927" s="359"/>
      <c r="AR927" s="359"/>
      <c r="AS927" s="359"/>
      <c r="AT927" s="359"/>
      <c r="AU927" s="359"/>
      <c r="AV927" s="359"/>
      <c r="AW927" s="359"/>
      <c r="AX927" s="359"/>
      <c r="AY927">
        <f>COUNTA($C$927)</f>
        <v>0</v>
      </c>
    </row>
    <row r="928" spans="1:51" ht="30" hidden="1" customHeight="1" x14ac:dyDescent="0.15">
      <c r="A928" s="372">
        <v>18</v>
      </c>
      <c r="B928" s="372">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68">
        <v>52</v>
      </c>
      <c r="AI928" s="369"/>
      <c r="AJ928" s="369"/>
      <c r="AK928" s="369"/>
      <c r="AL928" s="356"/>
      <c r="AM928" s="357"/>
      <c r="AN928" s="357"/>
      <c r="AO928" s="358"/>
      <c r="AP928" s="359"/>
      <c r="AQ928" s="359"/>
      <c r="AR928" s="359"/>
      <c r="AS928" s="359"/>
      <c r="AT928" s="359"/>
      <c r="AU928" s="359"/>
      <c r="AV928" s="359"/>
      <c r="AW928" s="359"/>
      <c r="AX928" s="359"/>
      <c r="AY928">
        <f>COUNTA($C$928)</f>
        <v>0</v>
      </c>
    </row>
    <row r="929" spans="1:51" ht="30" hidden="1" customHeight="1" x14ac:dyDescent="0.15">
      <c r="A929" s="372">
        <v>19</v>
      </c>
      <c r="B929" s="37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68">
        <v>52</v>
      </c>
      <c r="AI929" s="369"/>
      <c r="AJ929" s="369"/>
      <c r="AK929" s="369"/>
      <c r="AL929" s="356"/>
      <c r="AM929" s="357"/>
      <c r="AN929" s="357"/>
      <c r="AO929" s="358"/>
      <c r="AP929" s="359"/>
      <c r="AQ929" s="359"/>
      <c r="AR929" s="359"/>
      <c r="AS929" s="359"/>
      <c r="AT929" s="359"/>
      <c r="AU929" s="359"/>
      <c r="AV929" s="359"/>
      <c r="AW929" s="359"/>
      <c r="AX929" s="359"/>
      <c r="AY929">
        <f>COUNTA($C$929)</f>
        <v>0</v>
      </c>
    </row>
    <row r="930" spans="1:51" ht="30" hidden="1" customHeight="1" x14ac:dyDescent="0.15">
      <c r="A930" s="372">
        <v>20</v>
      </c>
      <c r="B930" s="37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68">
        <v>52</v>
      </c>
      <c r="AI930" s="369"/>
      <c r="AJ930" s="369"/>
      <c r="AK930" s="369"/>
      <c r="AL930" s="356"/>
      <c r="AM930" s="357"/>
      <c r="AN930" s="357"/>
      <c r="AO930" s="358"/>
      <c r="AP930" s="359"/>
      <c r="AQ930" s="359"/>
      <c r="AR930" s="359"/>
      <c r="AS930" s="359"/>
      <c r="AT930" s="359"/>
      <c r="AU930" s="359"/>
      <c r="AV930" s="359"/>
      <c r="AW930" s="359"/>
      <c r="AX930" s="359"/>
      <c r="AY930">
        <f>COUNTA($C$930)</f>
        <v>0</v>
      </c>
    </row>
    <row r="931" spans="1:51" ht="30" hidden="1" customHeight="1" x14ac:dyDescent="0.15">
      <c r="A931" s="372">
        <v>21</v>
      </c>
      <c r="B931" s="37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68">
        <v>52</v>
      </c>
      <c r="AI931" s="369"/>
      <c r="AJ931" s="369"/>
      <c r="AK931" s="369"/>
      <c r="AL931" s="356"/>
      <c r="AM931" s="357"/>
      <c r="AN931" s="357"/>
      <c r="AO931" s="358"/>
      <c r="AP931" s="359"/>
      <c r="AQ931" s="359"/>
      <c r="AR931" s="359"/>
      <c r="AS931" s="359"/>
      <c r="AT931" s="359"/>
      <c r="AU931" s="359"/>
      <c r="AV931" s="359"/>
      <c r="AW931" s="359"/>
      <c r="AX931" s="359"/>
      <c r="AY931">
        <f>COUNTA($C$931)</f>
        <v>0</v>
      </c>
    </row>
    <row r="932" spans="1:51" ht="30" hidden="1" customHeight="1" x14ac:dyDescent="0.15">
      <c r="A932" s="372">
        <v>22</v>
      </c>
      <c r="B932" s="37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68">
        <v>52</v>
      </c>
      <c r="AI932" s="369"/>
      <c r="AJ932" s="369"/>
      <c r="AK932" s="369"/>
      <c r="AL932" s="356"/>
      <c r="AM932" s="357"/>
      <c r="AN932" s="357"/>
      <c r="AO932" s="358"/>
      <c r="AP932" s="359"/>
      <c r="AQ932" s="359"/>
      <c r="AR932" s="359"/>
      <c r="AS932" s="359"/>
      <c r="AT932" s="359"/>
      <c r="AU932" s="359"/>
      <c r="AV932" s="359"/>
      <c r="AW932" s="359"/>
      <c r="AX932" s="359"/>
      <c r="AY932">
        <f>COUNTA($C$932)</f>
        <v>0</v>
      </c>
    </row>
    <row r="933" spans="1:51" ht="30" hidden="1" customHeight="1" x14ac:dyDescent="0.15">
      <c r="A933" s="372">
        <v>23</v>
      </c>
      <c r="B933" s="37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68">
        <v>52</v>
      </c>
      <c r="AI933" s="369"/>
      <c r="AJ933" s="369"/>
      <c r="AK933" s="369"/>
      <c r="AL933" s="356"/>
      <c r="AM933" s="357"/>
      <c r="AN933" s="357"/>
      <c r="AO933" s="358"/>
      <c r="AP933" s="359"/>
      <c r="AQ933" s="359"/>
      <c r="AR933" s="359"/>
      <c r="AS933" s="359"/>
      <c r="AT933" s="359"/>
      <c r="AU933" s="359"/>
      <c r="AV933" s="359"/>
      <c r="AW933" s="359"/>
      <c r="AX933" s="359"/>
      <c r="AY933">
        <f>COUNTA($C$933)</f>
        <v>0</v>
      </c>
    </row>
    <row r="934" spans="1:51" ht="30" hidden="1" customHeight="1" x14ac:dyDescent="0.15">
      <c r="A934" s="372">
        <v>24</v>
      </c>
      <c r="B934" s="37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68">
        <v>52</v>
      </c>
      <c r="AI934" s="369"/>
      <c r="AJ934" s="369"/>
      <c r="AK934" s="369"/>
      <c r="AL934" s="356"/>
      <c r="AM934" s="357"/>
      <c r="AN934" s="357"/>
      <c r="AO934" s="358"/>
      <c r="AP934" s="359"/>
      <c r="AQ934" s="359"/>
      <c r="AR934" s="359"/>
      <c r="AS934" s="359"/>
      <c r="AT934" s="359"/>
      <c r="AU934" s="359"/>
      <c r="AV934" s="359"/>
      <c r="AW934" s="359"/>
      <c r="AX934" s="359"/>
      <c r="AY934">
        <f>COUNTA($C$934)</f>
        <v>0</v>
      </c>
    </row>
    <row r="935" spans="1:51" ht="30" hidden="1" customHeight="1" x14ac:dyDescent="0.15">
      <c r="A935" s="372">
        <v>25</v>
      </c>
      <c r="B935" s="37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68">
        <v>52</v>
      </c>
      <c r="AI935" s="369"/>
      <c r="AJ935" s="369"/>
      <c r="AK935" s="369"/>
      <c r="AL935" s="356"/>
      <c r="AM935" s="357"/>
      <c r="AN935" s="357"/>
      <c r="AO935" s="358"/>
      <c r="AP935" s="359"/>
      <c r="AQ935" s="359"/>
      <c r="AR935" s="359"/>
      <c r="AS935" s="359"/>
      <c r="AT935" s="359"/>
      <c r="AU935" s="359"/>
      <c r="AV935" s="359"/>
      <c r="AW935" s="359"/>
      <c r="AX935" s="359"/>
      <c r="AY935">
        <f>COUNTA($C$935)</f>
        <v>0</v>
      </c>
    </row>
    <row r="936" spans="1:51" ht="30" hidden="1" customHeight="1" x14ac:dyDescent="0.15">
      <c r="A936" s="372">
        <v>26</v>
      </c>
      <c r="B936" s="37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68">
        <v>52</v>
      </c>
      <c r="AI936" s="369"/>
      <c r="AJ936" s="369"/>
      <c r="AK936" s="369"/>
      <c r="AL936" s="356"/>
      <c r="AM936" s="357"/>
      <c r="AN936" s="357"/>
      <c r="AO936" s="358"/>
      <c r="AP936" s="359"/>
      <c r="AQ936" s="359"/>
      <c r="AR936" s="359"/>
      <c r="AS936" s="359"/>
      <c r="AT936" s="359"/>
      <c r="AU936" s="359"/>
      <c r="AV936" s="359"/>
      <c r="AW936" s="359"/>
      <c r="AX936" s="359"/>
      <c r="AY936">
        <f>COUNTA($C$936)</f>
        <v>0</v>
      </c>
    </row>
    <row r="937" spans="1:51" ht="30" hidden="1" customHeight="1" x14ac:dyDescent="0.15">
      <c r="A937" s="372">
        <v>27</v>
      </c>
      <c r="B937" s="37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68">
        <v>52</v>
      </c>
      <c r="AI937" s="369"/>
      <c r="AJ937" s="369"/>
      <c r="AK937" s="369"/>
      <c r="AL937" s="356"/>
      <c r="AM937" s="357"/>
      <c r="AN937" s="357"/>
      <c r="AO937" s="358"/>
      <c r="AP937" s="359"/>
      <c r="AQ937" s="359"/>
      <c r="AR937" s="359"/>
      <c r="AS937" s="359"/>
      <c r="AT937" s="359"/>
      <c r="AU937" s="359"/>
      <c r="AV937" s="359"/>
      <c r="AW937" s="359"/>
      <c r="AX937" s="359"/>
      <c r="AY937">
        <f>COUNTA($C$937)</f>
        <v>0</v>
      </c>
    </row>
    <row r="938" spans="1:51" ht="30" hidden="1" customHeight="1" x14ac:dyDescent="0.15">
      <c r="A938" s="372">
        <v>28</v>
      </c>
      <c r="B938" s="37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68">
        <v>52</v>
      </c>
      <c r="AI938" s="369"/>
      <c r="AJ938" s="369"/>
      <c r="AK938" s="369"/>
      <c r="AL938" s="356"/>
      <c r="AM938" s="357"/>
      <c r="AN938" s="357"/>
      <c r="AO938" s="358"/>
      <c r="AP938" s="359"/>
      <c r="AQ938" s="359"/>
      <c r="AR938" s="359"/>
      <c r="AS938" s="359"/>
      <c r="AT938" s="359"/>
      <c r="AU938" s="359"/>
      <c r="AV938" s="359"/>
      <c r="AW938" s="359"/>
      <c r="AX938" s="359"/>
      <c r="AY938">
        <f>COUNTA($C$938)</f>
        <v>0</v>
      </c>
    </row>
    <row r="939" spans="1:51" ht="30" hidden="1" customHeight="1" x14ac:dyDescent="0.15">
      <c r="A939" s="372">
        <v>29</v>
      </c>
      <c r="B939" s="37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68">
        <v>52</v>
      </c>
      <c r="AI939" s="369"/>
      <c r="AJ939" s="369"/>
      <c r="AK939" s="369"/>
      <c r="AL939" s="356"/>
      <c r="AM939" s="357"/>
      <c r="AN939" s="357"/>
      <c r="AO939" s="358"/>
      <c r="AP939" s="359"/>
      <c r="AQ939" s="359"/>
      <c r="AR939" s="359"/>
      <c r="AS939" s="359"/>
      <c r="AT939" s="359"/>
      <c r="AU939" s="359"/>
      <c r="AV939" s="359"/>
      <c r="AW939" s="359"/>
      <c r="AX939" s="359"/>
      <c r="AY939">
        <f>COUNTA($C$939)</f>
        <v>0</v>
      </c>
    </row>
    <row r="940" spans="1:51" ht="30" hidden="1" customHeight="1" x14ac:dyDescent="0.15">
      <c r="A940" s="372">
        <v>30</v>
      </c>
      <c r="B940" s="37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68">
        <v>52</v>
      </c>
      <c r="AI940" s="369"/>
      <c r="AJ940" s="369"/>
      <c r="AK940" s="369"/>
      <c r="AL940" s="356"/>
      <c r="AM940" s="357"/>
      <c r="AN940" s="357"/>
      <c r="AO940" s="358"/>
      <c r="AP940" s="359"/>
      <c r="AQ940" s="359"/>
      <c r="AR940" s="359"/>
      <c r="AS940" s="359"/>
      <c r="AT940" s="359"/>
      <c r="AU940" s="359"/>
      <c r="AV940" s="359"/>
      <c r="AW940" s="359"/>
      <c r="AX940" s="359"/>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2"/>
      <c r="B943" s="362"/>
      <c r="C943" s="362" t="s">
        <v>26</v>
      </c>
      <c r="D943" s="362"/>
      <c r="E943" s="362"/>
      <c r="F943" s="362"/>
      <c r="G943" s="362"/>
      <c r="H943" s="362"/>
      <c r="I943" s="362"/>
      <c r="J943" s="153" t="s">
        <v>293</v>
      </c>
      <c r="K943" s="363"/>
      <c r="L943" s="363"/>
      <c r="M943" s="363"/>
      <c r="N943" s="363"/>
      <c r="O943" s="363"/>
      <c r="P943" s="248" t="s">
        <v>241</v>
      </c>
      <c r="Q943" s="248"/>
      <c r="R943" s="248"/>
      <c r="S943" s="248"/>
      <c r="T943" s="248"/>
      <c r="U943" s="248"/>
      <c r="V943" s="248"/>
      <c r="W943" s="248"/>
      <c r="X943" s="248"/>
      <c r="Y943" s="364" t="s">
        <v>291</v>
      </c>
      <c r="Z943" s="365"/>
      <c r="AA943" s="365"/>
      <c r="AB943" s="365"/>
      <c r="AC943" s="153" t="s">
        <v>332</v>
      </c>
      <c r="AD943" s="153"/>
      <c r="AE943" s="153"/>
      <c r="AF943" s="153"/>
      <c r="AG943" s="153"/>
      <c r="AH943" s="364" t="s">
        <v>359</v>
      </c>
      <c r="AI943" s="362"/>
      <c r="AJ943" s="362"/>
      <c r="AK943" s="362"/>
      <c r="AL943" s="362" t="s">
        <v>21</v>
      </c>
      <c r="AM943" s="362"/>
      <c r="AN943" s="362"/>
      <c r="AO943" s="366"/>
      <c r="AP943" s="367" t="s">
        <v>294</v>
      </c>
      <c r="AQ943" s="367"/>
      <c r="AR943" s="367"/>
      <c r="AS943" s="367"/>
      <c r="AT943" s="367"/>
      <c r="AU943" s="367"/>
      <c r="AV943" s="367"/>
      <c r="AW943" s="367"/>
      <c r="AX943" s="367"/>
      <c r="AY943">
        <f t="shared" ref="AY943:AY944" si="120">$AY$941</f>
        <v>1</v>
      </c>
    </row>
    <row r="944" spans="1:51" ht="48" customHeight="1" x14ac:dyDescent="0.15">
      <c r="A944" s="372">
        <v>1</v>
      </c>
      <c r="B944" s="372">
        <v>1</v>
      </c>
      <c r="C944" s="360" t="s">
        <v>809</v>
      </c>
      <c r="D944" s="345"/>
      <c r="E944" s="345"/>
      <c r="F944" s="345"/>
      <c r="G944" s="345"/>
      <c r="H944" s="345"/>
      <c r="I944" s="345"/>
      <c r="J944" s="346">
        <v>6010601035280</v>
      </c>
      <c r="K944" s="347"/>
      <c r="L944" s="347"/>
      <c r="M944" s="347"/>
      <c r="N944" s="347"/>
      <c r="O944" s="347"/>
      <c r="P944" s="361" t="s">
        <v>810</v>
      </c>
      <c r="Q944" s="348"/>
      <c r="R944" s="348"/>
      <c r="S944" s="348"/>
      <c r="T944" s="348"/>
      <c r="U944" s="348"/>
      <c r="V944" s="348"/>
      <c r="W944" s="348"/>
      <c r="X944" s="348"/>
      <c r="Y944" s="349">
        <v>13</v>
      </c>
      <c r="Z944" s="350"/>
      <c r="AA944" s="350"/>
      <c r="AB944" s="351"/>
      <c r="AC944" s="352" t="s">
        <v>364</v>
      </c>
      <c r="AD944" s="353"/>
      <c r="AE944" s="353"/>
      <c r="AF944" s="353"/>
      <c r="AG944" s="353"/>
      <c r="AH944" s="354">
        <v>1</v>
      </c>
      <c r="AI944" s="355"/>
      <c r="AJ944" s="355"/>
      <c r="AK944" s="355"/>
      <c r="AL944" s="356">
        <v>91</v>
      </c>
      <c r="AM944" s="357"/>
      <c r="AN944" s="357"/>
      <c r="AO944" s="358"/>
      <c r="AP944" s="359"/>
      <c r="AQ944" s="359"/>
      <c r="AR944" s="359"/>
      <c r="AS944" s="359"/>
      <c r="AT944" s="359"/>
      <c r="AU944" s="359"/>
      <c r="AV944" s="359"/>
      <c r="AW944" s="359"/>
      <c r="AX944" s="359"/>
      <c r="AY944">
        <f t="shared" si="120"/>
        <v>1</v>
      </c>
    </row>
    <row r="945" spans="1:51" ht="48" customHeight="1" x14ac:dyDescent="0.15">
      <c r="A945" s="372">
        <v>2</v>
      </c>
      <c r="B945" s="372">
        <v>1</v>
      </c>
      <c r="C945" s="360" t="s">
        <v>811</v>
      </c>
      <c r="D945" s="345"/>
      <c r="E945" s="345"/>
      <c r="F945" s="345"/>
      <c r="G945" s="345"/>
      <c r="H945" s="345"/>
      <c r="I945" s="345"/>
      <c r="J945" s="346">
        <v>6010401001730</v>
      </c>
      <c r="K945" s="347"/>
      <c r="L945" s="347"/>
      <c r="M945" s="347"/>
      <c r="N945" s="347"/>
      <c r="O945" s="347"/>
      <c r="P945" s="361" t="s">
        <v>812</v>
      </c>
      <c r="Q945" s="348"/>
      <c r="R945" s="348"/>
      <c r="S945" s="348"/>
      <c r="T945" s="348"/>
      <c r="U945" s="348"/>
      <c r="V945" s="348"/>
      <c r="W945" s="348"/>
      <c r="X945" s="348"/>
      <c r="Y945" s="349">
        <v>1</v>
      </c>
      <c r="Z945" s="350"/>
      <c r="AA945" s="350"/>
      <c r="AB945" s="351"/>
      <c r="AC945" s="352" t="s">
        <v>364</v>
      </c>
      <c r="AD945" s="353"/>
      <c r="AE945" s="353"/>
      <c r="AF945" s="353"/>
      <c r="AG945" s="353"/>
      <c r="AH945" s="354">
        <v>8</v>
      </c>
      <c r="AI945" s="355"/>
      <c r="AJ945" s="355"/>
      <c r="AK945" s="355"/>
      <c r="AL945" s="356">
        <v>13</v>
      </c>
      <c r="AM945" s="357"/>
      <c r="AN945" s="357"/>
      <c r="AO945" s="358"/>
      <c r="AP945" s="359"/>
      <c r="AQ945" s="359"/>
      <c r="AR945" s="359"/>
      <c r="AS945" s="359"/>
      <c r="AT945" s="359"/>
      <c r="AU945" s="359"/>
      <c r="AV945" s="359"/>
      <c r="AW945" s="359"/>
      <c r="AX945" s="359"/>
      <c r="AY945">
        <f>COUNTA($C$945)</f>
        <v>1</v>
      </c>
    </row>
    <row r="946" spans="1:51" ht="30" hidden="1" customHeight="1" x14ac:dyDescent="0.15">
      <c r="A946" s="372">
        <v>3</v>
      </c>
      <c r="B946" s="372">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x14ac:dyDescent="0.15">
      <c r="A947" s="372">
        <v>4</v>
      </c>
      <c r="B947" s="372">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x14ac:dyDescent="0.15">
      <c r="A948" s="372">
        <v>5</v>
      </c>
      <c r="B948" s="37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x14ac:dyDescent="0.15">
      <c r="A949" s="372">
        <v>6</v>
      </c>
      <c r="B949" s="37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x14ac:dyDescent="0.15">
      <c r="A950" s="372">
        <v>7</v>
      </c>
      <c r="B950" s="37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x14ac:dyDescent="0.15">
      <c r="A951" s="372">
        <v>8</v>
      </c>
      <c r="B951" s="37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x14ac:dyDescent="0.15">
      <c r="A952" s="372">
        <v>9</v>
      </c>
      <c r="B952" s="37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x14ac:dyDescent="0.15">
      <c r="A953" s="372">
        <v>10</v>
      </c>
      <c r="B953" s="37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x14ac:dyDescent="0.15">
      <c r="A954" s="372">
        <v>11</v>
      </c>
      <c r="B954" s="37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x14ac:dyDescent="0.15">
      <c r="A955" s="372">
        <v>12</v>
      </c>
      <c r="B955" s="37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x14ac:dyDescent="0.15">
      <c r="A956" s="372">
        <v>13</v>
      </c>
      <c r="B956" s="37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x14ac:dyDescent="0.15">
      <c r="A957" s="372">
        <v>14</v>
      </c>
      <c r="B957" s="37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15">
      <c r="A958" s="372">
        <v>15</v>
      </c>
      <c r="B958" s="372">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15">
      <c r="A959" s="372">
        <v>16</v>
      </c>
      <c r="B959" s="372">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15">
      <c r="A960" s="372">
        <v>17</v>
      </c>
      <c r="B960" s="372">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15">
      <c r="A961" s="372">
        <v>18</v>
      </c>
      <c r="B961" s="37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x14ac:dyDescent="0.15">
      <c r="A962" s="372">
        <v>19</v>
      </c>
      <c r="B962" s="37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15">
      <c r="A963" s="372">
        <v>20</v>
      </c>
      <c r="B963" s="37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15">
      <c r="A964" s="372">
        <v>21</v>
      </c>
      <c r="B964" s="37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15">
      <c r="A965" s="372">
        <v>22</v>
      </c>
      <c r="B965" s="37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15">
      <c r="A966" s="372">
        <v>23</v>
      </c>
      <c r="B966" s="37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15">
      <c r="A967" s="372">
        <v>24</v>
      </c>
      <c r="B967" s="37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15">
      <c r="A968" s="372">
        <v>25</v>
      </c>
      <c r="B968" s="37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15">
      <c r="A969" s="372">
        <v>26</v>
      </c>
      <c r="B969" s="37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15">
      <c r="A970" s="372">
        <v>27</v>
      </c>
      <c r="B970" s="37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15">
      <c r="A971" s="372">
        <v>28</v>
      </c>
      <c r="B971" s="37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15">
      <c r="A972" s="372">
        <v>29</v>
      </c>
      <c r="B972" s="37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x14ac:dyDescent="0.15">
      <c r="A973" s="372">
        <v>30</v>
      </c>
      <c r="B973" s="37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2"/>
      <c r="B976" s="362"/>
      <c r="C976" s="362" t="s">
        <v>26</v>
      </c>
      <c r="D976" s="362"/>
      <c r="E976" s="362"/>
      <c r="F976" s="362"/>
      <c r="G976" s="362"/>
      <c r="H976" s="362"/>
      <c r="I976" s="362"/>
      <c r="J976" s="153" t="s">
        <v>293</v>
      </c>
      <c r="K976" s="363"/>
      <c r="L976" s="363"/>
      <c r="M976" s="363"/>
      <c r="N976" s="363"/>
      <c r="O976" s="363"/>
      <c r="P976" s="248" t="s">
        <v>241</v>
      </c>
      <c r="Q976" s="248"/>
      <c r="R976" s="248"/>
      <c r="S976" s="248"/>
      <c r="T976" s="248"/>
      <c r="U976" s="248"/>
      <c r="V976" s="248"/>
      <c r="W976" s="248"/>
      <c r="X976" s="248"/>
      <c r="Y976" s="364" t="s">
        <v>291</v>
      </c>
      <c r="Z976" s="365"/>
      <c r="AA976" s="365"/>
      <c r="AB976" s="365"/>
      <c r="AC976" s="153" t="s">
        <v>332</v>
      </c>
      <c r="AD976" s="153"/>
      <c r="AE976" s="153"/>
      <c r="AF976" s="153"/>
      <c r="AG976" s="153"/>
      <c r="AH976" s="364" t="s">
        <v>359</v>
      </c>
      <c r="AI976" s="362"/>
      <c r="AJ976" s="362"/>
      <c r="AK976" s="362"/>
      <c r="AL976" s="362" t="s">
        <v>21</v>
      </c>
      <c r="AM976" s="362"/>
      <c r="AN976" s="362"/>
      <c r="AO976" s="366"/>
      <c r="AP976" s="367" t="s">
        <v>294</v>
      </c>
      <c r="AQ976" s="367"/>
      <c r="AR976" s="367"/>
      <c r="AS976" s="367"/>
      <c r="AT976" s="367"/>
      <c r="AU976" s="367"/>
      <c r="AV976" s="367"/>
      <c r="AW976" s="367"/>
      <c r="AX976" s="367"/>
      <c r="AY976">
        <f t="shared" ref="AY976:AY977" si="121">$AY$974</f>
        <v>1</v>
      </c>
    </row>
    <row r="977" spans="1:51" ht="45" customHeight="1" x14ac:dyDescent="0.15">
      <c r="A977" s="372">
        <v>1</v>
      </c>
      <c r="B977" s="372">
        <v>1</v>
      </c>
      <c r="C977" s="345" t="s">
        <v>813</v>
      </c>
      <c r="D977" s="345"/>
      <c r="E977" s="345"/>
      <c r="F977" s="345"/>
      <c r="G977" s="345"/>
      <c r="H977" s="345"/>
      <c r="I977" s="345"/>
      <c r="J977" s="346">
        <v>6120005002528</v>
      </c>
      <c r="K977" s="347"/>
      <c r="L977" s="347"/>
      <c r="M977" s="347"/>
      <c r="N977" s="347"/>
      <c r="O977" s="347"/>
      <c r="P977" s="348" t="s">
        <v>814</v>
      </c>
      <c r="Q977" s="348"/>
      <c r="R977" s="348"/>
      <c r="S977" s="348"/>
      <c r="T977" s="348"/>
      <c r="U977" s="348"/>
      <c r="V977" s="348"/>
      <c r="W977" s="348"/>
      <c r="X977" s="348"/>
      <c r="Y977" s="349">
        <v>21</v>
      </c>
      <c r="Z977" s="350"/>
      <c r="AA977" s="350"/>
      <c r="AB977" s="351"/>
      <c r="AC977" s="352" t="s">
        <v>368</v>
      </c>
      <c r="AD977" s="353"/>
      <c r="AE977" s="353"/>
      <c r="AF977" s="353"/>
      <c r="AG977" s="353"/>
      <c r="AH977" s="368">
        <v>77</v>
      </c>
      <c r="AI977" s="369"/>
      <c r="AJ977" s="369"/>
      <c r="AK977" s="369"/>
      <c r="AL977" s="356">
        <v>51</v>
      </c>
      <c r="AM977" s="357"/>
      <c r="AN977" s="357"/>
      <c r="AO977" s="358"/>
      <c r="AP977" s="359"/>
      <c r="AQ977" s="359"/>
      <c r="AR977" s="359"/>
      <c r="AS977" s="359"/>
      <c r="AT977" s="359"/>
      <c r="AU977" s="359"/>
      <c r="AV977" s="359"/>
      <c r="AW977" s="359"/>
      <c r="AX977" s="359"/>
      <c r="AY977">
        <f t="shared" si="121"/>
        <v>1</v>
      </c>
    </row>
    <row r="978" spans="1:51" ht="45" customHeight="1" x14ac:dyDescent="0.15">
      <c r="A978" s="372">
        <v>2</v>
      </c>
      <c r="B978" s="372">
        <v>1</v>
      </c>
      <c r="C978" s="345" t="s">
        <v>815</v>
      </c>
      <c r="D978" s="345"/>
      <c r="E978" s="345"/>
      <c r="F978" s="345"/>
      <c r="G978" s="345"/>
      <c r="H978" s="345"/>
      <c r="I978" s="345"/>
      <c r="J978" s="346">
        <v>6120001059605</v>
      </c>
      <c r="K978" s="347"/>
      <c r="L978" s="347"/>
      <c r="M978" s="347"/>
      <c r="N978" s="347"/>
      <c r="O978" s="347"/>
      <c r="P978" s="348" t="s">
        <v>816</v>
      </c>
      <c r="Q978" s="348"/>
      <c r="R978" s="348"/>
      <c r="S978" s="348"/>
      <c r="T978" s="348"/>
      <c r="U978" s="348"/>
      <c r="V978" s="348"/>
      <c r="W978" s="348"/>
      <c r="X978" s="348"/>
      <c r="Y978" s="349">
        <v>16</v>
      </c>
      <c r="Z978" s="350"/>
      <c r="AA978" s="350"/>
      <c r="AB978" s="351"/>
      <c r="AC978" s="352" t="s">
        <v>368</v>
      </c>
      <c r="AD978" s="353"/>
      <c r="AE978" s="353"/>
      <c r="AF978" s="353"/>
      <c r="AG978" s="353"/>
      <c r="AH978" s="368">
        <v>77</v>
      </c>
      <c r="AI978" s="369"/>
      <c r="AJ978" s="369"/>
      <c r="AK978" s="369"/>
      <c r="AL978" s="356">
        <v>51</v>
      </c>
      <c r="AM978" s="357"/>
      <c r="AN978" s="357"/>
      <c r="AO978" s="358"/>
      <c r="AP978" s="359"/>
      <c r="AQ978" s="359"/>
      <c r="AR978" s="359"/>
      <c r="AS978" s="359"/>
      <c r="AT978" s="359"/>
      <c r="AU978" s="359"/>
      <c r="AV978" s="359"/>
      <c r="AW978" s="359"/>
      <c r="AX978" s="359"/>
      <c r="AY978">
        <f>COUNTA($C$978)</f>
        <v>1</v>
      </c>
    </row>
    <row r="979" spans="1:51" ht="45" customHeight="1" x14ac:dyDescent="0.15">
      <c r="A979" s="372">
        <v>3</v>
      </c>
      <c r="B979" s="372">
        <v>1</v>
      </c>
      <c r="C979" s="345" t="s">
        <v>817</v>
      </c>
      <c r="D979" s="345"/>
      <c r="E979" s="345"/>
      <c r="F979" s="345"/>
      <c r="G979" s="345"/>
      <c r="H979" s="345"/>
      <c r="I979" s="345"/>
      <c r="J979" s="346">
        <v>4010405010382</v>
      </c>
      <c r="K979" s="347"/>
      <c r="L979" s="347"/>
      <c r="M979" s="347"/>
      <c r="N979" s="347"/>
      <c r="O979" s="347"/>
      <c r="P979" s="361" t="s">
        <v>818</v>
      </c>
      <c r="Q979" s="348"/>
      <c r="R979" s="348"/>
      <c r="S979" s="348"/>
      <c r="T979" s="348"/>
      <c r="U979" s="348"/>
      <c r="V979" s="348"/>
      <c r="W979" s="348"/>
      <c r="X979" s="348"/>
      <c r="Y979" s="349">
        <v>16</v>
      </c>
      <c r="Z979" s="350"/>
      <c r="AA979" s="350"/>
      <c r="AB979" s="351"/>
      <c r="AC979" s="352" t="s">
        <v>368</v>
      </c>
      <c r="AD979" s="353"/>
      <c r="AE979" s="353"/>
      <c r="AF979" s="353"/>
      <c r="AG979" s="353"/>
      <c r="AH979" s="354">
        <v>77</v>
      </c>
      <c r="AI979" s="355"/>
      <c r="AJ979" s="355"/>
      <c r="AK979" s="355"/>
      <c r="AL979" s="356">
        <v>51</v>
      </c>
      <c r="AM979" s="357"/>
      <c r="AN979" s="357"/>
      <c r="AO979" s="358"/>
      <c r="AP979" s="359"/>
      <c r="AQ979" s="359"/>
      <c r="AR979" s="359"/>
      <c r="AS979" s="359"/>
      <c r="AT979" s="359"/>
      <c r="AU979" s="359"/>
      <c r="AV979" s="359"/>
      <c r="AW979" s="359"/>
      <c r="AX979" s="359"/>
      <c r="AY979">
        <f>COUNTA($C$979)</f>
        <v>1</v>
      </c>
    </row>
    <row r="980" spans="1:51" ht="45" customHeight="1" x14ac:dyDescent="0.15">
      <c r="A980" s="372">
        <v>4</v>
      </c>
      <c r="B980" s="372">
        <v>1</v>
      </c>
      <c r="C980" s="345" t="s">
        <v>819</v>
      </c>
      <c r="D980" s="345"/>
      <c r="E980" s="345"/>
      <c r="F980" s="345"/>
      <c r="G980" s="345"/>
      <c r="H980" s="345"/>
      <c r="I980" s="345"/>
      <c r="J980" s="346">
        <v>9010605002200</v>
      </c>
      <c r="K980" s="347"/>
      <c r="L980" s="347"/>
      <c r="M980" s="347"/>
      <c r="N980" s="347"/>
      <c r="O980" s="347"/>
      <c r="P980" s="361" t="s">
        <v>820</v>
      </c>
      <c r="Q980" s="348"/>
      <c r="R980" s="348"/>
      <c r="S980" s="348"/>
      <c r="T980" s="348"/>
      <c r="U980" s="348"/>
      <c r="V980" s="348"/>
      <c r="W980" s="348"/>
      <c r="X980" s="348"/>
      <c r="Y980" s="349">
        <v>16</v>
      </c>
      <c r="Z980" s="350"/>
      <c r="AA980" s="350"/>
      <c r="AB980" s="351"/>
      <c r="AC980" s="352" t="s">
        <v>368</v>
      </c>
      <c r="AD980" s="353"/>
      <c r="AE980" s="353"/>
      <c r="AF980" s="353"/>
      <c r="AG980" s="353"/>
      <c r="AH980" s="354">
        <v>77</v>
      </c>
      <c r="AI980" s="355"/>
      <c r="AJ980" s="355"/>
      <c r="AK980" s="355"/>
      <c r="AL980" s="356">
        <v>51</v>
      </c>
      <c r="AM980" s="357"/>
      <c r="AN980" s="357"/>
      <c r="AO980" s="358"/>
      <c r="AP980" s="359"/>
      <c r="AQ980" s="359"/>
      <c r="AR980" s="359"/>
      <c r="AS980" s="359"/>
      <c r="AT980" s="359"/>
      <c r="AU980" s="359"/>
      <c r="AV980" s="359"/>
      <c r="AW980" s="359"/>
      <c r="AX980" s="359"/>
      <c r="AY980">
        <f>COUNTA($C$980)</f>
        <v>1</v>
      </c>
    </row>
    <row r="981" spans="1:51" ht="45" customHeight="1" x14ac:dyDescent="0.15">
      <c r="A981" s="372">
        <v>5</v>
      </c>
      <c r="B981" s="372">
        <v>1</v>
      </c>
      <c r="C981" s="345" t="s">
        <v>821</v>
      </c>
      <c r="D981" s="345"/>
      <c r="E981" s="345"/>
      <c r="F981" s="345"/>
      <c r="G981" s="345"/>
      <c r="H981" s="345"/>
      <c r="I981" s="345"/>
      <c r="J981" s="346">
        <v>6140005005140</v>
      </c>
      <c r="K981" s="347"/>
      <c r="L981" s="347"/>
      <c r="M981" s="347"/>
      <c r="N981" s="347"/>
      <c r="O981" s="347"/>
      <c r="P981" s="348" t="s">
        <v>822</v>
      </c>
      <c r="Q981" s="348"/>
      <c r="R981" s="348"/>
      <c r="S981" s="348"/>
      <c r="T981" s="348"/>
      <c r="U981" s="348"/>
      <c r="V981" s="348"/>
      <c r="W981" s="348"/>
      <c r="X981" s="348"/>
      <c r="Y981" s="349">
        <v>14</v>
      </c>
      <c r="Z981" s="350"/>
      <c r="AA981" s="350"/>
      <c r="AB981" s="351"/>
      <c r="AC981" s="352" t="s">
        <v>368</v>
      </c>
      <c r="AD981" s="353"/>
      <c r="AE981" s="353"/>
      <c r="AF981" s="353"/>
      <c r="AG981" s="353"/>
      <c r="AH981" s="354">
        <v>77</v>
      </c>
      <c r="AI981" s="355"/>
      <c r="AJ981" s="355"/>
      <c r="AK981" s="355"/>
      <c r="AL981" s="356">
        <v>51</v>
      </c>
      <c r="AM981" s="357"/>
      <c r="AN981" s="357"/>
      <c r="AO981" s="358"/>
      <c r="AP981" s="359"/>
      <c r="AQ981" s="359"/>
      <c r="AR981" s="359"/>
      <c r="AS981" s="359"/>
      <c r="AT981" s="359"/>
      <c r="AU981" s="359"/>
      <c r="AV981" s="359"/>
      <c r="AW981" s="359"/>
      <c r="AX981" s="359"/>
      <c r="AY981">
        <f>COUNTA($C$981)</f>
        <v>1</v>
      </c>
    </row>
    <row r="982" spans="1:51" ht="45" customHeight="1" x14ac:dyDescent="0.15">
      <c r="A982" s="372">
        <v>6</v>
      </c>
      <c r="B982" s="372">
        <v>1</v>
      </c>
      <c r="C982" s="345" t="s">
        <v>823</v>
      </c>
      <c r="D982" s="345"/>
      <c r="E982" s="345"/>
      <c r="F982" s="345"/>
      <c r="G982" s="345"/>
      <c r="H982" s="345"/>
      <c r="I982" s="345"/>
      <c r="J982" s="346">
        <v>1360005004406</v>
      </c>
      <c r="K982" s="347"/>
      <c r="L982" s="347"/>
      <c r="M982" s="347"/>
      <c r="N982" s="347"/>
      <c r="O982" s="347"/>
      <c r="P982" s="348" t="s">
        <v>824</v>
      </c>
      <c r="Q982" s="348"/>
      <c r="R982" s="348"/>
      <c r="S982" s="348"/>
      <c r="T982" s="348"/>
      <c r="U982" s="348"/>
      <c r="V982" s="348"/>
      <c r="W982" s="348"/>
      <c r="X982" s="348"/>
      <c r="Y982" s="349">
        <v>14</v>
      </c>
      <c r="Z982" s="350"/>
      <c r="AA982" s="350"/>
      <c r="AB982" s="351"/>
      <c r="AC982" s="352" t="s">
        <v>368</v>
      </c>
      <c r="AD982" s="353"/>
      <c r="AE982" s="353"/>
      <c r="AF982" s="353"/>
      <c r="AG982" s="353"/>
      <c r="AH982" s="354">
        <v>77</v>
      </c>
      <c r="AI982" s="355"/>
      <c r="AJ982" s="355"/>
      <c r="AK982" s="355"/>
      <c r="AL982" s="356">
        <v>51</v>
      </c>
      <c r="AM982" s="357"/>
      <c r="AN982" s="357"/>
      <c r="AO982" s="358"/>
      <c r="AP982" s="359"/>
      <c r="AQ982" s="359"/>
      <c r="AR982" s="359"/>
      <c r="AS982" s="359"/>
      <c r="AT982" s="359"/>
      <c r="AU982" s="359"/>
      <c r="AV982" s="359"/>
      <c r="AW982" s="359"/>
      <c r="AX982" s="359"/>
      <c r="AY982">
        <f>COUNTA($C$982)</f>
        <v>1</v>
      </c>
    </row>
    <row r="983" spans="1:51" ht="45" customHeight="1" x14ac:dyDescent="0.15">
      <c r="A983" s="372">
        <v>7</v>
      </c>
      <c r="B983" s="372">
        <v>1</v>
      </c>
      <c r="C983" s="345" t="s">
        <v>825</v>
      </c>
      <c r="D983" s="345"/>
      <c r="E983" s="345"/>
      <c r="F983" s="345"/>
      <c r="G983" s="345"/>
      <c r="H983" s="345"/>
      <c r="I983" s="345"/>
      <c r="J983" s="346">
        <v>7011105005414</v>
      </c>
      <c r="K983" s="347"/>
      <c r="L983" s="347"/>
      <c r="M983" s="347"/>
      <c r="N983" s="347"/>
      <c r="O983" s="347"/>
      <c r="P983" s="348" t="s">
        <v>826</v>
      </c>
      <c r="Q983" s="348"/>
      <c r="R983" s="348"/>
      <c r="S983" s="348"/>
      <c r="T983" s="348"/>
      <c r="U983" s="348"/>
      <c r="V983" s="348"/>
      <c r="W983" s="348"/>
      <c r="X983" s="348"/>
      <c r="Y983" s="349">
        <v>14</v>
      </c>
      <c r="Z983" s="350"/>
      <c r="AA983" s="350"/>
      <c r="AB983" s="351"/>
      <c r="AC983" s="352" t="s">
        <v>368</v>
      </c>
      <c r="AD983" s="353"/>
      <c r="AE983" s="353"/>
      <c r="AF983" s="353"/>
      <c r="AG983" s="353"/>
      <c r="AH983" s="354">
        <v>77</v>
      </c>
      <c r="AI983" s="355"/>
      <c r="AJ983" s="355"/>
      <c r="AK983" s="355"/>
      <c r="AL983" s="356">
        <v>51</v>
      </c>
      <c r="AM983" s="357"/>
      <c r="AN983" s="357"/>
      <c r="AO983" s="358"/>
      <c r="AP983" s="359"/>
      <c r="AQ983" s="359"/>
      <c r="AR983" s="359"/>
      <c r="AS983" s="359"/>
      <c r="AT983" s="359"/>
      <c r="AU983" s="359"/>
      <c r="AV983" s="359"/>
      <c r="AW983" s="359"/>
      <c r="AX983" s="359"/>
      <c r="AY983">
        <f>COUNTA($C$983)</f>
        <v>1</v>
      </c>
    </row>
    <row r="984" spans="1:51" ht="45" customHeight="1" x14ac:dyDescent="0.15">
      <c r="A984" s="372">
        <v>8</v>
      </c>
      <c r="B984" s="372">
        <v>1</v>
      </c>
      <c r="C984" s="345" t="s">
        <v>827</v>
      </c>
      <c r="D984" s="345"/>
      <c r="E984" s="345"/>
      <c r="F984" s="345"/>
      <c r="G984" s="345"/>
      <c r="H984" s="345"/>
      <c r="I984" s="345"/>
      <c r="J984" s="346">
        <v>9270005002733</v>
      </c>
      <c r="K984" s="347"/>
      <c r="L984" s="347"/>
      <c r="M984" s="347"/>
      <c r="N984" s="347"/>
      <c r="O984" s="347"/>
      <c r="P984" s="348" t="s">
        <v>828</v>
      </c>
      <c r="Q984" s="348"/>
      <c r="R984" s="348"/>
      <c r="S984" s="348"/>
      <c r="T984" s="348"/>
      <c r="U984" s="348"/>
      <c r="V984" s="348"/>
      <c r="W984" s="348"/>
      <c r="X984" s="348"/>
      <c r="Y984" s="349">
        <v>14</v>
      </c>
      <c r="Z984" s="350"/>
      <c r="AA984" s="350"/>
      <c r="AB984" s="351"/>
      <c r="AC984" s="352" t="s">
        <v>368</v>
      </c>
      <c r="AD984" s="353"/>
      <c r="AE984" s="353"/>
      <c r="AF984" s="353"/>
      <c r="AG984" s="353"/>
      <c r="AH984" s="354">
        <v>77</v>
      </c>
      <c r="AI984" s="355"/>
      <c r="AJ984" s="355"/>
      <c r="AK984" s="355"/>
      <c r="AL984" s="356">
        <v>51</v>
      </c>
      <c r="AM984" s="357"/>
      <c r="AN984" s="357"/>
      <c r="AO984" s="358"/>
      <c r="AP984" s="359"/>
      <c r="AQ984" s="359"/>
      <c r="AR984" s="359"/>
      <c r="AS984" s="359"/>
      <c r="AT984" s="359"/>
      <c r="AU984" s="359"/>
      <c r="AV984" s="359"/>
      <c r="AW984" s="359"/>
      <c r="AX984" s="359"/>
      <c r="AY984">
        <f>COUNTA($C$984)</f>
        <v>1</v>
      </c>
    </row>
    <row r="985" spans="1:51" ht="69" customHeight="1" x14ac:dyDescent="0.15">
      <c r="A985" s="372">
        <v>9</v>
      </c>
      <c r="B985" s="372">
        <v>1</v>
      </c>
      <c r="C985" s="345" t="s">
        <v>829</v>
      </c>
      <c r="D985" s="345"/>
      <c r="E985" s="345"/>
      <c r="F985" s="345"/>
      <c r="G985" s="345"/>
      <c r="H985" s="345"/>
      <c r="I985" s="345"/>
      <c r="J985" s="346" t="s">
        <v>398</v>
      </c>
      <c r="K985" s="347"/>
      <c r="L985" s="347"/>
      <c r="M985" s="347"/>
      <c r="N985" s="347"/>
      <c r="O985" s="347"/>
      <c r="P985" s="361" t="s">
        <v>830</v>
      </c>
      <c r="Q985" s="348"/>
      <c r="R985" s="348"/>
      <c r="S985" s="348"/>
      <c r="T985" s="348"/>
      <c r="U985" s="348"/>
      <c r="V985" s="348"/>
      <c r="W985" s="348"/>
      <c r="X985" s="348"/>
      <c r="Y985" s="349">
        <v>12</v>
      </c>
      <c r="Z985" s="350"/>
      <c r="AA985" s="350"/>
      <c r="AB985" s="351"/>
      <c r="AC985" s="352" t="s">
        <v>368</v>
      </c>
      <c r="AD985" s="353"/>
      <c r="AE985" s="353"/>
      <c r="AF985" s="353"/>
      <c r="AG985" s="353"/>
      <c r="AH985" s="354">
        <v>77</v>
      </c>
      <c r="AI985" s="355"/>
      <c r="AJ985" s="355"/>
      <c r="AK985" s="355"/>
      <c r="AL985" s="356">
        <v>51</v>
      </c>
      <c r="AM985" s="357"/>
      <c r="AN985" s="357"/>
      <c r="AO985" s="358"/>
      <c r="AP985" s="359"/>
      <c r="AQ985" s="359"/>
      <c r="AR985" s="359"/>
      <c r="AS985" s="359"/>
      <c r="AT985" s="359"/>
      <c r="AU985" s="359"/>
      <c r="AV985" s="359"/>
      <c r="AW985" s="359"/>
      <c r="AX985" s="359"/>
      <c r="AY985">
        <f>COUNTA($C$985)</f>
        <v>1</v>
      </c>
    </row>
    <row r="986" spans="1:51" ht="85.5" customHeight="1" x14ac:dyDescent="0.15">
      <c r="A986" s="372">
        <v>10</v>
      </c>
      <c r="B986" s="372">
        <v>1</v>
      </c>
      <c r="C986" s="345" t="s">
        <v>813</v>
      </c>
      <c r="D986" s="345"/>
      <c r="E986" s="345"/>
      <c r="F986" s="345"/>
      <c r="G986" s="345"/>
      <c r="H986" s="345"/>
      <c r="I986" s="345"/>
      <c r="J986" s="346">
        <v>6120005002528</v>
      </c>
      <c r="K986" s="347"/>
      <c r="L986" s="347"/>
      <c r="M986" s="347"/>
      <c r="N986" s="347"/>
      <c r="O986" s="347"/>
      <c r="P986" s="348" t="s">
        <v>831</v>
      </c>
      <c r="Q986" s="348"/>
      <c r="R986" s="348"/>
      <c r="S986" s="348"/>
      <c r="T986" s="348"/>
      <c r="U986" s="348"/>
      <c r="V986" s="348"/>
      <c r="W986" s="348"/>
      <c r="X986" s="348"/>
      <c r="Y986" s="349">
        <v>12</v>
      </c>
      <c r="Z986" s="350"/>
      <c r="AA986" s="350"/>
      <c r="AB986" s="351"/>
      <c r="AC986" s="352" t="s">
        <v>368</v>
      </c>
      <c r="AD986" s="353"/>
      <c r="AE986" s="353"/>
      <c r="AF986" s="353"/>
      <c r="AG986" s="353"/>
      <c r="AH986" s="354">
        <v>77</v>
      </c>
      <c r="AI986" s="355"/>
      <c r="AJ986" s="355"/>
      <c r="AK986" s="355"/>
      <c r="AL986" s="356">
        <v>51</v>
      </c>
      <c r="AM986" s="357"/>
      <c r="AN986" s="357"/>
      <c r="AO986" s="358"/>
      <c r="AP986" s="359"/>
      <c r="AQ986" s="359"/>
      <c r="AR986" s="359"/>
      <c r="AS986" s="359"/>
      <c r="AT986" s="359"/>
      <c r="AU986" s="359"/>
      <c r="AV986" s="359"/>
      <c r="AW986" s="359"/>
      <c r="AX986" s="359"/>
      <c r="AY986">
        <f>COUNTA($C$986)</f>
        <v>1</v>
      </c>
    </row>
    <row r="987" spans="1:51" ht="30" hidden="1" customHeight="1" x14ac:dyDescent="0.15">
      <c r="A987" s="372">
        <v>11</v>
      </c>
      <c r="B987" s="37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15">
      <c r="A988" s="372">
        <v>12</v>
      </c>
      <c r="B988" s="37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15">
      <c r="A989" s="372">
        <v>13</v>
      </c>
      <c r="B989" s="37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15">
      <c r="A990" s="372">
        <v>14</v>
      </c>
      <c r="B990" s="37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15">
      <c r="A991" s="372">
        <v>15</v>
      </c>
      <c r="B991" s="372">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15">
      <c r="A992" s="372">
        <v>16</v>
      </c>
      <c r="B992" s="372">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15">
      <c r="A993" s="372">
        <v>17</v>
      </c>
      <c r="B993" s="372">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15">
      <c r="A994" s="372">
        <v>18</v>
      </c>
      <c r="B994" s="37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15">
      <c r="A995" s="372">
        <v>19</v>
      </c>
      <c r="B995" s="37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15">
      <c r="A996" s="372">
        <v>20</v>
      </c>
      <c r="B996" s="37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15">
      <c r="A997" s="372">
        <v>21</v>
      </c>
      <c r="B997" s="37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15">
      <c r="A998" s="372">
        <v>22</v>
      </c>
      <c r="B998" s="37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15">
      <c r="A999" s="372">
        <v>23</v>
      </c>
      <c r="B999" s="37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15">
      <c r="A1000" s="372">
        <v>24</v>
      </c>
      <c r="B1000" s="37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15">
      <c r="A1001" s="372">
        <v>25</v>
      </c>
      <c r="B1001" s="37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15">
      <c r="A1002" s="372">
        <v>26</v>
      </c>
      <c r="B1002" s="37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15">
      <c r="A1003" s="372">
        <v>27</v>
      </c>
      <c r="B1003" s="37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15">
      <c r="A1004" s="372">
        <v>28</v>
      </c>
      <c r="B1004" s="37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15">
      <c r="A1005" s="372">
        <v>29</v>
      </c>
      <c r="B1005" s="37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15">
      <c r="A1006" s="372">
        <v>30</v>
      </c>
      <c r="B1006" s="37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2"/>
      <c r="B1009" s="362"/>
      <c r="C1009" s="362" t="s">
        <v>26</v>
      </c>
      <c r="D1009" s="362"/>
      <c r="E1009" s="362"/>
      <c r="F1009" s="362"/>
      <c r="G1009" s="362"/>
      <c r="H1009" s="362"/>
      <c r="I1009" s="362"/>
      <c r="J1009" s="153" t="s">
        <v>293</v>
      </c>
      <c r="K1009" s="363"/>
      <c r="L1009" s="363"/>
      <c r="M1009" s="363"/>
      <c r="N1009" s="363"/>
      <c r="O1009" s="363"/>
      <c r="P1009" s="248" t="s">
        <v>241</v>
      </c>
      <c r="Q1009" s="248"/>
      <c r="R1009" s="248"/>
      <c r="S1009" s="248"/>
      <c r="T1009" s="248"/>
      <c r="U1009" s="248"/>
      <c r="V1009" s="248"/>
      <c r="W1009" s="248"/>
      <c r="X1009" s="248"/>
      <c r="Y1009" s="364" t="s">
        <v>291</v>
      </c>
      <c r="Z1009" s="365"/>
      <c r="AA1009" s="365"/>
      <c r="AB1009" s="365"/>
      <c r="AC1009" s="153" t="s">
        <v>332</v>
      </c>
      <c r="AD1009" s="153"/>
      <c r="AE1009" s="153"/>
      <c r="AF1009" s="153"/>
      <c r="AG1009" s="153"/>
      <c r="AH1009" s="364" t="s">
        <v>359</v>
      </c>
      <c r="AI1009" s="362"/>
      <c r="AJ1009" s="362"/>
      <c r="AK1009" s="362"/>
      <c r="AL1009" s="362" t="s">
        <v>21</v>
      </c>
      <c r="AM1009" s="362"/>
      <c r="AN1009" s="362"/>
      <c r="AO1009" s="366"/>
      <c r="AP1009" s="367" t="s">
        <v>294</v>
      </c>
      <c r="AQ1009" s="367"/>
      <c r="AR1009" s="367"/>
      <c r="AS1009" s="367"/>
      <c r="AT1009" s="367"/>
      <c r="AU1009" s="367"/>
      <c r="AV1009" s="367"/>
      <c r="AW1009" s="367"/>
      <c r="AX1009" s="367"/>
      <c r="AY1009">
        <f t="shared" ref="AY1009:AY1010" si="122">$AY$1007</f>
        <v>1</v>
      </c>
    </row>
    <row r="1010" spans="1:51" ht="81.75" customHeight="1" x14ac:dyDescent="0.15">
      <c r="A1010" s="372">
        <v>1</v>
      </c>
      <c r="B1010" s="372">
        <v>1</v>
      </c>
      <c r="C1010" s="360" t="s">
        <v>832</v>
      </c>
      <c r="D1010" s="345"/>
      <c r="E1010" s="345"/>
      <c r="F1010" s="345"/>
      <c r="G1010" s="345"/>
      <c r="H1010" s="345"/>
      <c r="I1010" s="345"/>
      <c r="J1010" s="346" t="s">
        <v>398</v>
      </c>
      <c r="K1010" s="347"/>
      <c r="L1010" s="347"/>
      <c r="M1010" s="347"/>
      <c r="N1010" s="347"/>
      <c r="O1010" s="347"/>
      <c r="P1010" s="361" t="s">
        <v>833</v>
      </c>
      <c r="Q1010" s="348"/>
      <c r="R1010" s="348"/>
      <c r="S1010" s="348"/>
      <c r="T1010" s="348"/>
      <c r="U1010" s="348"/>
      <c r="V1010" s="348"/>
      <c r="W1010" s="348"/>
      <c r="X1010" s="348"/>
      <c r="Y1010" s="349">
        <v>25</v>
      </c>
      <c r="Z1010" s="350"/>
      <c r="AA1010" s="350"/>
      <c r="AB1010" s="351"/>
      <c r="AC1010" s="352" t="s">
        <v>368</v>
      </c>
      <c r="AD1010" s="353"/>
      <c r="AE1010" s="353"/>
      <c r="AF1010" s="353"/>
      <c r="AG1010" s="353"/>
      <c r="AH1010" s="368">
        <v>3</v>
      </c>
      <c r="AI1010" s="369"/>
      <c r="AJ1010" s="369"/>
      <c r="AK1010" s="369"/>
      <c r="AL1010" s="356">
        <v>33</v>
      </c>
      <c r="AM1010" s="357"/>
      <c r="AN1010" s="357"/>
      <c r="AO1010" s="358"/>
      <c r="AP1010" s="359"/>
      <c r="AQ1010" s="359"/>
      <c r="AR1010" s="359"/>
      <c r="AS1010" s="359"/>
      <c r="AT1010" s="359"/>
      <c r="AU1010" s="359"/>
      <c r="AV1010" s="359"/>
      <c r="AW1010" s="359"/>
      <c r="AX1010" s="359"/>
      <c r="AY1010">
        <f t="shared" si="122"/>
        <v>1</v>
      </c>
    </row>
    <row r="1011" spans="1:51" ht="30" hidden="1" customHeight="1" x14ac:dyDescent="0.15">
      <c r="A1011" s="372">
        <v>2</v>
      </c>
      <c r="B1011" s="37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x14ac:dyDescent="0.15">
      <c r="A1012" s="372">
        <v>3</v>
      </c>
      <c r="B1012" s="372">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x14ac:dyDescent="0.15">
      <c r="A1013" s="372">
        <v>4</v>
      </c>
      <c r="B1013" s="372">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x14ac:dyDescent="0.15">
      <c r="A1014" s="372">
        <v>5</v>
      </c>
      <c r="B1014" s="37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x14ac:dyDescent="0.15">
      <c r="A1015" s="372">
        <v>6</v>
      </c>
      <c r="B1015" s="37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x14ac:dyDescent="0.15">
      <c r="A1016" s="372">
        <v>7</v>
      </c>
      <c r="B1016" s="37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15">
      <c r="A1017" s="372">
        <v>8</v>
      </c>
      <c r="B1017" s="37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15">
      <c r="A1018" s="372">
        <v>9</v>
      </c>
      <c r="B1018" s="37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15">
      <c r="A1019" s="372">
        <v>10</v>
      </c>
      <c r="B1019" s="37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15">
      <c r="A1020" s="372">
        <v>11</v>
      </c>
      <c r="B1020" s="37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15">
      <c r="A1021" s="372">
        <v>12</v>
      </c>
      <c r="B1021" s="37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15">
      <c r="A1022" s="372">
        <v>13</v>
      </c>
      <c r="B1022" s="37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15">
      <c r="A1023" s="372">
        <v>14</v>
      </c>
      <c r="B1023" s="37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15">
      <c r="A1024" s="372">
        <v>15</v>
      </c>
      <c r="B1024" s="372">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15">
      <c r="A1025" s="372">
        <v>16</v>
      </c>
      <c r="B1025" s="372">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15">
      <c r="A1026" s="372">
        <v>17</v>
      </c>
      <c r="B1026" s="372">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15">
      <c r="A1027" s="372">
        <v>18</v>
      </c>
      <c r="B1027" s="37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15">
      <c r="A1028" s="372">
        <v>19</v>
      </c>
      <c r="B1028" s="37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15">
      <c r="A1029" s="372">
        <v>20</v>
      </c>
      <c r="B1029" s="37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15">
      <c r="A1030" s="372">
        <v>21</v>
      </c>
      <c r="B1030" s="37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15">
      <c r="A1031" s="372">
        <v>22</v>
      </c>
      <c r="B1031" s="37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15">
      <c r="A1032" s="372">
        <v>23</v>
      </c>
      <c r="B1032" s="37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15">
      <c r="A1033" s="372">
        <v>24</v>
      </c>
      <c r="B1033" s="37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15">
      <c r="A1034" s="372">
        <v>25</v>
      </c>
      <c r="B1034" s="37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15">
      <c r="A1035" s="372">
        <v>26</v>
      </c>
      <c r="B1035" s="37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15">
      <c r="A1036" s="372">
        <v>27</v>
      </c>
      <c r="B1036" s="37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15">
      <c r="A1037" s="372">
        <v>28</v>
      </c>
      <c r="B1037" s="37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15">
      <c r="A1038" s="372">
        <v>29</v>
      </c>
      <c r="B1038" s="37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15">
      <c r="A1039" s="372">
        <v>30</v>
      </c>
      <c r="B1039" s="37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317</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2"/>
      <c r="B1042" s="362"/>
      <c r="C1042" s="362" t="s">
        <v>26</v>
      </c>
      <c r="D1042" s="362"/>
      <c r="E1042" s="362"/>
      <c r="F1042" s="362"/>
      <c r="G1042" s="362"/>
      <c r="H1042" s="362"/>
      <c r="I1042" s="362"/>
      <c r="J1042" s="153" t="s">
        <v>293</v>
      </c>
      <c r="K1042" s="363"/>
      <c r="L1042" s="363"/>
      <c r="M1042" s="363"/>
      <c r="N1042" s="363"/>
      <c r="O1042" s="363"/>
      <c r="P1042" s="248" t="s">
        <v>241</v>
      </c>
      <c r="Q1042" s="248"/>
      <c r="R1042" s="248"/>
      <c r="S1042" s="248"/>
      <c r="T1042" s="248"/>
      <c r="U1042" s="248"/>
      <c r="V1042" s="248"/>
      <c r="W1042" s="248"/>
      <c r="X1042" s="248"/>
      <c r="Y1042" s="364" t="s">
        <v>291</v>
      </c>
      <c r="Z1042" s="365"/>
      <c r="AA1042" s="365"/>
      <c r="AB1042" s="365"/>
      <c r="AC1042" s="153" t="s">
        <v>332</v>
      </c>
      <c r="AD1042" s="153"/>
      <c r="AE1042" s="153"/>
      <c r="AF1042" s="153"/>
      <c r="AG1042" s="153"/>
      <c r="AH1042" s="364" t="s">
        <v>359</v>
      </c>
      <c r="AI1042" s="362"/>
      <c r="AJ1042" s="362"/>
      <c r="AK1042" s="362"/>
      <c r="AL1042" s="362" t="s">
        <v>21</v>
      </c>
      <c r="AM1042" s="362"/>
      <c r="AN1042" s="362"/>
      <c r="AO1042" s="366"/>
      <c r="AP1042" s="367" t="s">
        <v>294</v>
      </c>
      <c r="AQ1042" s="367"/>
      <c r="AR1042" s="367"/>
      <c r="AS1042" s="367"/>
      <c r="AT1042" s="367"/>
      <c r="AU1042" s="367"/>
      <c r="AV1042" s="367"/>
      <c r="AW1042" s="367"/>
      <c r="AX1042" s="367"/>
      <c r="AY1042">
        <f t="shared" ref="AY1042:AY1043" si="123">$AY$1040</f>
        <v>1</v>
      </c>
    </row>
    <row r="1043" spans="1:51" ht="45" customHeight="1" x14ac:dyDescent="0.15">
      <c r="A1043" s="372">
        <v>1</v>
      </c>
      <c r="B1043" s="372">
        <v>1</v>
      </c>
      <c r="C1043" s="360" t="s">
        <v>798</v>
      </c>
      <c r="D1043" s="345"/>
      <c r="E1043" s="345"/>
      <c r="F1043" s="345"/>
      <c r="G1043" s="345"/>
      <c r="H1043" s="345"/>
      <c r="I1043" s="345"/>
      <c r="J1043" s="346">
        <v>6011005003254</v>
      </c>
      <c r="K1043" s="347"/>
      <c r="L1043" s="347"/>
      <c r="M1043" s="347"/>
      <c r="N1043" s="347"/>
      <c r="O1043" s="347"/>
      <c r="P1043" s="361" t="s">
        <v>880</v>
      </c>
      <c r="Q1043" s="348"/>
      <c r="R1043" s="348"/>
      <c r="S1043" s="348"/>
      <c r="T1043" s="348"/>
      <c r="U1043" s="348"/>
      <c r="V1043" s="348"/>
      <c r="W1043" s="348"/>
      <c r="X1043" s="348"/>
      <c r="Y1043" s="349">
        <v>120</v>
      </c>
      <c r="Z1043" s="350"/>
      <c r="AA1043" s="350"/>
      <c r="AB1043" s="351"/>
      <c r="AC1043" s="352" t="s">
        <v>793</v>
      </c>
      <c r="AD1043" s="353"/>
      <c r="AE1043" s="353"/>
      <c r="AF1043" s="353"/>
      <c r="AG1043" s="353"/>
      <c r="AH1043" s="354" t="s">
        <v>398</v>
      </c>
      <c r="AI1043" s="355"/>
      <c r="AJ1043" s="355"/>
      <c r="AK1043" s="355"/>
      <c r="AL1043" s="356" t="s">
        <v>398</v>
      </c>
      <c r="AM1043" s="357"/>
      <c r="AN1043" s="357"/>
      <c r="AO1043" s="358"/>
      <c r="AP1043" s="359" t="s">
        <v>398</v>
      </c>
      <c r="AQ1043" s="359"/>
      <c r="AR1043" s="359"/>
      <c r="AS1043" s="359"/>
      <c r="AT1043" s="359"/>
      <c r="AU1043" s="359"/>
      <c r="AV1043" s="359"/>
      <c r="AW1043" s="359"/>
      <c r="AX1043" s="359"/>
      <c r="AY1043">
        <f t="shared" si="123"/>
        <v>1</v>
      </c>
    </row>
    <row r="1044" spans="1:51" ht="45" customHeight="1" x14ac:dyDescent="0.15">
      <c r="A1044" s="372">
        <v>2</v>
      </c>
      <c r="B1044" s="372">
        <v>1</v>
      </c>
      <c r="C1044" s="360" t="s">
        <v>799</v>
      </c>
      <c r="D1044" s="345"/>
      <c r="E1044" s="345"/>
      <c r="F1044" s="345"/>
      <c r="G1044" s="345"/>
      <c r="H1044" s="345"/>
      <c r="I1044" s="345"/>
      <c r="J1044" s="346">
        <v>7013205001722</v>
      </c>
      <c r="K1044" s="347"/>
      <c r="L1044" s="347"/>
      <c r="M1044" s="347"/>
      <c r="N1044" s="347"/>
      <c r="O1044" s="347"/>
      <c r="P1044" s="361" t="s">
        <v>880</v>
      </c>
      <c r="Q1044" s="348"/>
      <c r="R1044" s="348"/>
      <c r="S1044" s="348"/>
      <c r="T1044" s="348"/>
      <c r="U1044" s="348"/>
      <c r="V1044" s="348"/>
      <c r="W1044" s="348"/>
      <c r="X1044" s="348"/>
      <c r="Y1044" s="349">
        <v>120</v>
      </c>
      <c r="Z1044" s="350"/>
      <c r="AA1044" s="350"/>
      <c r="AB1044" s="351"/>
      <c r="AC1044" s="352" t="s">
        <v>793</v>
      </c>
      <c r="AD1044" s="353"/>
      <c r="AE1044" s="353"/>
      <c r="AF1044" s="353"/>
      <c r="AG1044" s="353"/>
      <c r="AH1044" s="354" t="s">
        <v>398</v>
      </c>
      <c r="AI1044" s="355"/>
      <c r="AJ1044" s="355"/>
      <c r="AK1044" s="355"/>
      <c r="AL1044" s="356" t="s">
        <v>398</v>
      </c>
      <c r="AM1044" s="357"/>
      <c r="AN1044" s="357"/>
      <c r="AO1044" s="358"/>
      <c r="AP1044" s="359" t="s">
        <v>398</v>
      </c>
      <c r="AQ1044" s="359"/>
      <c r="AR1044" s="359"/>
      <c r="AS1044" s="359"/>
      <c r="AT1044" s="359"/>
      <c r="AU1044" s="359"/>
      <c r="AV1044" s="359"/>
      <c r="AW1044" s="359"/>
      <c r="AX1044" s="359"/>
      <c r="AY1044">
        <f>COUNTA($C$1044)</f>
        <v>1</v>
      </c>
    </row>
    <row r="1045" spans="1:51" ht="45" customHeight="1" x14ac:dyDescent="0.15">
      <c r="A1045" s="372">
        <v>3</v>
      </c>
      <c r="B1045" s="372">
        <v>1</v>
      </c>
      <c r="C1045" s="360" t="s">
        <v>800</v>
      </c>
      <c r="D1045" s="345"/>
      <c r="E1045" s="345"/>
      <c r="F1045" s="345"/>
      <c r="G1045" s="345"/>
      <c r="H1045" s="345"/>
      <c r="I1045" s="345"/>
      <c r="J1045" s="346">
        <v>9011005003763</v>
      </c>
      <c r="K1045" s="347"/>
      <c r="L1045" s="347"/>
      <c r="M1045" s="347"/>
      <c r="N1045" s="347"/>
      <c r="O1045" s="347"/>
      <c r="P1045" s="361" t="s">
        <v>880</v>
      </c>
      <c r="Q1045" s="348"/>
      <c r="R1045" s="348"/>
      <c r="S1045" s="348"/>
      <c r="T1045" s="348"/>
      <c r="U1045" s="348"/>
      <c r="V1045" s="348"/>
      <c r="W1045" s="348"/>
      <c r="X1045" s="348"/>
      <c r="Y1045" s="349">
        <v>105</v>
      </c>
      <c r="Z1045" s="350"/>
      <c r="AA1045" s="350"/>
      <c r="AB1045" s="351"/>
      <c r="AC1045" s="352" t="s">
        <v>793</v>
      </c>
      <c r="AD1045" s="353"/>
      <c r="AE1045" s="353"/>
      <c r="AF1045" s="353"/>
      <c r="AG1045" s="353"/>
      <c r="AH1045" s="354" t="s">
        <v>398</v>
      </c>
      <c r="AI1045" s="355"/>
      <c r="AJ1045" s="355"/>
      <c r="AK1045" s="355"/>
      <c r="AL1045" s="356" t="s">
        <v>398</v>
      </c>
      <c r="AM1045" s="357"/>
      <c r="AN1045" s="357"/>
      <c r="AO1045" s="358"/>
      <c r="AP1045" s="359" t="s">
        <v>398</v>
      </c>
      <c r="AQ1045" s="359"/>
      <c r="AR1045" s="359"/>
      <c r="AS1045" s="359"/>
      <c r="AT1045" s="359"/>
      <c r="AU1045" s="359"/>
      <c r="AV1045" s="359"/>
      <c r="AW1045" s="359"/>
      <c r="AX1045" s="359"/>
      <c r="AY1045">
        <f>COUNTA($C$1045)</f>
        <v>1</v>
      </c>
    </row>
    <row r="1046" spans="1:51" ht="45" customHeight="1" x14ac:dyDescent="0.15">
      <c r="A1046" s="372">
        <v>4</v>
      </c>
      <c r="B1046" s="372">
        <v>1</v>
      </c>
      <c r="C1046" s="360" t="s">
        <v>881</v>
      </c>
      <c r="D1046" s="345"/>
      <c r="E1046" s="345"/>
      <c r="F1046" s="345"/>
      <c r="G1046" s="345"/>
      <c r="H1046" s="345"/>
      <c r="I1046" s="345"/>
      <c r="J1046" s="346">
        <v>8011105004811</v>
      </c>
      <c r="K1046" s="347"/>
      <c r="L1046" s="347"/>
      <c r="M1046" s="347"/>
      <c r="N1046" s="347"/>
      <c r="O1046" s="347"/>
      <c r="P1046" s="361" t="s">
        <v>880</v>
      </c>
      <c r="Q1046" s="348"/>
      <c r="R1046" s="348"/>
      <c r="S1046" s="348"/>
      <c r="T1046" s="348"/>
      <c r="U1046" s="348"/>
      <c r="V1046" s="348"/>
      <c r="W1046" s="348"/>
      <c r="X1046" s="348"/>
      <c r="Y1046" s="349">
        <v>100</v>
      </c>
      <c r="Z1046" s="350"/>
      <c r="AA1046" s="350"/>
      <c r="AB1046" s="351"/>
      <c r="AC1046" s="352" t="s">
        <v>793</v>
      </c>
      <c r="AD1046" s="353"/>
      <c r="AE1046" s="353"/>
      <c r="AF1046" s="353"/>
      <c r="AG1046" s="353"/>
      <c r="AH1046" s="354" t="s">
        <v>398</v>
      </c>
      <c r="AI1046" s="355"/>
      <c r="AJ1046" s="355"/>
      <c r="AK1046" s="355"/>
      <c r="AL1046" s="356" t="s">
        <v>398</v>
      </c>
      <c r="AM1046" s="357"/>
      <c r="AN1046" s="357"/>
      <c r="AO1046" s="358"/>
      <c r="AP1046" s="359" t="s">
        <v>398</v>
      </c>
      <c r="AQ1046" s="359"/>
      <c r="AR1046" s="359"/>
      <c r="AS1046" s="359"/>
      <c r="AT1046" s="359"/>
      <c r="AU1046" s="359"/>
      <c r="AV1046" s="359"/>
      <c r="AW1046" s="359"/>
      <c r="AX1046" s="359"/>
      <c r="AY1046">
        <f>COUNTA($C$1046)</f>
        <v>1</v>
      </c>
    </row>
    <row r="1047" spans="1:51" ht="45" customHeight="1" x14ac:dyDescent="0.15">
      <c r="A1047" s="372">
        <v>5</v>
      </c>
      <c r="B1047" s="372">
        <v>1</v>
      </c>
      <c r="C1047" s="360" t="s">
        <v>882</v>
      </c>
      <c r="D1047" s="345"/>
      <c r="E1047" s="345"/>
      <c r="F1047" s="345"/>
      <c r="G1047" s="345"/>
      <c r="H1047" s="345"/>
      <c r="I1047" s="345"/>
      <c r="J1047" s="346">
        <v>9010505001962</v>
      </c>
      <c r="K1047" s="347"/>
      <c r="L1047" s="347"/>
      <c r="M1047" s="347"/>
      <c r="N1047" s="347"/>
      <c r="O1047" s="347"/>
      <c r="P1047" s="361" t="s">
        <v>880</v>
      </c>
      <c r="Q1047" s="348"/>
      <c r="R1047" s="348"/>
      <c r="S1047" s="348"/>
      <c r="T1047" s="348"/>
      <c r="U1047" s="348"/>
      <c r="V1047" s="348"/>
      <c r="W1047" s="348"/>
      <c r="X1047" s="348"/>
      <c r="Y1047" s="349">
        <v>100</v>
      </c>
      <c r="Z1047" s="350"/>
      <c r="AA1047" s="350"/>
      <c r="AB1047" s="351"/>
      <c r="AC1047" s="352" t="s">
        <v>793</v>
      </c>
      <c r="AD1047" s="353"/>
      <c r="AE1047" s="353"/>
      <c r="AF1047" s="353"/>
      <c r="AG1047" s="353"/>
      <c r="AH1047" s="354" t="s">
        <v>398</v>
      </c>
      <c r="AI1047" s="355"/>
      <c r="AJ1047" s="355"/>
      <c r="AK1047" s="355"/>
      <c r="AL1047" s="356" t="s">
        <v>398</v>
      </c>
      <c r="AM1047" s="357"/>
      <c r="AN1047" s="357"/>
      <c r="AO1047" s="358"/>
      <c r="AP1047" s="359" t="s">
        <v>398</v>
      </c>
      <c r="AQ1047" s="359"/>
      <c r="AR1047" s="359"/>
      <c r="AS1047" s="359"/>
      <c r="AT1047" s="359"/>
      <c r="AU1047" s="359"/>
      <c r="AV1047" s="359"/>
      <c r="AW1047" s="359"/>
      <c r="AX1047" s="359"/>
      <c r="AY1047">
        <f>COUNTA($C$1047)</f>
        <v>1</v>
      </c>
    </row>
    <row r="1048" spans="1:51" ht="45" customHeight="1" x14ac:dyDescent="0.15">
      <c r="A1048" s="372">
        <v>6</v>
      </c>
      <c r="B1048" s="372">
        <v>1</v>
      </c>
      <c r="C1048" s="360" t="s">
        <v>883</v>
      </c>
      <c r="D1048" s="345"/>
      <c r="E1048" s="345"/>
      <c r="F1048" s="345"/>
      <c r="G1048" s="345"/>
      <c r="H1048" s="345"/>
      <c r="I1048" s="345"/>
      <c r="J1048" s="346">
        <v>9011105005412</v>
      </c>
      <c r="K1048" s="347"/>
      <c r="L1048" s="347"/>
      <c r="M1048" s="347"/>
      <c r="N1048" s="347"/>
      <c r="O1048" s="347"/>
      <c r="P1048" s="361" t="s">
        <v>880</v>
      </c>
      <c r="Q1048" s="348"/>
      <c r="R1048" s="348"/>
      <c r="S1048" s="348"/>
      <c r="T1048" s="348"/>
      <c r="U1048" s="348"/>
      <c r="V1048" s="348"/>
      <c r="W1048" s="348"/>
      <c r="X1048" s="348"/>
      <c r="Y1048" s="349">
        <v>100</v>
      </c>
      <c r="Z1048" s="350"/>
      <c r="AA1048" s="350"/>
      <c r="AB1048" s="351"/>
      <c r="AC1048" s="352" t="s">
        <v>793</v>
      </c>
      <c r="AD1048" s="353"/>
      <c r="AE1048" s="353"/>
      <c r="AF1048" s="353"/>
      <c r="AG1048" s="353"/>
      <c r="AH1048" s="354" t="s">
        <v>398</v>
      </c>
      <c r="AI1048" s="355"/>
      <c r="AJ1048" s="355"/>
      <c r="AK1048" s="355"/>
      <c r="AL1048" s="356" t="s">
        <v>398</v>
      </c>
      <c r="AM1048" s="357"/>
      <c r="AN1048" s="357"/>
      <c r="AO1048" s="358"/>
      <c r="AP1048" s="359" t="s">
        <v>398</v>
      </c>
      <c r="AQ1048" s="359"/>
      <c r="AR1048" s="359"/>
      <c r="AS1048" s="359"/>
      <c r="AT1048" s="359"/>
      <c r="AU1048" s="359"/>
      <c r="AV1048" s="359"/>
      <c r="AW1048" s="359"/>
      <c r="AX1048" s="359"/>
      <c r="AY1048">
        <f>COUNTA($C$1048)</f>
        <v>1</v>
      </c>
    </row>
    <row r="1049" spans="1:51" ht="45" customHeight="1" x14ac:dyDescent="0.15">
      <c r="A1049" s="372">
        <v>7</v>
      </c>
      <c r="B1049" s="372">
        <v>1</v>
      </c>
      <c r="C1049" s="360" t="s">
        <v>804</v>
      </c>
      <c r="D1049" s="345"/>
      <c r="E1049" s="345"/>
      <c r="F1049" s="345"/>
      <c r="G1049" s="345"/>
      <c r="H1049" s="345"/>
      <c r="I1049" s="345"/>
      <c r="J1049" s="346">
        <v>8011305000040</v>
      </c>
      <c r="K1049" s="347"/>
      <c r="L1049" s="347"/>
      <c r="M1049" s="347"/>
      <c r="N1049" s="347"/>
      <c r="O1049" s="347"/>
      <c r="P1049" s="361" t="s">
        <v>880</v>
      </c>
      <c r="Q1049" s="348"/>
      <c r="R1049" s="348"/>
      <c r="S1049" s="348"/>
      <c r="T1049" s="348"/>
      <c r="U1049" s="348"/>
      <c r="V1049" s="348"/>
      <c r="W1049" s="348"/>
      <c r="X1049" s="348"/>
      <c r="Y1049" s="349">
        <v>100</v>
      </c>
      <c r="Z1049" s="350"/>
      <c r="AA1049" s="350"/>
      <c r="AB1049" s="351"/>
      <c r="AC1049" s="352" t="s">
        <v>793</v>
      </c>
      <c r="AD1049" s="353"/>
      <c r="AE1049" s="353"/>
      <c r="AF1049" s="353"/>
      <c r="AG1049" s="353"/>
      <c r="AH1049" s="354" t="s">
        <v>398</v>
      </c>
      <c r="AI1049" s="355"/>
      <c r="AJ1049" s="355"/>
      <c r="AK1049" s="355"/>
      <c r="AL1049" s="356" t="s">
        <v>398</v>
      </c>
      <c r="AM1049" s="357"/>
      <c r="AN1049" s="357"/>
      <c r="AO1049" s="358"/>
      <c r="AP1049" s="359" t="s">
        <v>398</v>
      </c>
      <c r="AQ1049" s="359"/>
      <c r="AR1049" s="359"/>
      <c r="AS1049" s="359"/>
      <c r="AT1049" s="359"/>
      <c r="AU1049" s="359"/>
      <c r="AV1049" s="359"/>
      <c r="AW1049" s="359"/>
      <c r="AX1049" s="359"/>
      <c r="AY1049">
        <f>COUNTA($C$1049)</f>
        <v>1</v>
      </c>
    </row>
    <row r="1050" spans="1:51" ht="45" customHeight="1" x14ac:dyDescent="0.15">
      <c r="A1050" s="372">
        <v>8</v>
      </c>
      <c r="B1050" s="372">
        <v>1</v>
      </c>
      <c r="C1050" s="360" t="s">
        <v>884</v>
      </c>
      <c r="D1050" s="345"/>
      <c r="E1050" s="345"/>
      <c r="F1050" s="345"/>
      <c r="G1050" s="345"/>
      <c r="H1050" s="345"/>
      <c r="I1050" s="345"/>
      <c r="J1050" s="346">
        <v>8010005018748</v>
      </c>
      <c r="K1050" s="347"/>
      <c r="L1050" s="347"/>
      <c r="M1050" s="347"/>
      <c r="N1050" s="347"/>
      <c r="O1050" s="347"/>
      <c r="P1050" s="361" t="s">
        <v>880</v>
      </c>
      <c r="Q1050" s="348"/>
      <c r="R1050" s="348"/>
      <c r="S1050" s="348"/>
      <c r="T1050" s="348"/>
      <c r="U1050" s="348"/>
      <c r="V1050" s="348"/>
      <c r="W1050" s="348"/>
      <c r="X1050" s="348"/>
      <c r="Y1050" s="349">
        <v>100</v>
      </c>
      <c r="Z1050" s="350"/>
      <c r="AA1050" s="350"/>
      <c r="AB1050" s="351"/>
      <c r="AC1050" s="352" t="s">
        <v>793</v>
      </c>
      <c r="AD1050" s="353"/>
      <c r="AE1050" s="353"/>
      <c r="AF1050" s="353"/>
      <c r="AG1050" s="353"/>
      <c r="AH1050" s="354" t="s">
        <v>398</v>
      </c>
      <c r="AI1050" s="355"/>
      <c r="AJ1050" s="355"/>
      <c r="AK1050" s="355"/>
      <c r="AL1050" s="356" t="s">
        <v>398</v>
      </c>
      <c r="AM1050" s="357"/>
      <c r="AN1050" s="357"/>
      <c r="AO1050" s="358"/>
      <c r="AP1050" s="359" t="s">
        <v>398</v>
      </c>
      <c r="AQ1050" s="359"/>
      <c r="AR1050" s="359"/>
      <c r="AS1050" s="359"/>
      <c r="AT1050" s="359"/>
      <c r="AU1050" s="359"/>
      <c r="AV1050" s="359"/>
      <c r="AW1050" s="359"/>
      <c r="AX1050" s="359"/>
      <c r="AY1050">
        <f>COUNTA($C$1050)</f>
        <v>1</v>
      </c>
    </row>
    <row r="1051" spans="1:51" ht="45" customHeight="1" x14ac:dyDescent="0.15">
      <c r="A1051" s="372">
        <v>9</v>
      </c>
      <c r="B1051" s="372">
        <v>1</v>
      </c>
      <c r="C1051" s="360" t="s">
        <v>885</v>
      </c>
      <c r="D1051" s="345"/>
      <c r="E1051" s="345"/>
      <c r="F1051" s="345"/>
      <c r="G1051" s="345"/>
      <c r="H1051" s="345"/>
      <c r="I1051" s="345"/>
      <c r="J1051" s="346">
        <v>2180005014447</v>
      </c>
      <c r="K1051" s="347"/>
      <c r="L1051" s="347"/>
      <c r="M1051" s="347"/>
      <c r="N1051" s="347"/>
      <c r="O1051" s="347"/>
      <c r="P1051" s="361" t="s">
        <v>880</v>
      </c>
      <c r="Q1051" s="348"/>
      <c r="R1051" s="348"/>
      <c r="S1051" s="348"/>
      <c r="T1051" s="348"/>
      <c r="U1051" s="348"/>
      <c r="V1051" s="348"/>
      <c r="W1051" s="348"/>
      <c r="X1051" s="348"/>
      <c r="Y1051" s="349">
        <v>99</v>
      </c>
      <c r="Z1051" s="350"/>
      <c r="AA1051" s="350"/>
      <c r="AB1051" s="351"/>
      <c r="AC1051" s="352" t="s">
        <v>793</v>
      </c>
      <c r="AD1051" s="353"/>
      <c r="AE1051" s="353"/>
      <c r="AF1051" s="353"/>
      <c r="AG1051" s="353"/>
      <c r="AH1051" s="354" t="s">
        <v>398</v>
      </c>
      <c r="AI1051" s="355"/>
      <c r="AJ1051" s="355"/>
      <c r="AK1051" s="355"/>
      <c r="AL1051" s="356" t="s">
        <v>398</v>
      </c>
      <c r="AM1051" s="357"/>
      <c r="AN1051" s="357"/>
      <c r="AO1051" s="358"/>
      <c r="AP1051" s="359" t="s">
        <v>398</v>
      </c>
      <c r="AQ1051" s="359"/>
      <c r="AR1051" s="359"/>
      <c r="AS1051" s="359"/>
      <c r="AT1051" s="359"/>
      <c r="AU1051" s="359"/>
      <c r="AV1051" s="359"/>
      <c r="AW1051" s="359"/>
      <c r="AX1051" s="359"/>
      <c r="AY1051">
        <f>COUNTA($C$1051)</f>
        <v>1</v>
      </c>
    </row>
    <row r="1052" spans="1:51" ht="45" customHeight="1" x14ac:dyDescent="0.15">
      <c r="A1052" s="372">
        <v>10</v>
      </c>
      <c r="B1052" s="372">
        <v>1</v>
      </c>
      <c r="C1052" s="360" t="s">
        <v>801</v>
      </c>
      <c r="D1052" s="345"/>
      <c r="E1052" s="345"/>
      <c r="F1052" s="345"/>
      <c r="G1052" s="345"/>
      <c r="H1052" s="345"/>
      <c r="I1052" s="345"/>
      <c r="J1052" s="346">
        <v>4010405010382</v>
      </c>
      <c r="K1052" s="347"/>
      <c r="L1052" s="347"/>
      <c r="M1052" s="347"/>
      <c r="N1052" s="347"/>
      <c r="O1052" s="347"/>
      <c r="P1052" s="361" t="s">
        <v>880</v>
      </c>
      <c r="Q1052" s="348"/>
      <c r="R1052" s="348"/>
      <c r="S1052" s="348"/>
      <c r="T1052" s="348"/>
      <c r="U1052" s="348"/>
      <c r="V1052" s="348"/>
      <c r="W1052" s="348"/>
      <c r="X1052" s="348"/>
      <c r="Y1052" s="349">
        <v>87</v>
      </c>
      <c r="Z1052" s="350"/>
      <c r="AA1052" s="350"/>
      <c r="AB1052" s="351"/>
      <c r="AC1052" s="352" t="s">
        <v>793</v>
      </c>
      <c r="AD1052" s="353"/>
      <c r="AE1052" s="353"/>
      <c r="AF1052" s="353"/>
      <c r="AG1052" s="353"/>
      <c r="AH1052" s="354" t="s">
        <v>398</v>
      </c>
      <c r="AI1052" s="355"/>
      <c r="AJ1052" s="355"/>
      <c r="AK1052" s="355"/>
      <c r="AL1052" s="356" t="s">
        <v>398</v>
      </c>
      <c r="AM1052" s="357"/>
      <c r="AN1052" s="357"/>
      <c r="AO1052" s="358"/>
      <c r="AP1052" s="359" t="s">
        <v>398</v>
      </c>
      <c r="AQ1052" s="359"/>
      <c r="AR1052" s="359"/>
      <c r="AS1052" s="359"/>
      <c r="AT1052" s="359"/>
      <c r="AU1052" s="359"/>
      <c r="AV1052" s="359"/>
      <c r="AW1052" s="359"/>
      <c r="AX1052" s="359"/>
      <c r="AY1052">
        <f>COUNTA($C$1052)</f>
        <v>1</v>
      </c>
    </row>
    <row r="1053" spans="1:51" ht="30" hidden="1" customHeight="1" x14ac:dyDescent="0.15">
      <c r="A1053" s="372">
        <v>11</v>
      </c>
      <c r="B1053" s="37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15">
      <c r="A1054" s="372">
        <v>12</v>
      </c>
      <c r="B1054" s="37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15">
      <c r="A1055" s="372">
        <v>13</v>
      </c>
      <c r="B1055" s="37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15">
      <c r="A1056" s="372">
        <v>14</v>
      </c>
      <c r="B1056" s="37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15">
      <c r="A1057" s="372">
        <v>15</v>
      </c>
      <c r="B1057" s="372">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15">
      <c r="A1058" s="372">
        <v>16</v>
      </c>
      <c r="B1058" s="372">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15">
      <c r="A1059" s="372">
        <v>17</v>
      </c>
      <c r="B1059" s="372">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15">
      <c r="A1060" s="372">
        <v>18</v>
      </c>
      <c r="B1060" s="37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15">
      <c r="A1061" s="372">
        <v>19</v>
      </c>
      <c r="B1061" s="37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15">
      <c r="A1062" s="372">
        <v>20</v>
      </c>
      <c r="B1062" s="37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15">
      <c r="A1063" s="372">
        <v>21</v>
      </c>
      <c r="B1063" s="37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15">
      <c r="A1064" s="372">
        <v>22</v>
      </c>
      <c r="B1064" s="37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15">
      <c r="A1065" s="372">
        <v>23</v>
      </c>
      <c r="B1065" s="37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15">
      <c r="A1066" s="372">
        <v>24</v>
      </c>
      <c r="B1066" s="37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15">
      <c r="A1067" s="372">
        <v>25</v>
      </c>
      <c r="B1067" s="37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15">
      <c r="A1068" s="372">
        <v>26</v>
      </c>
      <c r="B1068" s="37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15">
      <c r="A1069" s="372">
        <v>27</v>
      </c>
      <c r="B1069" s="37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15">
      <c r="A1070" s="372">
        <v>28</v>
      </c>
      <c r="B1070" s="37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15">
      <c r="A1071" s="372">
        <v>29</v>
      </c>
      <c r="B1071" s="37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15">
      <c r="A1072" s="372">
        <v>30</v>
      </c>
      <c r="B1072" s="37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318</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2"/>
      <c r="B1075" s="362"/>
      <c r="C1075" s="362" t="s">
        <v>26</v>
      </c>
      <c r="D1075" s="362"/>
      <c r="E1075" s="362"/>
      <c r="F1075" s="362"/>
      <c r="G1075" s="362"/>
      <c r="H1075" s="362"/>
      <c r="I1075" s="362"/>
      <c r="J1075" s="153" t="s">
        <v>293</v>
      </c>
      <c r="K1075" s="363"/>
      <c r="L1075" s="363"/>
      <c r="M1075" s="363"/>
      <c r="N1075" s="363"/>
      <c r="O1075" s="363"/>
      <c r="P1075" s="248" t="s">
        <v>241</v>
      </c>
      <c r="Q1075" s="248"/>
      <c r="R1075" s="248"/>
      <c r="S1075" s="248"/>
      <c r="T1075" s="248"/>
      <c r="U1075" s="248"/>
      <c r="V1075" s="248"/>
      <c r="W1075" s="248"/>
      <c r="X1075" s="248"/>
      <c r="Y1075" s="364" t="s">
        <v>291</v>
      </c>
      <c r="Z1075" s="365"/>
      <c r="AA1075" s="365"/>
      <c r="AB1075" s="365"/>
      <c r="AC1075" s="153" t="s">
        <v>332</v>
      </c>
      <c r="AD1075" s="153"/>
      <c r="AE1075" s="153"/>
      <c r="AF1075" s="153"/>
      <c r="AG1075" s="153"/>
      <c r="AH1075" s="364" t="s">
        <v>359</v>
      </c>
      <c r="AI1075" s="362"/>
      <c r="AJ1075" s="362"/>
      <c r="AK1075" s="362"/>
      <c r="AL1075" s="362" t="s">
        <v>21</v>
      </c>
      <c r="AM1075" s="362"/>
      <c r="AN1075" s="362"/>
      <c r="AO1075" s="366"/>
      <c r="AP1075" s="367" t="s">
        <v>294</v>
      </c>
      <c r="AQ1075" s="367"/>
      <c r="AR1075" s="367"/>
      <c r="AS1075" s="367"/>
      <c r="AT1075" s="367"/>
      <c r="AU1075" s="367"/>
      <c r="AV1075" s="367"/>
      <c r="AW1075" s="367"/>
      <c r="AX1075" s="367"/>
      <c r="AY1075">
        <f t="shared" ref="AY1075:AY1076" si="124">$AY$1073</f>
        <v>1</v>
      </c>
    </row>
    <row r="1076" spans="1:51" ht="47.25" customHeight="1" x14ac:dyDescent="0.15">
      <c r="A1076" s="372">
        <v>1</v>
      </c>
      <c r="B1076" s="372">
        <v>1</v>
      </c>
      <c r="C1076" s="360" t="s">
        <v>872</v>
      </c>
      <c r="D1076" s="345"/>
      <c r="E1076" s="345"/>
      <c r="F1076" s="345"/>
      <c r="G1076" s="345"/>
      <c r="H1076" s="345"/>
      <c r="I1076" s="345"/>
      <c r="J1076" s="346">
        <v>7000020250007</v>
      </c>
      <c r="K1076" s="347"/>
      <c r="L1076" s="347"/>
      <c r="M1076" s="347"/>
      <c r="N1076" s="347"/>
      <c r="O1076" s="347"/>
      <c r="P1076" s="361" t="s">
        <v>873</v>
      </c>
      <c r="Q1076" s="348"/>
      <c r="R1076" s="348"/>
      <c r="S1076" s="348"/>
      <c r="T1076" s="348"/>
      <c r="U1076" s="348"/>
      <c r="V1076" s="348"/>
      <c r="W1076" s="348"/>
      <c r="X1076" s="348"/>
      <c r="Y1076" s="349">
        <v>11</v>
      </c>
      <c r="Z1076" s="350"/>
      <c r="AA1076" s="350"/>
      <c r="AB1076" s="351"/>
      <c r="AC1076" s="352" t="s">
        <v>793</v>
      </c>
      <c r="AD1076" s="353"/>
      <c r="AE1076" s="353"/>
      <c r="AF1076" s="353"/>
      <c r="AG1076" s="353"/>
      <c r="AH1076" s="354" t="s">
        <v>398</v>
      </c>
      <c r="AI1076" s="355"/>
      <c r="AJ1076" s="355"/>
      <c r="AK1076" s="355"/>
      <c r="AL1076" s="356" t="s">
        <v>398</v>
      </c>
      <c r="AM1076" s="357"/>
      <c r="AN1076" s="357"/>
      <c r="AO1076" s="358"/>
      <c r="AP1076" s="359" t="s">
        <v>398</v>
      </c>
      <c r="AQ1076" s="359"/>
      <c r="AR1076" s="359"/>
      <c r="AS1076" s="359"/>
      <c r="AT1076" s="359"/>
      <c r="AU1076" s="359"/>
      <c r="AV1076" s="359"/>
      <c r="AW1076" s="359"/>
      <c r="AX1076" s="359"/>
      <c r="AY1076">
        <f t="shared" si="124"/>
        <v>1</v>
      </c>
    </row>
    <row r="1077" spans="1:51" ht="49.5" customHeight="1" x14ac:dyDescent="0.15">
      <c r="A1077" s="372">
        <v>2</v>
      </c>
      <c r="B1077" s="372">
        <v>1</v>
      </c>
      <c r="C1077" s="360" t="s">
        <v>874</v>
      </c>
      <c r="D1077" s="345"/>
      <c r="E1077" s="345"/>
      <c r="F1077" s="345"/>
      <c r="G1077" s="345"/>
      <c r="H1077" s="345"/>
      <c r="I1077" s="345"/>
      <c r="J1077" s="346">
        <v>2000020260002</v>
      </c>
      <c r="K1077" s="347"/>
      <c r="L1077" s="347"/>
      <c r="M1077" s="347"/>
      <c r="N1077" s="347"/>
      <c r="O1077" s="347"/>
      <c r="P1077" s="361" t="s">
        <v>873</v>
      </c>
      <c r="Q1077" s="348"/>
      <c r="R1077" s="348"/>
      <c r="S1077" s="348"/>
      <c r="T1077" s="348"/>
      <c r="U1077" s="348"/>
      <c r="V1077" s="348"/>
      <c r="W1077" s="348"/>
      <c r="X1077" s="348"/>
      <c r="Y1077" s="349">
        <v>2</v>
      </c>
      <c r="Z1077" s="350"/>
      <c r="AA1077" s="350"/>
      <c r="AB1077" s="351"/>
      <c r="AC1077" s="352" t="s">
        <v>793</v>
      </c>
      <c r="AD1077" s="353"/>
      <c r="AE1077" s="353"/>
      <c r="AF1077" s="353"/>
      <c r="AG1077" s="353"/>
      <c r="AH1077" s="354" t="s">
        <v>398</v>
      </c>
      <c r="AI1077" s="355"/>
      <c r="AJ1077" s="355"/>
      <c r="AK1077" s="355"/>
      <c r="AL1077" s="356" t="s">
        <v>398</v>
      </c>
      <c r="AM1077" s="357"/>
      <c r="AN1077" s="357"/>
      <c r="AO1077" s="358"/>
      <c r="AP1077" s="359" t="s">
        <v>398</v>
      </c>
      <c r="AQ1077" s="359"/>
      <c r="AR1077" s="359"/>
      <c r="AS1077" s="359"/>
      <c r="AT1077" s="359"/>
      <c r="AU1077" s="359"/>
      <c r="AV1077" s="359"/>
      <c r="AW1077" s="359"/>
      <c r="AX1077" s="359"/>
      <c r="AY1077">
        <f>COUNTA($C$1077)</f>
        <v>1</v>
      </c>
    </row>
    <row r="1078" spans="1:51" ht="30" hidden="1" customHeight="1" x14ac:dyDescent="0.15">
      <c r="A1078" s="372">
        <v>3</v>
      </c>
      <c r="B1078" s="372">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x14ac:dyDescent="0.15">
      <c r="A1079" s="372">
        <v>4</v>
      </c>
      <c r="B1079" s="372">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x14ac:dyDescent="0.15">
      <c r="A1080" s="372">
        <v>5</v>
      </c>
      <c r="B1080" s="37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x14ac:dyDescent="0.15">
      <c r="A1081" s="372">
        <v>6</v>
      </c>
      <c r="B1081" s="37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x14ac:dyDescent="0.15">
      <c r="A1082" s="372">
        <v>7</v>
      </c>
      <c r="B1082" s="37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x14ac:dyDescent="0.15">
      <c r="A1083" s="372">
        <v>8</v>
      </c>
      <c r="B1083" s="37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x14ac:dyDescent="0.15">
      <c r="A1084" s="372">
        <v>9</v>
      </c>
      <c r="B1084" s="37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x14ac:dyDescent="0.15">
      <c r="A1085" s="372">
        <v>10</v>
      </c>
      <c r="B1085" s="37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15">
      <c r="A1086" s="372">
        <v>11</v>
      </c>
      <c r="B1086" s="37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15">
      <c r="A1087" s="372">
        <v>12</v>
      </c>
      <c r="B1087" s="37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15">
      <c r="A1088" s="372">
        <v>13</v>
      </c>
      <c r="B1088" s="37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15">
      <c r="A1089" s="372">
        <v>14</v>
      </c>
      <c r="B1089" s="37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15">
      <c r="A1090" s="372">
        <v>15</v>
      </c>
      <c r="B1090" s="372">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15">
      <c r="A1091" s="372">
        <v>16</v>
      </c>
      <c r="B1091" s="372">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15">
      <c r="A1092" s="372">
        <v>17</v>
      </c>
      <c r="B1092" s="372">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15">
      <c r="A1093" s="372">
        <v>18</v>
      </c>
      <c r="B1093" s="37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15">
      <c r="A1094" s="372">
        <v>19</v>
      </c>
      <c r="B1094" s="37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15">
      <c r="A1095" s="372">
        <v>20</v>
      </c>
      <c r="B1095" s="37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15">
      <c r="A1096" s="372">
        <v>21</v>
      </c>
      <c r="B1096" s="37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15">
      <c r="A1097" s="372">
        <v>22</v>
      </c>
      <c r="B1097" s="37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15">
      <c r="A1098" s="372">
        <v>23</v>
      </c>
      <c r="B1098" s="37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15">
      <c r="A1099" s="372">
        <v>24</v>
      </c>
      <c r="B1099" s="37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15">
      <c r="A1100" s="372">
        <v>25</v>
      </c>
      <c r="B1100" s="37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15">
      <c r="A1101" s="372">
        <v>26</v>
      </c>
      <c r="B1101" s="37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15">
      <c r="A1102" s="372">
        <v>27</v>
      </c>
      <c r="B1102" s="37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15">
      <c r="A1103" s="372">
        <v>28</v>
      </c>
      <c r="B1103" s="37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15">
      <c r="A1104" s="372">
        <v>29</v>
      </c>
      <c r="B1104" s="37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x14ac:dyDescent="0.15">
      <c r="A1105" s="372">
        <v>30</v>
      </c>
      <c r="B1105" s="37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customHeight="1" x14ac:dyDescent="0.15">
      <c r="A1106" s="373" t="s">
        <v>323</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8" t="s">
        <v>337</v>
      </c>
      <c r="AM1106" s="279"/>
      <c r="AN1106" s="279"/>
      <c r="AO1106" s="76" t="s">
        <v>875</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3" t="s">
        <v>260</v>
      </c>
      <c r="D1109" s="376"/>
      <c r="E1109" s="153" t="s">
        <v>259</v>
      </c>
      <c r="F1109" s="376"/>
      <c r="G1109" s="376"/>
      <c r="H1109" s="376"/>
      <c r="I1109" s="376"/>
      <c r="J1109" s="153" t="s">
        <v>293</v>
      </c>
      <c r="K1109" s="153"/>
      <c r="L1109" s="153"/>
      <c r="M1109" s="153"/>
      <c r="N1109" s="153"/>
      <c r="O1109" s="153"/>
      <c r="P1109" s="364" t="s">
        <v>27</v>
      </c>
      <c r="Q1109" s="364"/>
      <c r="R1109" s="364"/>
      <c r="S1109" s="364"/>
      <c r="T1109" s="364"/>
      <c r="U1109" s="364"/>
      <c r="V1109" s="364"/>
      <c r="W1109" s="364"/>
      <c r="X1109" s="364"/>
      <c r="Y1109" s="153" t="s">
        <v>295</v>
      </c>
      <c r="Z1109" s="376"/>
      <c r="AA1109" s="376"/>
      <c r="AB1109" s="376"/>
      <c r="AC1109" s="153" t="s">
        <v>242</v>
      </c>
      <c r="AD1109" s="153"/>
      <c r="AE1109" s="153"/>
      <c r="AF1109" s="153"/>
      <c r="AG1109" s="153"/>
      <c r="AH1109" s="364" t="s">
        <v>255</v>
      </c>
      <c r="AI1109" s="365"/>
      <c r="AJ1109" s="365"/>
      <c r="AK1109" s="365"/>
      <c r="AL1109" s="365" t="s">
        <v>21</v>
      </c>
      <c r="AM1109" s="365"/>
      <c r="AN1109" s="365"/>
      <c r="AO1109" s="377"/>
      <c r="AP1109" s="367" t="s">
        <v>324</v>
      </c>
      <c r="AQ1109" s="367"/>
      <c r="AR1109" s="367"/>
      <c r="AS1109" s="367"/>
      <c r="AT1109" s="367"/>
      <c r="AU1109" s="367"/>
      <c r="AV1109" s="367"/>
      <c r="AW1109" s="367"/>
      <c r="AX1109" s="367"/>
    </row>
    <row r="1110" spans="1:51" ht="30" customHeight="1" x14ac:dyDescent="0.15">
      <c r="A1110" s="372">
        <v>1</v>
      </c>
      <c r="B1110" s="372">
        <v>1</v>
      </c>
      <c r="C1110" s="370"/>
      <c r="D1110" s="370"/>
      <c r="E1110" s="151" t="s">
        <v>705</v>
      </c>
      <c r="F1110" s="371"/>
      <c r="G1110" s="371"/>
      <c r="H1110" s="371"/>
      <c r="I1110" s="371"/>
      <c r="J1110" s="346" t="s">
        <v>705</v>
      </c>
      <c r="K1110" s="347"/>
      <c r="L1110" s="347"/>
      <c r="M1110" s="347"/>
      <c r="N1110" s="347"/>
      <c r="O1110" s="347"/>
      <c r="P1110" s="361" t="s">
        <v>705</v>
      </c>
      <c r="Q1110" s="348"/>
      <c r="R1110" s="348"/>
      <c r="S1110" s="348"/>
      <c r="T1110" s="348"/>
      <c r="U1110" s="348"/>
      <c r="V1110" s="348"/>
      <c r="W1110" s="348"/>
      <c r="X1110" s="348"/>
      <c r="Y1110" s="349" t="s">
        <v>705</v>
      </c>
      <c r="Z1110" s="350"/>
      <c r="AA1110" s="350"/>
      <c r="AB1110" s="351"/>
      <c r="AC1110" s="352"/>
      <c r="AD1110" s="353"/>
      <c r="AE1110" s="353"/>
      <c r="AF1110" s="353"/>
      <c r="AG1110" s="353"/>
      <c r="AH1110" s="354" t="s">
        <v>705</v>
      </c>
      <c r="AI1110" s="355"/>
      <c r="AJ1110" s="355"/>
      <c r="AK1110" s="355"/>
      <c r="AL1110" s="356" t="s">
        <v>705</v>
      </c>
      <c r="AM1110" s="357"/>
      <c r="AN1110" s="357"/>
      <c r="AO1110" s="358"/>
      <c r="AP1110" s="359" t="s">
        <v>705</v>
      </c>
      <c r="AQ1110" s="359"/>
      <c r="AR1110" s="359"/>
      <c r="AS1110" s="359"/>
      <c r="AT1110" s="359"/>
      <c r="AU1110" s="359"/>
      <c r="AV1110" s="359"/>
      <c r="AW1110" s="359"/>
      <c r="AX1110" s="359"/>
    </row>
    <row r="1111" spans="1:51" ht="30" hidden="1" customHeight="1" x14ac:dyDescent="0.15">
      <c r="A1111" s="372">
        <v>2</v>
      </c>
      <c r="B1111" s="372">
        <v>1</v>
      </c>
      <c r="C1111" s="370"/>
      <c r="D1111" s="370"/>
      <c r="E1111" s="371"/>
      <c r="F1111" s="371"/>
      <c r="G1111" s="371"/>
      <c r="H1111" s="371"/>
      <c r="I1111" s="37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x14ac:dyDescent="0.15">
      <c r="A1112" s="372">
        <v>3</v>
      </c>
      <c r="B1112" s="372">
        <v>1</v>
      </c>
      <c r="C1112" s="370"/>
      <c r="D1112" s="370"/>
      <c r="E1112" s="371"/>
      <c r="F1112" s="371"/>
      <c r="G1112" s="371"/>
      <c r="H1112" s="371"/>
      <c r="I1112" s="37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x14ac:dyDescent="0.15">
      <c r="A1113" s="372">
        <v>4</v>
      </c>
      <c r="B1113" s="372">
        <v>1</v>
      </c>
      <c r="C1113" s="370"/>
      <c r="D1113" s="370"/>
      <c r="E1113" s="371"/>
      <c r="F1113" s="371"/>
      <c r="G1113" s="371"/>
      <c r="H1113" s="371"/>
      <c r="I1113" s="37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x14ac:dyDescent="0.15">
      <c r="A1114" s="372">
        <v>5</v>
      </c>
      <c r="B1114" s="372">
        <v>1</v>
      </c>
      <c r="C1114" s="370"/>
      <c r="D1114" s="370"/>
      <c r="E1114" s="371"/>
      <c r="F1114" s="371"/>
      <c r="G1114" s="371"/>
      <c r="H1114" s="371"/>
      <c r="I1114" s="37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x14ac:dyDescent="0.15">
      <c r="A1115" s="372">
        <v>6</v>
      </c>
      <c r="B1115" s="372">
        <v>1</v>
      </c>
      <c r="C1115" s="370"/>
      <c r="D1115" s="370"/>
      <c r="E1115" s="371"/>
      <c r="F1115" s="371"/>
      <c r="G1115" s="371"/>
      <c r="H1115" s="371"/>
      <c r="I1115" s="37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15">
      <c r="A1116" s="372">
        <v>7</v>
      </c>
      <c r="B1116" s="372">
        <v>1</v>
      </c>
      <c r="C1116" s="370"/>
      <c r="D1116" s="370"/>
      <c r="E1116" s="371"/>
      <c r="F1116" s="371"/>
      <c r="G1116" s="371"/>
      <c r="H1116" s="371"/>
      <c r="I1116" s="37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15">
      <c r="A1117" s="372">
        <v>8</v>
      </c>
      <c r="B1117" s="372">
        <v>1</v>
      </c>
      <c r="C1117" s="370"/>
      <c r="D1117" s="370"/>
      <c r="E1117" s="371"/>
      <c r="F1117" s="371"/>
      <c r="G1117" s="371"/>
      <c r="H1117" s="371"/>
      <c r="I1117" s="37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15">
      <c r="A1118" s="372">
        <v>9</v>
      </c>
      <c r="B1118" s="372">
        <v>1</v>
      </c>
      <c r="C1118" s="370"/>
      <c r="D1118" s="370"/>
      <c r="E1118" s="371"/>
      <c r="F1118" s="371"/>
      <c r="G1118" s="371"/>
      <c r="H1118" s="371"/>
      <c r="I1118" s="37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15">
      <c r="A1119" s="372">
        <v>10</v>
      </c>
      <c r="B1119" s="372">
        <v>1</v>
      </c>
      <c r="C1119" s="370"/>
      <c r="D1119" s="370"/>
      <c r="E1119" s="371"/>
      <c r="F1119" s="371"/>
      <c r="G1119" s="371"/>
      <c r="H1119" s="371"/>
      <c r="I1119" s="37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15">
      <c r="A1120" s="372">
        <v>11</v>
      </c>
      <c r="B1120" s="372">
        <v>1</v>
      </c>
      <c r="C1120" s="370"/>
      <c r="D1120" s="370"/>
      <c r="E1120" s="371"/>
      <c r="F1120" s="371"/>
      <c r="G1120" s="371"/>
      <c r="H1120" s="371"/>
      <c r="I1120" s="37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15">
      <c r="A1121" s="372">
        <v>12</v>
      </c>
      <c r="B1121" s="372">
        <v>1</v>
      </c>
      <c r="C1121" s="370"/>
      <c r="D1121" s="370"/>
      <c r="E1121" s="371"/>
      <c r="F1121" s="371"/>
      <c r="G1121" s="371"/>
      <c r="H1121" s="371"/>
      <c r="I1121" s="37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15">
      <c r="A1122" s="372">
        <v>13</v>
      </c>
      <c r="B1122" s="372">
        <v>1</v>
      </c>
      <c r="C1122" s="370"/>
      <c r="D1122" s="370"/>
      <c r="E1122" s="371"/>
      <c r="F1122" s="371"/>
      <c r="G1122" s="371"/>
      <c r="H1122" s="371"/>
      <c r="I1122" s="37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15">
      <c r="A1123" s="372">
        <v>14</v>
      </c>
      <c r="B1123" s="372">
        <v>1</v>
      </c>
      <c r="C1123" s="370"/>
      <c r="D1123" s="370"/>
      <c r="E1123" s="371"/>
      <c r="F1123" s="371"/>
      <c r="G1123" s="371"/>
      <c r="H1123" s="371"/>
      <c r="I1123" s="371"/>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15">
      <c r="A1124" s="372">
        <v>15</v>
      </c>
      <c r="B1124" s="372">
        <v>1</v>
      </c>
      <c r="C1124" s="370"/>
      <c r="D1124" s="370"/>
      <c r="E1124" s="371"/>
      <c r="F1124" s="371"/>
      <c r="G1124" s="371"/>
      <c r="H1124" s="371"/>
      <c r="I1124" s="371"/>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15">
      <c r="A1125" s="372">
        <v>16</v>
      </c>
      <c r="B1125" s="372">
        <v>1</v>
      </c>
      <c r="C1125" s="370"/>
      <c r="D1125" s="370"/>
      <c r="E1125" s="371"/>
      <c r="F1125" s="371"/>
      <c r="G1125" s="371"/>
      <c r="H1125" s="371"/>
      <c r="I1125" s="371"/>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15">
      <c r="A1126" s="372">
        <v>17</v>
      </c>
      <c r="B1126" s="372">
        <v>1</v>
      </c>
      <c r="C1126" s="370"/>
      <c r="D1126" s="370"/>
      <c r="E1126" s="371"/>
      <c r="F1126" s="371"/>
      <c r="G1126" s="371"/>
      <c r="H1126" s="371"/>
      <c r="I1126" s="37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15">
      <c r="A1127" s="372">
        <v>18</v>
      </c>
      <c r="B1127" s="372">
        <v>1</v>
      </c>
      <c r="C1127" s="370"/>
      <c r="D1127" s="370"/>
      <c r="E1127" s="151"/>
      <c r="F1127" s="371"/>
      <c r="G1127" s="371"/>
      <c r="H1127" s="371"/>
      <c r="I1127" s="37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15">
      <c r="A1128" s="372">
        <v>19</v>
      </c>
      <c r="B1128" s="372">
        <v>1</v>
      </c>
      <c r="C1128" s="370"/>
      <c r="D1128" s="370"/>
      <c r="E1128" s="371"/>
      <c r="F1128" s="371"/>
      <c r="G1128" s="371"/>
      <c r="H1128" s="371"/>
      <c r="I1128" s="37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15">
      <c r="A1129" s="372">
        <v>20</v>
      </c>
      <c r="B1129" s="372">
        <v>1</v>
      </c>
      <c r="C1129" s="370"/>
      <c r="D1129" s="370"/>
      <c r="E1129" s="371"/>
      <c r="F1129" s="371"/>
      <c r="G1129" s="371"/>
      <c r="H1129" s="371"/>
      <c r="I1129" s="37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15">
      <c r="A1130" s="372">
        <v>21</v>
      </c>
      <c r="B1130" s="372">
        <v>1</v>
      </c>
      <c r="C1130" s="370"/>
      <c r="D1130" s="370"/>
      <c r="E1130" s="371"/>
      <c r="F1130" s="371"/>
      <c r="G1130" s="371"/>
      <c r="H1130" s="371"/>
      <c r="I1130" s="37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15">
      <c r="A1131" s="372">
        <v>22</v>
      </c>
      <c r="B1131" s="372">
        <v>1</v>
      </c>
      <c r="C1131" s="370"/>
      <c r="D1131" s="370"/>
      <c r="E1131" s="371"/>
      <c r="F1131" s="371"/>
      <c r="G1131" s="371"/>
      <c r="H1131" s="371"/>
      <c r="I1131" s="37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15">
      <c r="A1132" s="372">
        <v>23</v>
      </c>
      <c r="B1132" s="372">
        <v>1</v>
      </c>
      <c r="C1132" s="370"/>
      <c r="D1132" s="370"/>
      <c r="E1132" s="371"/>
      <c r="F1132" s="371"/>
      <c r="G1132" s="371"/>
      <c r="H1132" s="371"/>
      <c r="I1132" s="37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15">
      <c r="A1133" s="372">
        <v>24</v>
      </c>
      <c r="B1133" s="372">
        <v>1</v>
      </c>
      <c r="C1133" s="370"/>
      <c r="D1133" s="370"/>
      <c r="E1133" s="371"/>
      <c r="F1133" s="371"/>
      <c r="G1133" s="371"/>
      <c r="H1133" s="371"/>
      <c r="I1133" s="37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15">
      <c r="A1134" s="372">
        <v>25</v>
      </c>
      <c r="B1134" s="372">
        <v>1</v>
      </c>
      <c r="C1134" s="370"/>
      <c r="D1134" s="370"/>
      <c r="E1134" s="371"/>
      <c r="F1134" s="371"/>
      <c r="G1134" s="371"/>
      <c r="H1134" s="371"/>
      <c r="I1134" s="37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15">
      <c r="A1135" s="372">
        <v>26</v>
      </c>
      <c r="B1135" s="372">
        <v>1</v>
      </c>
      <c r="C1135" s="370"/>
      <c r="D1135" s="370"/>
      <c r="E1135" s="371"/>
      <c r="F1135" s="371"/>
      <c r="G1135" s="371"/>
      <c r="H1135" s="371"/>
      <c r="I1135" s="37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15">
      <c r="A1136" s="372">
        <v>27</v>
      </c>
      <c r="B1136" s="372">
        <v>1</v>
      </c>
      <c r="C1136" s="370"/>
      <c r="D1136" s="370"/>
      <c r="E1136" s="371"/>
      <c r="F1136" s="371"/>
      <c r="G1136" s="371"/>
      <c r="H1136" s="371"/>
      <c r="I1136" s="37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15">
      <c r="A1137" s="372">
        <v>28</v>
      </c>
      <c r="B1137" s="372">
        <v>1</v>
      </c>
      <c r="C1137" s="370"/>
      <c r="D1137" s="370"/>
      <c r="E1137" s="371"/>
      <c r="F1137" s="371"/>
      <c r="G1137" s="371"/>
      <c r="H1137" s="371"/>
      <c r="I1137" s="37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15">
      <c r="A1138" s="372">
        <v>29</v>
      </c>
      <c r="B1138" s="372">
        <v>1</v>
      </c>
      <c r="C1138" s="370"/>
      <c r="D1138" s="370"/>
      <c r="E1138" s="371"/>
      <c r="F1138" s="371"/>
      <c r="G1138" s="371"/>
      <c r="H1138" s="371"/>
      <c r="I1138" s="37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15">
      <c r="A1139" s="372">
        <v>30</v>
      </c>
      <c r="B1139" s="372">
        <v>1</v>
      </c>
      <c r="C1139" s="370"/>
      <c r="D1139" s="370"/>
      <c r="E1139" s="371"/>
      <c r="F1139" s="371"/>
      <c r="G1139" s="371"/>
      <c r="H1139" s="371"/>
      <c r="I1139" s="37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037">
      <formula>IF(RIGHT(TEXT(P14,"0.#"),1)=".",FALSE,TRUE)</formula>
    </cfRule>
    <cfRule type="expression" dxfId="2822" priority="14038">
      <formula>IF(RIGHT(TEXT(P14,"0.#"),1)=".",TRUE,FALSE)</formula>
    </cfRule>
  </conditionalFormatting>
  <conditionalFormatting sqref="AE32">
    <cfRule type="expression" dxfId="2821" priority="14027">
      <formula>IF(RIGHT(TEXT(AE32,"0.#"),1)=".",FALSE,TRUE)</formula>
    </cfRule>
    <cfRule type="expression" dxfId="2820" priority="14028">
      <formula>IF(RIGHT(TEXT(AE32,"0.#"),1)=".",TRUE,FALSE)</formula>
    </cfRule>
  </conditionalFormatting>
  <conditionalFormatting sqref="P18:AX18">
    <cfRule type="expression" dxfId="2819" priority="13913">
      <formula>IF(RIGHT(TEXT(P18,"0.#"),1)=".",FALSE,TRUE)</formula>
    </cfRule>
    <cfRule type="expression" dxfId="2818" priority="13914">
      <formula>IF(RIGHT(TEXT(P18,"0.#"),1)=".",TRUE,FALSE)</formula>
    </cfRule>
  </conditionalFormatting>
  <conditionalFormatting sqref="Y790">
    <cfRule type="expression" dxfId="2817" priority="13909">
      <formula>IF(RIGHT(TEXT(Y790,"0.#"),1)=".",FALSE,TRUE)</formula>
    </cfRule>
    <cfRule type="expression" dxfId="2816" priority="13910">
      <formula>IF(RIGHT(TEXT(Y790,"0.#"),1)=".",TRUE,FALSE)</formula>
    </cfRule>
  </conditionalFormatting>
  <conditionalFormatting sqref="Y799">
    <cfRule type="expression" dxfId="2815" priority="13905">
      <formula>IF(RIGHT(TEXT(Y799,"0.#"),1)=".",FALSE,TRUE)</formula>
    </cfRule>
    <cfRule type="expression" dxfId="2814" priority="13906">
      <formula>IF(RIGHT(TEXT(Y799,"0.#"),1)=".",TRUE,FALSE)</formula>
    </cfRule>
  </conditionalFormatting>
  <conditionalFormatting sqref="Y830:Y837 Y828 Y817:Y824 Y815 Y804:Y811 Y802">
    <cfRule type="expression" dxfId="2813" priority="13687">
      <formula>IF(RIGHT(TEXT(Y802,"0.#"),1)=".",FALSE,TRUE)</formula>
    </cfRule>
    <cfRule type="expression" dxfId="2812" priority="13688">
      <formula>IF(RIGHT(TEXT(Y802,"0.#"),1)=".",TRUE,FALSE)</formula>
    </cfRule>
  </conditionalFormatting>
  <conditionalFormatting sqref="P16:AQ17 P15:AX15 P13:AX13">
    <cfRule type="expression" dxfId="2811" priority="13735">
      <formula>IF(RIGHT(TEXT(P13,"0.#"),1)=".",FALSE,TRUE)</formula>
    </cfRule>
    <cfRule type="expression" dxfId="2810" priority="13736">
      <formula>IF(RIGHT(TEXT(P13,"0.#"),1)=".",TRUE,FALSE)</formula>
    </cfRule>
  </conditionalFormatting>
  <conditionalFormatting sqref="P19:AJ19">
    <cfRule type="expression" dxfId="2809" priority="13733">
      <formula>IF(RIGHT(TEXT(P19,"0.#"),1)=".",FALSE,TRUE)</formula>
    </cfRule>
    <cfRule type="expression" dxfId="2808" priority="13734">
      <formula>IF(RIGHT(TEXT(P19,"0.#"),1)=".",TRUE,FALSE)</formula>
    </cfRule>
  </conditionalFormatting>
  <conditionalFormatting sqref="AE101 AQ101">
    <cfRule type="expression" dxfId="2807" priority="13725">
      <formula>IF(RIGHT(TEXT(AE101,"0.#"),1)=".",FALSE,TRUE)</formula>
    </cfRule>
    <cfRule type="expression" dxfId="2806" priority="13726">
      <formula>IF(RIGHT(TEXT(AE101,"0.#"),1)=".",TRUE,FALSE)</formula>
    </cfRule>
  </conditionalFormatting>
  <conditionalFormatting sqref="Y791:Y798 Y789">
    <cfRule type="expression" dxfId="2805" priority="13711">
      <formula>IF(RIGHT(TEXT(Y789,"0.#"),1)=".",FALSE,TRUE)</formula>
    </cfRule>
    <cfRule type="expression" dxfId="2804" priority="13712">
      <formula>IF(RIGHT(TEXT(Y789,"0.#"),1)=".",TRUE,FALSE)</formula>
    </cfRule>
  </conditionalFormatting>
  <conditionalFormatting sqref="AU790">
    <cfRule type="expression" dxfId="2803" priority="13709">
      <formula>IF(RIGHT(TEXT(AU790,"0.#"),1)=".",FALSE,TRUE)</formula>
    </cfRule>
    <cfRule type="expression" dxfId="2802" priority="13710">
      <formula>IF(RIGHT(TEXT(AU790,"0.#"),1)=".",TRUE,FALSE)</formula>
    </cfRule>
  </conditionalFormatting>
  <conditionalFormatting sqref="AU799">
    <cfRule type="expression" dxfId="2801" priority="13707">
      <formula>IF(RIGHT(TEXT(AU799,"0.#"),1)=".",FALSE,TRUE)</formula>
    </cfRule>
    <cfRule type="expression" dxfId="2800" priority="13708">
      <formula>IF(RIGHT(TEXT(AU799,"0.#"),1)=".",TRUE,FALSE)</formula>
    </cfRule>
  </conditionalFormatting>
  <conditionalFormatting sqref="AU791:AU798 AU789">
    <cfRule type="expression" dxfId="2799" priority="13705">
      <formula>IF(RIGHT(TEXT(AU789,"0.#"),1)=".",FALSE,TRUE)</formula>
    </cfRule>
    <cfRule type="expression" dxfId="2798" priority="13706">
      <formula>IF(RIGHT(TEXT(AU789,"0.#"),1)=".",TRUE,FALSE)</formula>
    </cfRule>
  </conditionalFormatting>
  <conditionalFormatting sqref="Y829 Y816 Y803">
    <cfRule type="expression" dxfId="2797" priority="13691">
      <formula>IF(RIGHT(TEXT(Y803,"0.#"),1)=".",FALSE,TRUE)</formula>
    </cfRule>
    <cfRule type="expression" dxfId="2796" priority="13692">
      <formula>IF(RIGHT(TEXT(Y803,"0.#"),1)=".",TRUE,FALSE)</formula>
    </cfRule>
  </conditionalFormatting>
  <conditionalFormatting sqref="Y838 Y825 Y812">
    <cfRule type="expression" dxfId="2795" priority="13689">
      <formula>IF(RIGHT(TEXT(Y812,"0.#"),1)=".",FALSE,TRUE)</formula>
    </cfRule>
    <cfRule type="expression" dxfId="2794" priority="13690">
      <formula>IF(RIGHT(TEXT(Y812,"0.#"),1)=".",TRUE,FALSE)</formula>
    </cfRule>
  </conditionalFormatting>
  <conditionalFormatting sqref="AU829 AU816 AU803">
    <cfRule type="expression" dxfId="2793" priority="13685">
      <formula>IF(RIGHT(TEXT(AU803,"0.#"),1)=".",FALSE,TRUE)</formula>
    </cfRule>
    <cfRule type="expression" dxfId="2792" priority="13686">
      <formula>IF(RIGHT(TEXT(AU803,"0.#"),1)=".",TRUE,FALSE)</formula>
    </cfRule>
  </conditionalFormatting>
  <conditionalFormatting sqref="AU838 AU825 AU812">
    <cfRule type="expression" dxfId="2791" priority="13683">
      <formula>IF(RIGHT(TEXT(AU812,"0.#"),1)=".",FALSE,TRUE)</formula>
    </cfRule>
    <cfRule type="expression" dxfId="2790" priority="13684">
      <formula>IF(RIGHT(TEXT(AU812,"0.#"),1)=".",TRUE,FALSE)</formula>
    </cfRule>
  </conditionalFormatting>
  <conditionalFormatting sqref="AU830:AU837 AU828 AU817:AU824 AU815 AU804:AU811 AU802">
    <cfRule type="expression" dxfId="2789" priority="13681">
      <formula>IF(RIGHT(TEXT(AU802,"0.#"),1)=".",FALSE,TRUE)</formula>
    </cfRule>
    <cfRule type="expression" dxfId="2788" priority="13682">
      <formula>IF(RIGHT(TEXT(AU802,"0.#"),1)=".",TRUE,FALSE)</formula>
    </cfRule>
  </conditionalFormatting>
  <conditionalFormatting sqref="AM87">
    <cfRule type="expression" dxfId="2787" priority="13335">
      <formula>IF(RIGHT(TEXT(AM87,"0.#"),1)=".",FALSE,TRUE)</formula>
    </cfRule>
    <cfRule type="expression" dxfId="2786" priority="13336">
      <formula>IF(RIGHT(TEXT(AM87,"0.#"),1)=".",TRUE,FALSE)</formula>
    </cfRule>
  </conditionalFormatting>
  <conditionalFormatting sqref="AE55">
    <cfRule type="expression" dxfId="2785" priority="13403">
      <formula>IF(RIGHT(TEXT(AE55,"0.#"),1)=".",FALSE,TRUE)</formula>
    </cfRule>
    <cfRule type="expression" dxfId="2784" priority="13404">
      <formula>IF(RIGHT(TEXT(AE55,"0.#"),1)=".",TRUE,FALSE)</formula>
    </cfRule>
  </conditionalFormatting>
  <conditionalFormatting sqref="AI55">
    <cfRule type="expression" dxfId="2783" priority="13401">
      <formula>IF(RIGHT(TEXT(AI55,"0.#"),1)=".",FALSE,TRUE)</formula>
    </cfRule>
    <cfRule type="expression" dxfId="2782" priority="13402">
      <formula>IF(RIGHT(TEXT(AI55,"0.#"),1)=".",TRUE,FALSE)</formula>
    </cfRule>
  </conditionalFormatting>
  <conditionalFormatting sqref="AM34">
    <cfRule type="expression" dxfId="2781" priority="13481">
      <formula>IF(RIGHT(TEXT(AM34,"0.#"),1)=".",FALSE,TRUE)</formula>
    </cfRule>
    <cfRule type="expression" dxfId="2780" priority="13482">
      <formula>IF(RIGHT(TEXT(AM34,"0.#"),1)=".",TRUE,FALSE)</formula>
    </cfRule>
  </conditionalFormatting>
  <conditionalFormatting sqref="AE33">
    <cfRule type="expression" dxfId="2779" priority="13495">
      <formula>IF(RIGHT(TEXT(AE33,"0.#"),1)=".",FALSE,TRUE)</formula>
    </cfRule>
    <cfRule type="expression" dxfId="2778" priority="13496">
      <formula>IF(RIGHT(TEXT(AE33,"0.#"),1)=".",TRUE,FALSE)</formula>
    </cfRule>
  </conditionalFormatting>
  <conditionalFormatting sqref="AE34">
    <cfRule type="expression" dxfId="2777" priority="13493">
      <formula>IF(RIGHT(TEXT(AE34,"0.#"),1)=".",FALSE,TRUE)</formula>
    </cfRule>
    <cfRule type="expression" dxfId="2776" priority="13494">
      <formula>IF(RIGHT(TEXT(AE34,"0.#"),1)=".",TRUE,FALSE)</formula>
    </cfRule>
  </conditionalFormatting>
  <conditionalFormatting sqref="AI34">
    <cfRule type="expression" dxfId="2775" priority="13491">
      <formula>IF(RIGHT(TEXT(AI34,"0.#"),1)=".",FALSE,TRUE)</formula>
    </cfRule>
    <cfRule type="expression" dxfId="2774" priority="13492">
      <formula>IF(RIGHT(TEXT(AI34,"0.#"),1)=".",TRUE,FALSE)</formula>
    </cfRule>
  </conditionalFormatting>
  <conditionalFormatting sqref="AI33">
    <cfRule type="expression" dxfId="2773" priority="13489">
      <formula>IF(RIGHT(TEXT(AI33,"0.#"),1)=".",FALSE,TRUE)</formula>
    </cfRule>
    <cfRule type="expression" dxfId="2772" priority="13490">
      <formula>IF(RIGHT(TEXT(AI33,"0.#"),1)=".",TRUE,FALSE)</formula>
    </cfRule>
  </conditionalFormatting>
  <conditionalFormatting sqref="AI32">
    <cfRule type="expression" dxfId="2771" priority="13487">
      <formula>IF(RIGHT(TEXT(AI32,"0.#"),1)=".",FALSE,TRUE)</formula>
    </cfRule>
    <cfRule type="expression" dxfId="2770" priority="13488">
      <formula>IF(RIGHT(TEXT(AI32,"0.#"),1)=".",TRUE,FALSE)</formula>
    </cfRule>
  </conditionalFormatting>
  <conditionalFormatting sqref="AM32">
    <cfRule type="expression" dxfId="2769" priority="13485">
      <formula>IF(RIGHT(TEXT(AM32,"0.#"),1)=".",FALSE,TRUE)</formula>
    </cfRule>
    <cfRule type="expression" dxfId="2768" priority="13486">
      <formula>IF(RIGHT(TEXT(AM32,"0.#"),1)=".",TRUE,FALSE)</formula>
    </cfRule>
  </conditionalFormatting>
  <conditionalFormatting sqref="AM33">
    <cfRule type="expression" dxfId="2767" priority="13483">
      <formula>IF(RIGHT(TEXT(AM33,"0.#"),1)=".",FALSE,TRUE)</formula>
    </cfRule>
    <cfRule type="expression" dxfId="2766" priority="13484">
      <formula>IF(RIGHT(TEXT(AM33,"0.#"),1)=".",TRUE,FALSE)</formula>
    </cfRule>
  </conditionalFormatting>
  <conditionalFormatting sqref="AQ32:AQ34">
    <cfRule type="expression" dxfId="2765" priority="13475">
      <formula>IF(RIGHT(TEXT(AQ32,"0.#"),1)=".",FALSE,TRUE)</formula>
    </cfRule>
    <cfRule type="expression" dxfId="2764" priority="13476">
      <formula>IF(RIGHT(TEXT(AQ32,"0.#"),1)=".",TRUE,FALSE)</formula>
    </cfRule>
  </conditionalFormatting>
  <conditionalFormatting sqref="AU32:AU34">
    <cfRule type="expression" dxfId="2763" priority="13473">
      <formula>IF(RIGHT(TEXT(AU32,"0.#"),1)=".",FALSE,TRUE)</formula>
    </cfRule>
    <cfRule type="expression" dxfId="2762" priority="13474">
      <formula>IF(RIGHT(TEXT(AU32,"0.#"),1)=".",TRUE,FALSE)</formula>
    </cfRule>
  </conditionalFormatting>
  <conditionalFormatting sqref="AE53">
    <cfRule type="expression" dxfId="2761" priority="13407">
      <formula>IF(RIGHT(TEXT(AE53,"0.#"),1)=".",FALSE,TRUE)</formula>
    </cfRule>
    <cfRule type="expression" dxfId="2760" priority="13408">
      <formula>IF(RIGHT(TEXT(AE53,"0.#"),1)=".",TRUE,FALSE)</formula>
    </cfRule>
  </conditionalFormatting>
  <conditionalFormatting sqref="AE54">
    <cfRule type="expression" dxfId="2759" priority="13405">
      <formula>IF(RIGHT(TEXT(AE54,"0.#"),1)=".",FALSE,TRUE)</formula>
    </cfRule>
    <cfRule type="expression" dxfId="2758" priority="13406">
      <formula>IF(RIGHT(TEXT(AE54,"0.#"),1)=".",TRUE,FALSE)</formula>
    </cfRule>
  </conditionalFormatting>
  <conditionalFormatting sqref="AI54">
    <cfRule type="expression" dxfId="2757" priority="13399">
      <formula>IF(RIGHT(TEXT(AI54,"0.#"),1)=".",FALSE,TRUE)</formula>
    </cfRule>
    <cfRule type="expression" dxfId="2756" priority="13400">
      <formula>IF(RIGHT(TEXT(AI54,"0.#"),1)=".",TRUE,FALSE)</formula>
    </cfRule>
  </conditionalFormatting>
  <conditionalFormatting sqref="AI53">
    <cfRule type="expression" dxfId="2755" priority="13397">
      <formula>IF(RIGHT(TEXT(AI53,"0.#"),1)=".",FALSE,TRUE)</formula>
    </cfRule>
    <cfRule type="expression" dxfId="2754" priority="13398">
      <formula>IF(RIGHT(TEXT(AI53,"0.#"),1)=".",TRUE,FALSE)</formula>
    </cfRule>
  </conditionalFormatting>
  <conditionalFormatting sqref="AM53">
    <cfRule type="expression" dxfId="2753" priority="13395">
      <formula>IF(RIGHT(TEXT(AM53,"0.#"),1)=".",FALSE,TRUE)</formula>
    </cfRule>
    <cfRule type="expression" dxfId="2752" priority="13396">
      <formula>IF(RIGHT(TEXT(AM53,"0.#"),1)=".",TRUE,FALSE)</formula>
    </cfRule>
  </conditionalFormatting>
  <conditionalFormatting sqref="AM54">
    <cfRule type="expression" dxfId="2751" priority="13393">
      <formula>IF(RIGHT(TEXT(AM54,"0.#"),1)=".",FALSE,TRUE)</formula>
    </cfRule>
    <cfRule type="expression" dxfId="2750" priority="13394">
      <formula>IF(RIGHT(TEXT(AM54,"0.#"),1)=".",TRUE,FALSE)</formula>
    </cfRule>
  </conditionalFormatting>
  <conditionalFormatting sqref="AM55">
    <cfRule type="expression" dxfId="2749" priority="13391">
      <formula>IF(RIGHT(TEXT(AM55,"0.#"),1)=".",FALSE,TRUE)</formula>
    </cfRule>
    <cfRule type="expression" dxfId="2748" priority="13392">
      <formula>IF(RIGHT(TEXT(AM55,"0.#"),1)=".",TRUE,FALSE)</formula>
    </cfRule>
  </conditionalFormatting>
  <conditionalFormatting sqref="AE60">
    <cfRule type="expression" dxfId="2747" priority="13377">
      <formula>IF(RIGHT(TEXT(AE60,"0.#"),1)=".",FALSE,TRUE)</formula>
    </cfRule>
    <cfRule type="expression" dxfId="2746" priority="13378">
      <formula>IF(RIGHT(TEXT(AE60,"0.#"),1)=".",TRUE,FALSE)</formula>
    </cfRule>
  </conditionalFormatting>
  <conditionalFormatting sqref="AE61">
    <cfRule type="expression" dxfId="2745" priority="13375">
      <formula>IF(RIGHT(TEXT(AE61,"0.#"),1)=".",FALSE,TRUE)</formula>
    </cfRule>
    <cfRule type="expression" dxfId="2744" priority="13376">
      <formula>IF(RIGHT(TEXT(AE61,"0.#"),1)=".",TRUE,FALSE)</formula>
    </cfRule>
  </conditionalFormatting>
  <conditionalFormatting sqref="AE62">
    <cfRule type="expression" dxfId="2743" priority="13373">
      <formula>IF(RIGHT(TEXT(AE62,"0.#"),1)=".",FALSE,TRUE)</formula>
    </cfRule>
    <cfRule type="expression" dxfId="2742" priority="13374">
      <formula>IF(RIGHT(TEXT(AE62,"0.#"),1)=".",TRUE,FALSE)</formula>
    </cfRule>
  </conditionalFormatting>
  <conditionalFormatting sqref="AI62">
    <cfRule type="expression" dxfId="2741" priority="13371">
      <formula>IF(RIGHT(TEXT(AI62,"0.#"),1)=".",FALSE,TRUE)</formula>
    </cfRule>
    <cfRule type="expression" dxfId="2740" priority="13372">
      <formula>IF(RIGHT(TEXT(AI62,"0.#"),1)=".",TRUE,FALSE)</formula>
    </cfRule>
  </conditionalFormatting>
  <conditionalFormatting sqref="AI61">
    <cfRule type="expression" dxfId="2739" priority="13369">
      <formula>IF(RIGHT(TEXT(AI61,"0.#"),1)=".",FALSE,TRUE)</formula>
    </cfRule>
    <cfRule type="expression" dxfId="2738" priority="13370">
      <formula>IF(RIGHT(TEXT(AI61,"0.#"),1)=".",TRUE,FALSE)</formula>
    </cfRule>
  </conditionalFormatting>
  <conditionalFormatting sqref="AI60">
    <cfRule type="expression" dxfId="2737" priority="13367">
      <formula>IF(RIGHT(TEXT(AI60,"0.#"),1)=".",FALSE,TRUE)</formula>
    </cfRule>
    <cfRule type="expression" dxfId="2736" priority="13368">
      <formula>IF(RIGHT(TEXT(AI60,"0.#"),1)=".",TRUE,FALSE)</formula>
    </cfRule>
  </conditionalFormatting>
  <conditionalFormatting sqref="AM60">
    <cfRule type="expression" dxfId="2735" priority="13365">
      <formula>IF(RIGHT(TEXT(AM60,"0.#"),1)=".",FALSE,TRUE)</formula>
    </cfRule>
    <cfRule type="expression" dxfId="2734" priority="13366">
      <formula>IF(RIGHT(TEXT(AM60,"0.#"),1)=".",TRUE,FALSE)</formula>
    </cfRule>
  </conditionalFormatting>
  <conditionalFormatting sqref="AM61">
    <cfRule type="expression" dxfId="2733" priority="13363">
      <formula>IF(RIGHT(TEXT(AM61,"0.#"),1)=".",FALSE,TRUE)</formula>
    </cfRule>
    <cfRule type="expression" dxfId="2732" priority="13364">
      <formula>IF(RIGHT(TEXT(AM61,"0.#"),1)=".",TRUE,FALSE)</formula>
    </cfRule>
  </conditionalFormatting>
  <conditionalFormatting sqref="AM62">
    <cfRule type="expression" dxfId="2731" priority="13361">
      <formula>IF(RIGHT(TEXT(AM62,"0.#"),1)=".",FALSE,TRUE)</formula>
    </cfRule>
    <cfRule type="expression" dxfId="2730" priority="13362">
      <formula>IF(RIGHT(TEXT(AM62,"0.#"),1)=".",TRUE,FALSE)</formula>
    </cfRule>
  </conditionalFormatting>
  <conditionalFormatting sqref="AE87">
    <cfRule type="expression" dxfId="2729" priority="13347">
      <formula>IF(RIGHT(TEXT(AE87,"0.#"),1)=".",FALSE,TRUE)</formula>
    </cfRule>
    <cfRule type="expression" dxfId="2728" priority="13348">
      <formula>IF(RIGHT(TEXT(AE87,"0.#"),1)=".",TRUE,FALSE)</formula>
    </cfRule>
  </conditionalFormatting>
  <conditionalFormatting sqref="AE88">
    <cfRule type="expression" dxfId="2727" priority="13345">
      <formula>IF(RIGHT(TEXT(AE88,"0.#"),1)=".",FALSE,TRUE)</formula>
    </cfRule>
    <cfRule type="expression" dxfId="2726" priority="13346">
      <formula>IF(RIGHT(TEXT(AE88,"0.#"),1)=".",TRUE,FALSE)</formula>
    </cfRule>
  </conditionalFormatting>
  <conditionalFormatting sqref="AE89">
    <cfRule type="expression" dxfId="2725" priority="13343">
      <formula>IF(RIGHT(TEXT(AE89,"0.#"),1)=".",FALSE,TRUE)</formula>
    </cfRule>
    <cfRule type="expression" dxfId="2724" priority="13344">
      <formula>IF(RIGHT(TEXT(AE89,"0.#"),1)=".",TRUE,FALSE)</formula>
    </cfRule>
  </conditionalFormatting>
  <conditionalFormatting sqref="AI89">
    <cfRule type="expression" dxfId="2723" priority="13341">
      <formula>IF(RIGHT(TEXT(AI89,"0.#"),1)=".",FALSE,TRUE)</formula>
    </cfRule>
    <cfRule type="expression" dxfId="2722" priority="13342">
      <formula>IF(RIGHT(TEXT(AI89,"0.#"),1)=".",TRUE,FALSE)</formula>
    </cfRule>
  </conditionalFormatting>
  <conditionalFormatting sqref="AI88">
    <cfRule type="expression" dxfId="2721" priority="13339">
      <formula>IF(RIGHT(TEXT(AI88,"0.#"),1)=".",FALSE,TRUE)</formula>
    </cfRule>
    <cfRule type="expression" dxfId="2720" priority="13340">
      <formula>IF(RIGHT(TEXT(AI88,"0.#"),1)=".",TRUE,FALSE)</formula>
    </cfRule>
  </conditionalFormatting>
  <conditionalFormatting sqref="AI87">
    <cfRule type="expression" dxfId="2719" priority="13337">
      <formula>IF(RIGHT(TEXT(AI87,"0.#"),1)=".",FALSE,TRUE)</formula>
    </cfRule>
    <cfRule type="expression" dxfId="2718" priority="13338">
      <formula>IF(RIGHT(TEXT(AI87,"0.#"),1)=".",TRUE,FALSE)</formula>
    </cfRule>
  </conditionalFormatting>
  <conditionalFormatting sqref="AM88">
    <cfRule type="expression" dxfId="2717" priority="13333">
      <formula>IF(RIGHT(TEXT(AM88,"0.#"),1)=".",FALSE,TRUE)</formula>
    </cfRule>
    <cfRule type="expression" dxfId="2716" priority="13334">
      <formula>IF(RIGHT(TEXT(AM88,"0.#"),1)=".",TRUE,FALSE)</formula>
    </cfRule>
  </conditionalFormatting>
  <conditionalFormatting sqref="AM89">
    <cfRule type="expression" dxfId="2715" priority="13331">
      <formula>IF(RIGHT(TEXT(AM89,"0.#"),1)=".",FALSE,TRUE)</formula>
    </cfRule>
    <cfRule type="expression" dxfId="2714" priority="13332">
      <formula>IF(RIGHT(TEXT(AM89,"0.#"),1)=".",TRUE,FALSE)</formula>
    </cfRule>
  </conditionalFormatting>
  <conditionalFormatting sqref="AE92">
    <cfRule type="expression" dxfId="2713" priority="13317">
      <formula>IF(RIGHT(TEXT(AE92,"0.#"),1)=".",FALSE,TRUE)</formula>
    </cfRule>
    <cfRule type="expression" dxfId="2712" priority="13318">
      <formula>IF(RIGHT(TEXT(AE92,"0.#"),1)=".",TRUE,FALSE)</formula>
    </cfRule>
  </conditionalFormatting>
  <conditionalFormatting sqref="AE93">
    <cfRule type="expression" dxfId="2711" priority="13315">
      <formula>IF(RIGHT(TEXT(AE93,"0.#"),1)=".",FALSE,TRUE)</formula>
    </cfRule>
    <cfRule type="expression" dxfId="2710" priority="13316">
      <formula>IF(RIGHT(TEXT(AE93,"0.#"),1)=".",TRUE,FALSE)</formula>
    </cfRule>
  </conditionalFormatting>
  <conditionalFormatting sqref="AE94">
    <cfRule type="expression" dxfId="2709" priority="13313">
      <formula>IF(RIGHT(TEXT(AE94,"0.#"),1)=".",FALSE,TRUE)</formula>
    </cfRule>
    <cfRule type="expression" dxfId="2708" priority="13314">
      <formula>IF(RIGHT(TEXT(AE94,"0.#"),1)=".",TRUE,FALSE)</formula>
    </cfRule>
  </conditionalFormatting>
  <conditionalFormatting sqref="AI94">
    <cfRule type="expression" dxfId="2707" priority="13311">
      <formula>IF(RIGHT(TEXT(AI94,"0.#"),1)=".",FALSE,TRUE)</formula>
    </cfRule>
    <cfRule type="expression" dxfId="2706" priority="13312">
      <formula>IF(RIGHT(TEXT(AI94,"0.#"),1)=".",TRUE,FALSE)</formula>
    </cfRule>
  </conditionalFormatting>
  <conditionalFormatting sqref="AI93">
    <cfRule type="expression" dxfId="2705" priority="13309">
      <formula>IF(RIGHT(TEXT(AI93,"0.#"),1)=".",FALSE,TRUE)</formula>
    </cfRule>
    <cfRule type="expression" dxfId="2704" priority="13310">
      <formula>IF(RIGHT(TEXT(AI93,"0.#"),1)=".",TRUE,FALSE)</formula>
    </cfRule>
  </conditionalFormatting>
  <conditionalFormatting sqref="AI92">
    <cfRule type="expression" dxfId="2703" priority="13307">
      <formula>IF(RIGHT(TEXT(AI92,"0.#"),1)=".",FALSE,TRUE)</formula>
    </cfRule>
    <cfRule type="expression" dxfId="2702" priority="13308">
      <formula>IF(RIGHT(TEXT(AI92,"0.#"),1)=".",TRUE,FALSE)</formula>
    </cfRule>
  </conditionalFormatting>
  <conditionalFormatting sqref="AM92">
    <cfRule type="expression" dxfId="2701" priority="13305">
      <formula>IF(RIGHT(TEXT(AM92,"0.#"),1)=".",FALSE,TRUE)</formula>
    </cfRule>
    <cfRule type="expression" dxfId="2700" priority="13306">
      <formula>IF(RIGHT(TEXT(AM92,"0.#"),1)=".",TRUE,FALSE)</formula>
    </cfRule>
  </conditionalFormatting>
  <conditionalFormatting sqref="AM93">
    <cfRule type="expression" dxfId="2699" priority="13303">
      <formula>IF(RIGHT(TEXT(AM93,"0.#"),1)=".",FALSE,TRUE)</formula>
    </cfRule>
    <cfRule type="expression" dxfId="2698" priority="13304">
      <formula>IF(RIGHT(TEXT(AM93,"0.#"),1)=".",TRUE,FALSE)</formula>
    </cfRule>
  </conditionalFormatting>
  <conditionalFormatting sqref="AM94">
    <cfRule type="expression" dxfId="2697" priority="13301">
      <formula>IF(RIGHT(TEXT(AM94,"0.#"),1)=".",FALSE,TRUE)</formula>
    </cfRule>
    <cfRule type="expression" dxfId="2696" priority="13302">
      <formula>IF(RIGHT(TEXT(AM94,"0.#"),1)=".",TRUE,FALSE)</formula>
    </cfRule>
  </conditionalFormatting>
  <conditionalFormatting sqref="AE97">
    <cfRule type="expression" dxfId="2695" priority="13287">
      <formula>IF(RIGHT(TEXT(AE97,"0.#"),1)=".",FALSE,TRUE)</formula>
    </cfRule>
    <cfRule type="expression" dxfId="2694" priority="13288">
      <formula>IF(RIGHT(TEXT(AE97,"0.#"),1)=".",TRUE,FALSE)</formula>
    </cfRule>
  </conditionalFormatting>
  <conditionalFormatting sqref="AE98">
    <cfRule type="expression" dxfId="2693" priority="13285">
      <formula>IF(RIGHT(TEXT(AE98,"0.#"),1)=".",FALSE,TRUE)</formula>
    </cfRule>
    <cfRule type="expression" dxfId="2692" priority="13286">
      <formula>IF(RIGHT(TEXT(AE98,"0.#"),1)=".",TRUE,FALSE)</formula>
    </cfRule>
  </conditionalFormatting>
  <conditionalFormatting sqref="AE99">
    <cfRule type="expression" dxfId="2691" priority="13283">
      <formula>IF(RIGHT(TEXT(AE99,"0.#"),1)=".",FALSE,TRUE)</formula>
    </cfRule>
    <cfRule type="expression" dxfId="2690" priority="13284">
      <formula>IF(RIGHT(TEXT(AE99,"0.#"),1)=".",TRUE,FALSE)</formula>
    </cfRule>
  </conditionalFormatting>
  <conditionalFormatting sqref="AI99">
    <cfRule type="expression" dxfId="2689" priority="13281">
      <formula>IF(RIGHT(TEXT(AI99,"0.#"),1)=".",FALSE,TRUE)</formula>
    </cfRule>
    <cfRule type="expression" dxfId="2688" priority="13282">
      <formula>IF(RIGHT(TEXT(AI99,"0.#"),1)=".",TRUE,FALSE)</formula>
    </cfRule>
  </conditionalFormatting>
  <conditionalFormatting sqref="AI98">
    <cfRule type="expression" dxfId="2687" priority="13279">
      <formula>IF(RIGHT(TEXT(AI98,"0.#"),1)=".",FALSE,TRUE)</formula>
    </cfRule>
    <cfRule type="expression" dxfId="2686" priority="13280">
      <formula>IF(RIGHT(TEXT(AI98,"0.#"),1)=".",TRUE,FALSE)</formula>
    </cfRule>
  </conditionalFormatting>
  <conditionalFormatting sqref="AI97">
    <cfRule type="expression" dxfId="2685" priority="13277">
      <formula>IF(RIGHT(TEXT(AI97,"0.#"),1)=".",FALSE,TRUE)</formula>
    </cfRule>
    <cfRule type="expression" dxfId="2684" priority="13278">
      <formula>IF(RIGHT(TEXT(AI97,"0.#"),1)=".",TRUE,FALSE)</formula>
    </cfRule>
  </conditionalFormatting>
  <conditionalFormatting sqref="AM97">
    <cfRule type="expression" dxfId="2683" priority="13275">
      <formula>IF(RIGHT(TEXT(AM97,"0.#"),1)=".",FALSE,TRUE)</formula>
    </cfRule>
    <cfRule type="expression" dxfId="2682" priority="13276">
      <formula>IF(RIGHT(TEXT(AM97,"0.#"),1)=".",TRUE,FALSE)</formula>
    </cfRule>
  </conditionalFormatting>
  <conditionalFormatting sqref="AM98">
    <cfRule type="expression" dxfId="2681" priority="13273">
      <formula>IF(RIGHT(TEXT(AM98,"0.#"),1)=".",FALSE,TRUE)</formula>
    </cfRule>
    <cfRule type="expression" dxfId="2680" priority="13274">
      <formula>IF(RIGHT(TEXT(AM98,"0.#"),1)=".",TRUE,FALSE)</formula>
    </cfRule>
  </conditionalFormatting>
  <conditionalFormatting sqref="AM99">
    <cfRule type="expression" dxfId="2679" priority="13271">
      <formula>IF(RIGHT(TEXT(AM99,"0.#"),1)=".",FALSE,TRUE)</formula>
    </cfRule>
    <cfRule type="expression" dxfId="2678" priority="13272">
      <formula>IF(RIGHT(TEXT(AM99,"0.#"),1)=".",TRUE,FALSE)</formula>
    </cfRule>
  </conditionalFormatting>
  <conditionalFormatting sqref="AI101">
    <cfRule type="expression" dxfId="2677" priority="13257">
      <formula>IF(RIGHT(TEXT(AI101,"0.#"),1)=".",FALSE,TRUE)</formula>
    </cfRule>
    <cfRule type="expression" dxfId="2676" priority="13258">
      <formula>IF(RIGHT(TEXT(AI101,"0.#"),1)=".",TRUE,FALSE)</formula>
    </cfRule>
  </conditionalFormatting>
  <conditionalFormatting sqref="AM101">
    <cfRule type="expression" dxfId="2675" priority="13255">
      <formula>IF(RIGHT(TEXT(AM101,"0.#"),1)=".",FALSE,TRUE)</formula>
    </cfRule>
    <cfRule type="expression" dxfId="2674" priority="13256">
      <formula>IF(RIGHT(TEXT(AM101,"0.#"),1)=".",TRUE,FALSE)</formula>
    </cfRule>
  </conditionalFormatting>
  <conditionalFormatting sqref="AE102">
    <cfRule type="expression" dxfId="2673" priority="13253">
      <formula>IF(RIGHT(TEXT(AE102,"0.#"),1)=".",FALSE,TRUE)</formula>
    </cfRule>
    <cfRule type="expression" dxfId="2672" priority="13254">
      <formula>IF(RIGHT(TEXT(AE102,"0.#"),1)=".",TRUE,FALSE)</formula>
    </cfRule>
  </conditionalFormatting>
  <conditionalFormatting sqref="AI102">
    <cfRule type="expression" dxfId="2671" priority="13251">
      <formula>IF(RIGHT(TEXT(AI102,"0.#"),1)=".",FALSE,TRUE)</formula>
    </cfRule>
    <cfRule type="expression" dxfId="2670" priority="13252">
      <formula>IF(RIGHT(TEXT(AI102,"0.#"),1)=".",TRUE,FALSE)</formula>
    </cfRule>
  </conditionalFormatting>
  <conditionalFormatting sqref="AM102">
    <cfRule type="expression" dxfId="2669" priority="13249">
      <formula>IF(RIGHT(TEXT(AM102,"0.#"),1)=".",FALSE,TRUE)</formula>
    </cfRule>
    <cfRule type="expression" dxfId="2668" priority="13250">
      <formula>IF(RIGHT(TEXT(AM102,"0.#"),1)=".",TRUE,FALSE)</formula>
    </cfRule>
  </conditionalFormatting>
  <conditionalFormatting sqref="AQ102">
    <cfRule type="expression" dxfId="2667" priority="13247">
      <formula>IF(RIGHT(TEXT(AQ102,"0.#"),1)=".",FALSE,TRUE)</formula>
    </cfRule>
    <cfRule type="expression" dxfId="2666" priority="13248">
      <formula>IF(RIGHT(TEXT(AQ102,"0.#"),1)=".",TRUE,FALSE)</formula>
    </cfRule>
  </conditionalFormatting>
  <conditionalFormatting sqref="AE104">
    <cfRule type="expression" dxfId="2665" priority="13245">
      <formula>IF(RIGHT(TEXT(AE104,"0.#"),1)=".",FALSE,TRUE)</formula>
    </cfRule>
    <cfRule type="expression" dxfId="2664" priority="13246">
      <formula>IF(RIGHT(TEXT(AE104,"0.#"),1)=".",TRUE,FALSE)</formula>
    </cfRule>
  </conditionalFormatting>
  <conditionalFormatting sqref="AI104">
    <cfRule type="expression" dxfId="2663" priority="13243">
      <formula>IF(RIGHT(TEXT(AI104,"0.#"),1)=".",FALSE,TRUE)</formula>
    </cfRule>
    <cfRule type="expression" dxfId="2662" priority="13244">
      <formula>IF(RIGHT(TEXT(AI104,"0.#"),1)=".",TRUE,FALSE)</formula>
    </cfRule>
  </conditionalFormatting>
  <conditionalFormatting sqref="AM104">
    <cfRule type="expression" dxfId="2661" priority="13241">
      <formula>IF(RIGHT(TEXT(AM104,"0.#"),1)=".",FALSE,TRUE)</formula>
    </cfRule>
    <cfRule type="expression" dxfId="2660" priority="13242">
      <formula>IF(RIGHT(TEXT(AM104,"0.#"),1)=".",TRUE,FALSE)</formula>
    </cfRule>
  </conditionalFormatting>
  <conditionalFormatting sqref="AE105">
    <cfRule type="expression" dxfId="2659" priority="13239">
      <formula>IF(RIGHT(TEXT(AE105,"0.#"),1)=".",FALSE,TRUE)</formula>
    </cfRule>
    <cfRule type="expression" dxfId="2658" priority="13240">
      <formula>IF(RIGHT(TEXT(AE105,"0.#"),1)=".",TRUE,FALSE)</formula>
    </cfRule>
  </conditionalFormatting>
  <conditionalFormatting sqref="AI105">
    <cfRule type="expression" dxfId="2657" priority="13237">
      <formula>IF(RIGHT(TEXT(AI105,"0.#"),1)=".",FALSE,TRUE)</formula>
    </cfRule>
    <cfRule type="expression" dxfId="2656" priority="13238">
      <formula>IF(RIGHT(TEXT(AI105,"0.#"),1)=".",TRUE,FALSE)</formula>
    </cfRule>
  </conditionalFormatting>
  <conditionalFormatting sqref="AM105">
    <cfRule type="expression" dxfId="2655" priority="13235">
      <formula>IF(RIGHT(TEXT(AM105,"0.#"),1)=".",FALSE,TRUE)</formula>
    </cfRule>
    <cfRule type="expression" dxfId="2654" priority="13236">
      <formula>IF(RIGHT(TEXT(AM105,"0.#"),1)=".",TRUE,FALSE)</formula>
    </cfRule>
  </conditionalFormatting>
  <conditionalFormatting sqref="AE107">
    <cfRule type="expression" dxfId="2653" priority="13231">
      <formula>IF(RIGHT(TEXT(AE107,"0.#"),1)=".",FALSE,TRUE)</formula>
    </cfRule>
    <cfRule type="expression" dxfId="2652" priority="13232">
      <formula>IF(RIGHT(TEXT(AE107,"0.#"),1)=".",TRUE,FALSE)</formula>
    </cfRule>
  </conditionalFormatting>
  <conditionalFormatting sqref="AI107">
    <cfRule type="expression" dxfId="2651" priority="13229">
      <formula>IF(RIGHT(TEXT(AI107,"0.#"),1)=".",FALSE,TRUE)</formula>
    </cfRule>
    <cfRule type="expression" dxfId="2650" priority="13230">
      <formula>IF(RIGHT(TEXT(AI107,"0.#"),1)=".",TRUE,FALSE)</formula>
    </cfRule>
  </conditionalFormatting>
  <conditionalFormatting sqref="AM107">
    <cfRule type="expression" dxfId="2649" priority="13227">
      <formula>IF(RIGHT(TEXT(AM107,"0.#"),1)=".",FALSE,TRUE)</formula>
    </cfRule>
    <cfRule type="expression" dxfId="2648" priority="13228">
      <formula>IF(RIGHT(TEXT(AM107,"0.#"),1)=".",TRUE,FALSE)</formula>
    </cfRule>
  </conditionalFormatting>
  <conditionalFormatting sqref="AE108">
    <cfRule type="expression" dxfId="2647" priority="13225">
      <formula>IF(RIGHT(TEXT(AE108,"0.#"),1)=".",FALSE,TRUE)</formula>
    </cfRule>
    <cfRule type="expression" dxfId="2646" priority="13226">
      <formula>IF(RIGHT(TEXT(AE108,"0.#"),1)=".",TRUE,FALSE)</formula>
    </cfRule>
  </conditionalFormatting>
  <conditionalFormatting sqref="AI108">
    <cfRule type="expression" dxfId="2645" priority="13223">
      <formula>IF(RIGHT(TEXT(AI108,"0.#"),1)=".",FALSE,TRUE)</formula>
    </cfRule>
    <cfRule type="expression" dxfId="2644" priority="13224">
      <formula>IF(RIGHT(TEXT(AI108,"0.#"),1)=".",TRUE,FALSE)</formula>
    </cfRule>
  </conditionalFormatting>
  <conditionalFormatting sqref="AM108">
    <cfRule type="expression" dxfId="2643" priority="13221">
      <formula>IF(RIGHT(TEXT(AM108,"0.#"),1)=".",FALSE,TRUE)</formula>
    </cfRule>
    <cfRule type="expression" dxfId="2642" priority="13222">
      <formula>IF(RIGHT(TEXT(AM108,"0.#"),1)=".",TRUE,FALSE)</formula>
    </cfRule>
  </conditionalFormatting>
  <conditionalFormatting sqref="AE110">
    <cfRule type="expression" dxfId="2641" priority="13217">
      <formula>IF(RIGHT(TEXT(AE110,"0.#"),1)=".",FALSE,TRUE)</formula>
    </cfRule>
    <cfRule type="expression" dxfId="2640" priority="13218">
      <formula>IF(RIGHT(TEXT(AE110,"0.#"),1)=".",TRUE,FALSE)</formula>
    </cfRule>
  </conditionalFormatting>
  <conditionalFormatting sqref="AI110">
    <cfRule type="expression" dxfId="2639" priority="13215">
      <formula>IF(RIGHT(TEXT(AI110,"0.#"),1)=".",FALSE,TRUE)</formula>
    </cfRule>
    <cfRule type="expression" dxfId="2638" priority="13216">
      <formula>IF(RIGHT(TEXT(AI110,"0.#"),1)=".",TRUE,FALSE)</formula>
    </cfRule>
  </conditionalFormatting>
  <conditionalFormatting sqref="AM110">
    <cfRule type="expression" dxfId="2637" priority="13213">
      <formula>IF(RIGHT(TEXT(AM110,"0.#"),1)=".",FALSE,TRUE)</formula>
    </cfRule>
    <cfRule type="expression" dxfId="2636" priority="13214">
      <formula>IF(RIGHT(TEXT(AM110,"0.#"),1)=".",TRUE,FALSE)</formula>
    </cfRule>
  </conditionalFormatting>
  <conditionalFormatting sqref="AE111">
    <cfRule type="expression" dxfId="2635" priority="13211">
      <formula>IF(RIGHT(TEXT(AE111,"0.#"),1)=".",FALSE,TRUE)</formula>
    </cfRule>
    <cfRule type="expression" dxfId="2634" priority="13212">
      <formula>IF(RIGHT(TEXT(AE111,"0.#"),1)=".",TRUE,FALSE)</formula>
    </cfRule>
  </conditionalFormatting>
  <conditionalFormatting sqref="AI111">
    <cfRule type="expression" dxfId="2633" priority="13209">
      <formula>IF(RIGHT(TEXT(AI111,"0.#"),1)=".",FALSE,TRUE)</formula>
    </cfRule>
    <cfRule type="expression" dxfId="2632" priority="13210">
      <formula>IF(RIGHT(TEXT(AI111,"0.#"),1)=".",TRUE,FALSE)</formula>
    </cfRule>
  </conditionalFormatting>
  <conditionalFormatting sqref="AM111">
    <cfRule type="expression" dxfId="2631" priority="13207">
      <formula>IF(RIGHT(TEXT(AM111,"0.#"),1)=".",FALSE,TRUE)</formula>
    </cfRule>
    <cfRule type="expression" dxfId="2630" priority="13208">
      <formula>IF(RIGHT(TEXT(AM111,"0.#"),1)=".",TRUE,FALSE)</formula>
    </cfRule>
  </conditionalFormatting>
  <conditionalFormatting sqref="AE113 AI113 AM113 AQ113">
    <cfRule type="expression" dxfId="2629" priority="13203">
      <formula>IF(RIGHT(TEXT(AE113,"0.#"),1)=".",FALSE,TRUE)</formula>
    </cfRule>
    <cfRule type="expression" dxfId="2628" priority="13204">
      <formula>IF(RIGHT(TEXT(AE113,"0.#"),1)=".",TRUE,FALSE)</formula>
    </cfRule>
  </conditionalFormatting>
  <conditionalFormatting sqref="AE114 AI114 AM114 AQ114">
    <cfRule type="expression" dxfId="2627" priority="13197">
      <formula>IF(RIGHT(TEXT(AE114,"0.#"),1)=".",FALSE,TRUE)</formula>
    </cfRule>
    <cfRule type="expression" dxfId="2626" priority="13198">
      <formula>IF(RIGHT(TEXT(AE114,"0.#"),1)=".",TRUE,FALSE)</formula>
    </cfRule>
  </conditionalFormatting>
  <conditionalFormatting sqref="AE116 AQ116">
    <cfRule type="expression" dxfId="2625" priority="13189">
      <formula>IF(RIGHT(TEXT(AE116,"0.#"),1)=".",FALSE,TRUE)</formula>
    </cfRule>
    <cfRule type="expression" dxfId="2624" priority="13190">
      <formula>IF(RIGHT(TEXT(AE116,"0.#"),1)=".",TRUE,FALSE)</formula>
    </cfRule>
  </conditionalFormatting>
  <conditionalFormatting sqref="AI116">
    <cfRule type="expression" dxfId="2623" priority="13187">
      <formula>IF(RIGHT(TEXT(AI116,"0.#"),1)=".",FALSE,TRUE)</formula>
    </cfRule>
    <cfRule type="expression" dxfId="2622" priority="13188">
      <formula>IF(RIGHT(TEXT(AI116,"0.#"),1)=".",TRUE,FALSE)</formula>
    </cfRule>
  </conditionalFormatting>
  <conditionalFormatting sqref="AM116">
    <cfRule type="expression" dxfId="2621" priority="13185">
      <formula>IF(RIGHT(TEXT(AM116,"0.#"),1)=".",FALSE,TRUE)</formula>
    </cfRule>
    <cfRule type="expression" dxfId="2620" priority="13186">
      <formula>IF(RIGHT(TEXT(AM116,"0.#"),1)=".",TRUE,FALSE)</formula>
    </cfRule>
  </conditionalFormatting>
  <conditionalFormatting sqref="AE117 AM117">
    <cfRule type="expression" dxfId="2619" priority="13183">
      <formula>IF(RIGHT(TEXT(AE117,"0.#"),1)=".",FALSE,TRUE)</formula>
    </cfRule>
    <cfRule type="expression" dxfId="2618" priority="13184">
      <formula>IF(RIGHT(TEXT(AE117,"0.#"),1)=".",TRUE,FALSE)</formula>
    </cfRule>
  </conditionalFormatting>
  <conditionalFormatting sqref="AI117">
    <cfRule type="expression" dxfId="2617" priority="13181">
      <formula>IF(RIGHT(TEXT(AI117,"0.#"),1)=".",FALSE,TRUE)</formula>
    </cfRule>
    <cfRule type="expression" dxfId="2616" priority="13182">
      <formula>IF(RIGHT(TEXT(AI117,"0.#"),1)=".",TRUE,FALSE)</formula>
    </cfRule>
  </conditionalFormatting>
  <conditionalFormatting sqref="AQ117">
    <cfRule type="expression" dxfId="2615" priority="13177">
      <formula>IF(RIGHT(TEXT(AQ117,"0.#"),1)=".",FALSE,TRUE)</formula>
    </cfRule>
    <cfRule type="expression" dxfId="2614" priority="13178">
      <formula>IF(RIGHT(TEXT(AQ117,"0.#"),1)=".",TRUE,FALSE)</formula>
    </cfRule>
  </conditionalFormatting>
  <conditionalFormatting sqref="AE119 AQ119">
    <cfRule type="expression" dxfId="2613" priority="13175">
      <formula>IF(RIGHT(TEXT(AE119,"0.#"),1)=".",FALSE,TRUE)</formula>
    </cfRule>
    <cfRule type="expression" dxfId="2612" priority="13176">
      <formula>IF(RIGHT(TEXT(AE119,"0.#"),1)=".",TRUE,FALSE)</formula>
    </cfRule>
  </conditionalFormatting>
  <conditionalFormatting sqref="AI119">
    <cfRule type="expression" dxfId="2611" priority="13173">
      <formula>IF(RIGHT(TEXT(AI119,"0.#"),1)=".",FALSE,TRUE)</formula>
    </cfRule>
    <cfRule type="expression" dxfId="2610" priority="13174">
      <formula>IF(RIGHT(TEXT(AI119,"0.#"),1)=".",TRUE,FALSE)</formula>
    </cfRule>
  </conditionalFormatting>
  <conditionalFormatting sqref="AM119">
    <cfRule type="expression" dxfId="2609" priority="13171">
      <formula>IF(RIGHT(TEXT(AM119,"0.#"),1)=".",FALSE,TRUE)</formula>
    </cfRule>
    <cfRule type="expression" dxfId="2608" priority="13172">
      <formula>IF(RIGHT(TEXT(AM119,"0.#"),1)=".",TRUE,FALSE)</formula>
    </cfRule>
  </conditionalFormatting>
  <conditionalFormatting sqref="AQ120">
    <cfRule type="expression" dxfId="2607" priority="13163">
      <formula>IF(RIGHT(TEXT(AQ120,"0.#"),1)=".",FALSE,TRUE)</formula>
    </cfRule>
    <cfRule type="expression" dxfId="2606" priority="13164">
      <formula>IF(RIGHT(TEXT(AQ120,"0.#"),1)=".",TRUE,FALSE)</formula>
    </cfRule>
  </conditionalFormatting>
  <conditionalFormatting sqref="AE122 AQ122">
    <cfRule type="expression" dxfId="2605" priority="13161">
      <formula>IF(RIGHT(TEXT(AE122,"0.#"),1)=".",FALSE,TRUE)</formula>
    </cfRule>
    <cfRule type="expression" dxfId="2604" priority="13162">
      <formula>IF(RIGHT(TEXT(AE122,"0.#"),1)=".",TRUE,FALSE)</formula>
    </cfRule>
  </conditionalFormatting>
  <conditionalFormatting sqref="AI122">
    <cfRule type="expression" dxfId="2603" priority="13159">
      <formula>IF(RIGHT(TEXT(AI122,"0.#"),1)=".",FALSE,TRUE)</formula>
    </cfRule>
    <cfRule type="expression" dxfId="2602" priority="13160">
      <formula>IF(RIGHT(TEXT(AI122,"0.#"),1)=".",TRUE,FALSE)</formula>
    </cfRule>
  </conditionalFormatting>
  <conditionalFormatting sqref="AM122">
    <cfRule type="expression" dxfId="2601" priority="13157">
      <formula>IF(RIGHT(TEXT(AM122,"0.#"),1)=".",FALSE,TRUE)</formula>
    </cfRule>
    <cfRule type="expression" dxfId="2600" priority="13158">
      <formula>IF(RIGHT(TEXT(AM122,"0.#"),1)=".",TRUE,FALSE)</formula>
    </cfRule>
  </conditionalFormatting>
  <conditionalFormatting sqref="AQ123">
    <cfRule type="expression" dxfId="2599" priority="13149">
      <formula>IF(RIGHT(TEXT(AQ123,"0.#"),1)=".",FALSE,TRUE)</formula>
    </cfRule>
    <cfRule type="expression" dxfId="2598" priority="13150">
      <formula>IF(RIGHT(TEXT(AQ123,"0.#"),1)=".",TRUE,FALSE)</formula>
    </cfRule>
  </conditionalFormatting>
  <conditionalFormatting sqref="AE125 AQ125">
    <cfRule type="expression" dxfId="2597" priority="13147">
      <formula>IF(RIGHT(TEXT(AE125,"0.#"),1)=".",FALSE,TRUE)</formula>
    </cfRule>
    <cfRule type="expression" dxfId="2596" priority="13148">
      <formula>IF(RIGHT(TEXT(AE125,"0.#"),1)=".",TRUE,FALSE)</formula>
    </cfRule>
  </conditionalFormatting>
  <conditionalFormatting sqref="AI125">
    <cfRule type="expression" dxfId="2595" priority="13145">
      <formula>IF(RIGHT(TEXT(AI125,"0.#"),1)=".",FALSE,TRUE)</formula>
    </cfRule>
    <cfRule type="expression" dxfId="2594" priority="13146">
      <formula>IF(RIGHT(TEXT(AI125,"0.#"),1)=".",TRUE,FALSE)</formula>
    </cfRule>
  </conditionalFormatting>
  <conditionalFormatting sqref="AM125">
    <cfRule type="expression" dxfId="2593" priority="13143">
      <formula>IF(RIGHT(TEXT(AM125,"0.#"),1)=".",FALSE,TRUE)</formula>
    </cfRule>
    <cfRule type="expression" dxfId="2592" priority="13144">
      <formula>IF(RIGHT(TEXT(AM125,"0.#"),1)=".",TRUE,FALSE)</formula>
    </cfRule>
  </conditionalFormatting>
  <conditionalFormatting sqref="AQ126">
    <cfRule type="expression" dxfId="2591" priority="13135">
      <formula>IF(RIGHT(TEXT(AQ126,"0.#"),1)=".",FALSE,TRUE)</formula>
    </cfRule>
    <cfRule type="expression" dxfId="2590" priority="13136">
      <formula>IF(RIGHT(TEXT(AQ126,"0.#"),1)=".",TRUE,FALSE)</formula>
    </cfRule>
  </conditionalFormatting>
  <conditionalFormatting sqref="AE128 AQ128">
    <cfRule type="expression" dxfId="2589" priority="13133">
      <formula>IF(RIGHT(TEXT(AE128,"0.#"),1)=".",FALSE,TRUE)</formula>
    </cfRule>
    <cfRule type="expression" dxfId="2588" priority="13134">
      <formula>IF(RIGHT(TEXT(AE128,"0.#"),1)=".",TRUE,FALSE)</formula>
    </cfRule>
  </conditionalFormatting>
  <conditionalFormatting sqref="AI128">
    <cfRule type="expression" dxfId="2587" priority="13131">
      <formula>IF(RIGHT(TEXT(AI128,"0.#"),1)=".",FALSE,TRUE)</formula>
    </cfRule>
    <cfRule type="expression" dxfId="2586" priority="13132">
      <formula>IF(RIGHT(TEXT(AI128,"0.#"),1)=".",TRUE,FALSE)</formula>
    </cfRule>
  </conditionalFormatting>
  <conditionalFormatting sqref="AM128">
    <cfRule type="expression" dxfId="2585" priority="13129">
      <formula>IF(RIGHT(TEXT(AM128,"0.#"),1)=".",FALSE,TRUE)</formula>
    </cfRule>
    <cfRule type="expression" dxfId="2584" priority="13130">
      <formula>IF(RIGHT(TEXT(AM128,"0.#"),1)=".",TRUE,FALSE)</formula>
    </cfRule>
  </conditionalFormatting>
  <conditionalFormatting sqref="AQ129">
    <cfRule type="expression" dxfId="2583" priority="13121">
      <formula>IF(RIGHT(TEXT(AQ129,"0.#"),1)=".",FALSE,TRUE)</formula>
    </cfRule>
    <cfRule type="expression" dxfId="2582" priority="13122">
      <formula>IF(RIGHT(TEXT(AQ129,"0.#"),1)=".",TRUE,FALSE)</formula>
    </cfRule>
  </conditionalFormatting>
  <conditionalFormatting sqref="AE75">
    <cfRule type="expression" dxfId="2581" priority="13119">
      <formula>IF(RIGHT(TEXT(AE75,"0.#"),1)=".",FALSE,TRUE)</formula>
    </cfRule>
    <cfRule type="expression" dxfId="2580" priority="13120">
      <formula>IF(RIGHT(TEXT(AE75,"0.#"),1)=".",TRUE,FALSE)</formula>
    </cfRule>
  </conditionalFormatting>
  <conditionalFormatting sqref="AE76">
    <cfRule type="expression" dxfId="2579" priority="13117">
      <formula>IF(RIGHT(TEXT(AE76,"0.#"),1)=".",FALSE,TRUE)</formula>
    </cfRule>
    <cfRule type="expression" dxfId="2578" priority="13118">
      <formula>IF(RIGHT(TEXT(AE76,"0.#"),1)=".",TRUE,FALSE)</formula>
    </cfRule>
  </conditionalFormatting>
  <conditionalFormatting sqref="AE77">
    <cfRule type="expression" dxfId="2577" priority="13115">
      <formula>IF(RIGHT(TEXT(AE77,"0.#"),1)=".",FALSE,TRUE)</formula>
    </cfRule>
    <cfRule type="expression" dxfId="2576" priority="13116">
      <formula>IF(RIGHT(TEXT(AE77,"0.#"),1)=".",TRUE,FALSE)</formula>
    </cfRule>
  </conditionalFormatting>
  <conditionalFormatting sqref="AI77">
    <cfRule type="expression" dxfId="2575" priority="13113">
      <formula>IF(RIGHT(TEXT(AI77,"0.#"),1)=".",FALSE,TRUE)</formula>
    </cfRule>
    <cfRule type="expression" dxfId="2574" priority="13114">
      <formula>IF(RIGHT(TEXT(AI77,"0.#"),1)=".",TRUE,FALSE)</formula>
    </cfRule>
  </conditionalFormatting>
  <conditionalFormatting sqref="AI76">
    <cfRule type="expression" dxfId="2573" priority="13111">
      <formula>IF(RIGHT(TEXT(AI76,"0.#"),1)=".",FALSE,TRUE)</formula>
    </cfRule>
    <cfRule type="expression" dxfId="2572" priority="13112">
      <formula>IF(RIGHT(TEXT(AI76,"0.#"),1)=".",TRUE,FALSE)</formula>
    </cfRule>
  </conditionalFormatting>
  <conditionalFormatting sqref="AI75">
    <cfRule type="expression" dxfId="2571" priority="13109">
      <formula>IF(RIGHT(TEXT(AI75,"0.#"),1)=".",FALSE,TRUE)</formula>
    </cfRule>
    <cfRule type="expression" dxfId="2570" priority="13110">
      <formula>IF(RIGHT(TEXT(AI75,"0.#"),1)=".",TRUE,FALSE)</formula>
    </cfRule>
  </conditionalFormatting>
  <conditionalFormatting sqref="AM75">
    <cfRule type="expression" dxfId="2569" priority="13107">
      <formula>IF(RIGHT(TEXT(AM75,"0.#"),1)=".",FALSE,TRUE)</formula>
    </cfRule>
    <cfRule type="expression" dxfId="2568" priority="13108">
      <formula>IF(RIGHT(TEXT(AM75,"0.#"),1)=".",TRUE,FALSE)</formula>
    </cfRule>
  </conditionalFormatting>
  <conditionalFormatting sqref="AM76">
    <cfRule type="expression" dxfId="2567" priority="13105">
      <formula>IF(RIGHT(TEXT(AM76,"0.#"),1)=".",FALSE,TRUE)</formula>
    </cfRule>
    <cfRule type="expression" dxfId="2566" priority="13106">
      <formula>IF(RIGHT(TEXT(AM76,"0.#"),1)=".",TRUE,FALSE)</formula>
    </cfRule>
  </conditionalFormatting>
  <conditionalFormatting sqref="AM77">
    <cfRule type="expression" dxfId="2565" priority="13103">
      <formula>IF(RIGHT(TEXT(AM77,"0.#"),1)=".",FALSE,TRUE)</formula>
    </cfRule>
    <cfRule type="expression" dxfId="2564" priority="13104">
      <formula>IF(RIGHT(TEXT(AM77,"0.#"),1)=".",TRUE,FALSE)</formula>
    </cfRule>
  </conditionalFormatting>
  <conditionalFormatting sqref="AE134:AE135 AI134:AI135 AM134:AM135 AQ134:AQ135 AU134:AU135">
    <cfRule type="expression" dxfId="2563" priority="13089">
      <formula>IF(RIGHT(TEXT(AE134,"0.#"),1)=".",FALSE,TRUE)</formula>
    </cfRule>
    <cfRule type="expression" dxfId="2562" priority="13090">
      <formula>IF(RIGHT(TEXT(AE134,"0.#"),1)=".",TRUE,FALSE)</formula>
    </cfRule>
  </conditionalFormatting>
  <conditionalFormatting sqref="AE433">
    <cfRule type="expression" dxfId="2561" priority="13059">
      <formula>IF(RIGHT(TEXT(AE433,"0.#"),1)=".",FALSE,TRUE)</formula>
    </cfRule>
    <cfRule type="expression" dxfId="2560" priority="13060">
      <formula>IF(RIGHT(TEXT(AE433,"0.#"),1)=".",TRUE,FALSE)</formula>
    </cfRule>
  </conditionalFormatting>
  <conditionalFormatting sqref="AM435">
    <cfRule type="expression" dxfId="2559" priority="13043">
      <formula>IF(RIGHT(TEXT(AM435,"0.#"),1)=".",FALSE,TRUE)</formula>
    </cfRule>
    <cfRule type="expression" dxfId="2558" priority="13044">
      <formula>IF(RIGHT(TEXT(AM435,"0.#"),1)=".",TRUE,FALSE)</formula>
    </cfRule>
  </conditionalFormatting>
  <conditionalFormatting sqref="AE434">
    <cfRule type="expression" dxfId="2557" priority="13057">
      <formula>IF(RIGHT(TEXT(AE434,"0.#"),1)=".",FALSE,TRUE)</formula>
    </cfRule>
    <cfRule type="expression" dxfId="2556" priority="13058">
      <formula>IF(RIGHT(TEXT(AE434,"0.#"),1)=".",TRUE,FALSE)</formula>
    </cfRule>
  </conditionalFormatting>
  <conditionalFormatting sqref="AE435">
    <cfRule type="expression" dxfId="2555" priority="13055">
      <formula>IF(RIGHT(TEXT(AE435,"0.#"),1)=".",FALSE,TRUE)</formula>
    </cfRule>
    <cfRule type="expression" dxfId="2554" priority="13056">
      <formula>IF(RIGHT(TEXT(AE435,"0.#"),1)=".",TRUE,FALSE)</formula>
    </cfRule>
  </conditionalFormatting>
  <conditionalFormatting sqref="AM433">
    <cfRule type="expression" dxfId="2553" priority="13047">
      <formula>IF(RIGHT(TEXT(AM433,"0.#"),1)=".",FALSE,TRUE)</formula>
    </cfRule>
    <cfRule type="expression" dxfId="2552" priority="13048">
      <formula>IF(RIGHT(TEXT(AM433,"0.#"),1)=".",TRUE,FALSE)</formula>
    </cfRule>
  </conditionalFormatting>
  <conditionalFormatting sqref="AM434">
    <cfRule type="expression" dxfId="2551" priority="13045">
      <formula>IF(RIGHT(TEXT(AM434,"0.#"),1)=".",FALSE,TRUE)</formula>
    </cfRule>
    <cfRule type="expression" dxfId="2550" priority="13046">
      <formula>IF(RIGHT(TEXT(AM434,"0.#"),1)=".",TRUE,FALSE)</formula>
    </cfRule>
  </conditionalFormatting>
  <conditionalFormatting sqref="AU433">
    <cfRule type="expression" dxfId="2549" priority="13035">
      <formula>IF(RIGHT(TEXT(AU433,"0.#"),1)=".",FALSE,TRUE)</formula>
    </cfRule>
    <cfRule type="expression" dxfId="2548" priority="13036">
      <formula>IF(RIGHT(TEXT(AU433,"0.#"),1)=".",TRUE,FALSE)</formula>
    </cfRule>
  </conditionalFormatting>
  <conditionalFormatting sqref="AU434">
    <cfRule type="expression" dxfId="2547" priority="13033">
      <formula>IF(RIGHT(TEXT(AU434,"0.#"),1)=".",FALSE,TRUE)</formula>
    </cfRule>
    <cfRule type="expression" dxfId="2546" priority="13034">
      <formula>IF(RIGHT(TEXT(AU434,"0.#"),1)=".",TRUE,FALSE)</formula>
    </cfRule>
  </conditionalFormatting>
  <conditionalFormatting sqref="AU435">
    <cfRule type="expression" dxfId="2545" priority="13031">
      <formula>IF(RIGHT(TEXT(AU435,"0.#"),1)=".",FALSE,TRUE)</formula>
    </cfRule>
    <cfRule type="expression" dxfId="2544" priority="13032">
      <formula>IF(RIGHT(TEXT(AU435,"0.#"),1)=".",TRUE,FALSE)</formula>
    </cfRule>
  </conditionalFormatting>
  <conditionalFormatting sqref="AI435">
    <cfRule type="expression" dxfId="2543" priority="12965">
      <formula>IF(RIGHT(TEXT(AI435,"0.#"),1)=".",FALSE,TRUE)</formula>
    </cfRule>
    <cfRule type="expression" dxfId="2542" priority="12966">
      <formula>IF(RIGHT(TEXT(AI435,"0.#"),1)=".",TRUE,FALSE)</formula>
    </cfRule>
  </conditionalFormatting>
  <conditionalFormatting sqref="AI433">
    <cfRule type="expression" dxfId="2541" priority="12969">
      <formula>IF(RIGHT(TEXT(AI433,"0.#"),1)=".",FALSE,TRUE)</formula>
    </cfRule>
    <cfRule type="expression" dxfId="2540" priority="12970">
      <formula>IF(RIGHT(TEXT(AI433,"0.#"),1)=".",TRUE,FALSE)</formula>
    </cfRule>
  </conditionalFormatting>
  <conditionalFormatting sqref="AI434">
    <cfRule type="expression" dxfId="2539" priority="12967">
      <formula>IF(RIGHT(TEXT(AI434,"0.#"),1)=".",FALSE,TRUE)</formula>
    </cfRule>
    <cfRule type="expression" dxfId="2538" priority="12968">
      <formula>IF(RIGHT(TEXT(AI434,"0.#"),1)=".",TRUE,FALSE)</formula>
    </cfRule>
  </conditionalFormatting>
  <conditionalFormatting sqref="AQ434">
    <cfRule type="expression" dxfId="2537" priority="12951">
      <formula>IF(RIGHT(TEXT(AQ434,"0.#"),1)=".",FALSE,TRUE)</formula>
    </cfRule>
    <cfRule type="expression" dxfId="2536" priority="12952">
      <formula>IF(RIGHT(TEXT(AQ434,"0.#"),1)=".",TRUE,FALSE)</formula>
    </cfRule>
  </conditionalFormatting>
  <conditionalFormatting sqref="AQ435">
    <cfRule type="expression" dxfId="2535" priority="12937">
      <formula>IF(RIGHT(TEXT(AQ435,"0.#"),1)=".",FALSE,TRUE)</formula>
    </cfRule>
    <cfRule type="expression" dxfId="2534" priority="12938">
      <formula>IF(RIGHT(TEXT(AQ435,"0.#"),1)=".",TRUE,FALSE)</formula>
    </cfRule>
  </conditionalFormatting>
  <conditionalFormatting sqref="AQ433">
    <cfRule type="expression" dxfId="2533" priority="12935">
      <formula>IF(RIGHT(TEXT(AQ433,"0.#"),1)=".",FALSE,TRUE)</formula>
    </cfRule>
    <cfRule type="expression" dxfId="2532" priority="12936">
      <formula>IF(RIGHT(TEXT(AQ433,"0.#"),1)=".",TRUE,FALSE)</formula>
    </cfRule>
  </conditionalFormatting>
  <conditionalFormatting sqref="AL847:AO874">
    <cfRule type="expression" dxfId="2531" priority="6659">
      <formula>IF(AND(AL847&gt;=0, RIGHT(TEXT(AL847,"0.#"),1)&lt;&gt;"."),TRUE,FALSE)</formula>
    </cfRule>
    <cfRule type="expression" dxfId="2530" priority="6660">
      <formula>IF(AND(AL847&gt;=0, RIGHT(TEXT(AL847,"0.#"),1)="."),TRUE,FALSE)</formula>
    </cfRule>
    <cfRule type="expression" dxfId="2529" priority="6661">
      <formula>IF(AND(AL847&lt;0, RIGHT(TEXT(AL847,"0.#"),1)&lt;&gt;"."),TRUE,FALSE)</formula>
    </cfRule>
    <cfRule type="expression" dxfId="2528" priority="6662">
      <formula>IF(AND(AL847&lt;0, RIGHT(TEXT(AL847,"0.#"),1)="."),TRUE,FALSE)</formula>
    </cfRule>
  </conditionalFormatting>
  <conditionalFormatting sqref="AQ53:AQ55">
    <cfRule type="expression" dxfId="2527" priority="4681">
      <formula>IF(RIGHT(TEXT(AQ53,"0.#"),1)=".",FALSE,TRUE)</formula>
    </cfRule>
    <cfRule type="expression" dxfId="2526" priority="4682">
      <formula>IF(RIGHT(TEXT(AQ53,"0.#"),1)=".",TRUE,FALSE)</formula>
    </cfRule>
  </conditionalFormatting>
  <conditionalFormatting sqref="AU53:AU55">
    <cfRule type="expression" dxfId="2525" priority="4679">
      <formula>IF(RIGHT(TEXT(AU53,"0.#"),1)=".",FALSE,TRUE)</formula>
    </cfRule>
    <cfRule type="expression" dxfId="2524" priority="4680">
      <formula>IF(RIGHT(TEXT(AU53,"0.#"),1)=".",TRUE,FALSE)</formula>
    </cfRule>
  </conditionalFormatting>
  <conditionalFormatting sqref="AQ60:AQ62">
    <cfRule type="expression" dxfId="2523" priority="4677">
      <formula>IF(RIGHT(TEXT(AQ60,"0.#"),1)=".",FALSE,TRUE)</formula>
    </cfRule>
    <cfRule type="expression" dxfId="2522" priority="4678">
      <formula>IF(RIGHT(TEXT(AQ60,"0.#"),1)=".",TRUE,FALSE)</formula>
    </cfRule>
  </conditionalFormatting>
  <conditionalFormatting sqref="AU60:AU62">
    <cfRule type="expression" dxfId="2521" priority="4675">
      <formula>IF(RIGHT(TEXT(AU60,"0.#"),1)=".",FALSE,TRUE)</formula>
    </cfRule>
    <cfRule type="expression" dxfId="2520" priority="4676">
      <formula>IF(RIGHT(TEXT(AU60,"0.#"),1)=".",TRUE,FALSE)</formula>
    </cfRule>
  </conditionalFormatting>
  <conditionalFormatting sqref="AQ75:AQ77">
    <cfRule type="expression" dxfId="2519" priority="4673">
      <formula>IF(RIGHT(TEXT(AQ75,"0.#"),1)=".",FALSE,TRUE)</formula>
    </cfRule>
    <cfRule type="expression" dxfId="2518" priority="4674">
      <formula>IF(RIGHT(TEXT(AQ75,"0.#"),1)=".",TRUE,FALSE)</formula>
    </cfRule>
  </conditionalFormatting>
  <conditionalFormatting sqref="AU75:AU77">
    <cfRule type="expression" dxfId="2517" priority="4671">
      <formula>IF(RIGHT(TEXT(AU75,"0.#"),1)=".",FALSE,TRUE)</formula>
    </cfRule>
    <cfRule type="expression" dxfId="2516" priority="4672">
      <formula>IF(RIGHT(TEXT(AU75,"0.#"),1)=".",TRUE,FALSE)</formula>
    </cfRule>
  </conditionalFormatting>
  <conditionalFormatting sqref="AQ87:AQ89">
    <cfRule type="expression" dxfId="2515" priority="4669">
      <formula>IF(RIGHT(TEXT(AQ87,"0.#"),1)=".",FALSE,TRUE)</formula>
    </cfRule>
    <cfRule type="expression" dxfId="2514" priority="4670">
      <formula>IF(RIGHT(TEXT(AQ87,"0.#"),1)=".",TRUE,FALSE)</formula>
    </cfRule>
  </conditionalFormatting>
  <conditionalFormatting sqref="AU87:AU89">
    <cfRule type="expression" dxfId="2513" priority="4667">
      <formula>IF(RIGHT(TEXT(AU87,"0.#"),1)=".",FALSE,TRUE)</formula>
    </cfRule>
    <cfRule type="expression" dxfId="2512" priority="4668">
      <formula>IF(RIGHT(TEXT(AU87,"0.#"),1)=".",TRUE,FALSE)</formula>
    </cfRule>
  </conditionalFormatting>
  <conditionalFormatting sqref="AQ92:AQ94">
    <cfRule type="expression" dxfId="2511" priority="4665">
      <formula>IF(RIGHT(TEXT(AQ92,"0.#"),1)=".",FALSE,TRUE)</formula>
    </cfRule>
    <cfRule type="expression" dxfId="2510" priority="4666">
      <formula>IF(RIGHT(TEXT(AQ92,"0.#"),1)=".",TRUE,FALSE)</formula>
    </cfRule>
  </conditionalFormatting>
  <conditionalFormatting sqref="AU92:AU94">
    <cfRule type="expression" dxfId="2509" priority="4663">
      <formula>IF(RIGHT(TEXT(AU92,"0.#"),1)=".",FALSE,TRUE)</formula>
    </cfRule>
    <cfRule type="expression" dxfId="2508" priority="4664">
      <formula>IF(RIGHT(TEXT(AU92,"0.#"),1)=".",TRUE,FALSE)</formula>
    </cfRule>
  </conditionalFormatting>
  <conditionalFormatting sqref="AQ97:AQ99">
    <cfRule type="expression" dxfId="2507" priority="4661">
      <formula>IF(RIGHT(TEXT(AQ97,"0.#"),1)=".",FALSE,TRUE)</formula>
    </cfRule>
    <cfRule type="expression" dxfId="2506" priority="4662">
      <formula>IF(RIGHT(TEXT(AQ97,"0.#"),1)=".",TRUE,FALSE)</formula>
    </cfRule>
  </conditionalFormatting>
  <conditionalFormatting sqref="AU97:AU99">
    <cfRule type="expression" dxfId="2505" priority="4659">
      <formula>IF(RIGHT(TEXT(AU97,"0.#"),1)=".",FALSE,TRUE)</formula>
    </cfRule>
    <cfRule type="expression" dxfId="2504" priority="4660">
      <formula>IF(RIGHT(TEXT(AU97,"0.#"),1)=".",TRUE,FALSE)</formula>
    </cfRule>
  </conditionalFormatting>
  <conditionalFormatting sqref="AE458">
    <cfRule type="expression" dxfId="2503" priority="4353">
      <formula>IF(RIGHT(TEXT(AE458,"0.#"),1)=".",FALSE,TRUE)</formula>
    </cfRule>
    <cfRule type="expression" dxfId="2502" priority="4354">
      <formula>IF(RIGHT(TEXT(AE458,"0.#"),1)=".",TRUE,FALSE)</formula>
    </cfRule>
  </conditionalFormatting>
  <conditionalFormatting sqref="AM460">
    <cfRule type="expression" dxfId="2501" priority="4343">
      <formula>IF(RIGHT(TEXT(AM460,"0.#"),1)=".",FALSE,TRUE)</formula>
    </cfRule>
    <cfRule type="expression" dxfId="2500" priority="4344">
      <formula>IF(RIGHT(TEXT(AM460,"0.#"),1)=".",TRUE,FALSE)</formula>
    </cfRule>
  </conditionalFormatting>
  <conditionalFormatting sqref="AE459">
    <cfRule type="expression" dxfId="2499" priority="4351">
      <formula>IF(RIGHT(TEXT(AE459,"0.#"),1)=".",FALSE,TRUE)</formula>
    </cfRule>
    <cfRule type="expression" dxfId="2498" priority="4352">
      <formula>IF(RIGHT(TEXT(AE459,"0.#"),1)=".",TRUE,FALSE)</formula>
    </cfRule>
  </conditionalFormatting>
  <conditionalFormatting sqref="AE460">
    <cfRule type="expression" dxfId="2497" priority="4349">
      <formula>IF(RIGHT(TEXT(AE460,"0.#"),1)=".",FALSE,TRUE)</formula>
    </cfRule>
    <cfRule type="expression" dxfId="2496" priority="4350">
      <formula>IF(RIGHT(TEXT(AE460,"0.#"),1)=".",TRUE,FALSE)</formula>
    </cfRule>
  </conditionalFormatting>
  <conditionalFormatting sqref="AM458">
    <cfRule type="expression" dxfId="2495" priority="4347">
      <formula>IF(RIGHT(TEXT(AM458,"0.#"),1)=".",FALSE,TRUE)</formula>
    </cfRule>
    <cfRule type="expression" dxfId="2494" priority="4348">
      <formula>IF(RIGHT(TEXT(AM458,"0.#"),1)=".",TRUE,FALSE)</formula>
    </cfRule>
  </conditionalFormatting>
  <conditionalFormatting sqref="AM459">
    <cfRule type="expression" dxfId="2493" priority="4345">
      <formula>IF(RIGHT(TEXT(AM459,"0.#"),1)=".",FALSE,TRUE)</formula>
    </cfRule>
    <cfRule type="expression" dxfId="2492" priority="4346">
      <formula>IF(RIGHT(TEXT(AM459,"0.#"),1)=".",TRUE,FALSE)</formula>
    </cfRule>
  </conditionalFormatting>
  <conditionalFormatting sqref="AU458">
    <cfRule type="expression" dxfId="2491" priority="4341">
      <formula>IF(RIGHT(TEXT(AU458,"0.#"),1)=".",FALSE,TRUE)</formula>
    </cfRule>
    <cfRule type="expression" dxfId="2490" priority="4342">
      <formula>IF(RIGHT(TEXT(AU458,"0.#"),1)=".",TRUE,FALSE)</formula>
    </cfRule>
  </conditionalFormatting>
  <conditionalFormatting sqref="AU459">
    <cfRule type="expression" dxfId="2489" priority="4339">
      <formula>IF(RIGHT(TEXT(AU459,"0.#"),1)=".",FALSE,TRUE)</formula>
    </cfRule>
    <cfRule type="expression" dxfId="2488" priority="4340">
      <formula>IF(RIGHT(TEXT(AU459,"0.#"),1)=".",TRUE,FALSE)</formula>
    </cfRule>
  </conditionalFormatting>
  <conditionalFormatting sqref="AU460">
    <cfRule type="expression" dxfId="2487" priority="4337">
      <formula>IF(RIGHT(TEXT(AU460,"0.#"),1)=".",FALSE,TRUE)</formula>
    </cfRule>
    <cfRule type="expression" dxfId="2486" priority="4338">
      <formula>IF(RIGHT(TEXT(AU460,"0.#"),1)=".",TRUE,FALSE)</formula>
    </cfRule>
  </conditionalFormatting>
  <conditionalFormatting sqref="AI460">
    <cfRule type="expression" dxfId="2485" priority="4331">
      <formula>IF(RIGHT(TEXT(AI460,"0.#"),1)=".",FALSE,TRUE)</formula>
    </cfRule>
    <cfRule type="expression" dxfId="2484" priority="4332">
      <formula>IF(RIGHT(TEXT(AI460,"0.#"),1)=".",TRUE,FALSE)</formula>
    </cfRule>
  </conditionalFormatting>
  <conditionalFormatting sqref="AI458">
    <cfRule type="expression" dxfId="2483" priority="4335">
      <formula>IF(RIGHT(TEXT(AI458,"0.#"),1)=".",FALSE,TRUE)</formula>
    </cfRule>
    <cfRule type="expression" dxfId="2482" priority="4336">
      <formula>IF(RIGHT(TEXT(AI458,"0.#"),1)=".",TRUE,FALSE)</formula>
    </cfRule>
  </conditionalFormatting>
  <conditionalFormatting sqref="AI459">
    <cfRule type="expression" dxfId="2481" priority="4333">
      <formula>IF(RIGHT(TEXT(AI459,"0.#"),1)=".",FALSE,TRUE)</formula>
    </cfRule>
    <cfRule type="expression" dxfId="2480" priority="4334">
      <formula>IF(RIGHT(TEXT(AI459,"0.#"),1)=".",TRUE,FALSE)</formula>
    </cfRule>
  </conditionalFormatting>
  <conditionalFormatting sqref="AQ459">
    <cfRule type="expression" dxfId="2479" priority="4329">
      <formula>IF(RIGHT(TEXT(AQ459,"0.#"),1)=".",FALSE,TRUE)</formula>
    </cfRule>
    <cfRule type="expression" dxfId="2478" priority="4330">
      <formula>IF(RIGHT(TEXT(AQ459,"0.#"),1)=".",TRUE,FALSE)</formula>
    </cfRule>
  </conditionalFormatting>
  <conditionalFormatting sqref="AQ460">
    <cfRule type="expression" dxfId="2477" priority="4327">
      <formula>IF(RIGHT(TEXT(AQ460,"0.#"),1)=".",FALSE,TRUE)</formula>
    </cfRule>
    <cfRule type="expression" dxfId="2476" priority="4328">
      <formula>IF(RIGHT(TEXT(AQ460,"0.#"),1)=".",TRUE,FALSE)</formula>
    </cfRule>
  </conditionalFormatting>
  <conditionalFormatting sqref="AQ458">
    <cfRule type="expression" dxfId="2475" priority="4325">
      <formula>IF(RIGHT(TEXT(AQ458,"0.#"),1)=".",FALSE,TRUE)</formula>
    </cfRule>
    <cfRule type="expression" dxfId="2474" priority="4326">
      <formula>IF(RIGHT(TEXT(AQ458,"0.#"),1)=".",TRUE,FALSE)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47:Y874">
    <cfRule type="expression" dxfId="2457" priority="2987">
      <formula>IF(RIGHT(TEXT(Y847,"0.#"),1)=".",FALSE,TRUE)</formula>
    </cfRule>
    <cfRule type="expression" dxfId="2456" priority="2988">
      <formula>IF(RIGHT(TEXT(Y847,"0.#"),1)=".",TRUE,FALSE)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10:AO1139">
    <cfRule type="expression" dxfId="2427" priority="2893">
      <formula>IF(AND(AL1110&gt;=0, RIGHT(TEXT(AL1110,"0.#"),1)&lt;&gt;"."),TRUE,FALSE)</formula>
    </cfRule>
    <cfRule type="expression" dxfId="2426" priority="2894">
      <formula>IF(AND(AL1110&gt;=0, RIGHT(TEXT(AL1110,"0.#"),1)="."),TRUE,FALSE)</formula>
    </cfRule>
    <cfRule type="expression" dxfId="2425" priority="2895">
      <formula>IF(AND(AL1110&lt;0, RIGHT(TEXT(AL1110,"0.#"),1)&lt;&gt;"."),TRUE,FALSE)</formula>
    </cfRule>
    <cfRule type="expression" dxfId="2424" priority="2896">
      <formula>IF(AND(AL1110&lt;0, RIGHT(TEXT(AL1110,"0.#"),1)="."),TRUE,FALSE)</formula>
    </cfRule>
  </conditionalFormatting>
  <conditionalFormatting sqref="Y1110:Y1139">
    <cfRule type="expression" dxfId="2423" priority="2891">
      <formula>IF(RIGHT(TEXT(Y1110,"0.#"),1)=".",FALSE,TRUE)</formula>
    </cfRule>
    <cfRule type="expression" dxfId="2422" priority="2892">
      <formula>IF(RIGHT(TEXT(Y1110,"0.#"),1)=".",TRUE,FALSE)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45:AO846">
    <cfRule type="expression" dxfId="2413" priority="2845">
      <formula>IF(AND(AL845&gt;=0, RIGHT(TEXT(AL845,"0.#"),1)&lt;&gt;"."),TRUE,FALSE)</formula>
    </cfRule>
    <cfRule type="expression" dxfId="2412" priority="2846">
      <formula>IF(AND(AL845&gt;=0, RIGHT(TEXT(AL845,"0.#"),1)="."),TRUE,FALSE)</formula>
    </cfRule>
    <cfRule type="expression" dxfId="2411" priority="2847">
      <formula>IF(AND(AL845&lt;0, RIGHT(TEXT(AL845,"0.#"),1)&lt;&gt;"."),TRUE,FALSE)</formula>
    </cfRule>
    <cfRule type="expression" dxfId="2410" priority="2848">
      <formula>IF(AND(AL845&lt;0, RIGHT(TEXT(AL845,"0.#"),1)="."),TRUE,FALSE)</formula>
    </cfRule>
  </conditionalFormatting>
  <conditionalFormatting sqref="Y845:Y846">
    <cfRule type="expression" dxfId="2409" priority="2843">
      <formula>IF(RIGHT(TEXT(Y845,"0.#"),1)=".",FALSE,TRUE)</formula>
    </cfRule>
    <cfRule type="expression" dxfId="2408" priority="2844">
      <formula>IF(RIGHT(TEXT(Y845,"0.#"),1)=".",TRUE,FALSE)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80:Y907">
    <cfRule type="expression" dxfId="2091" priority="2103">
      <formula>IF(RIGHT(TEXT(Y880,"0.#"),1)=".",FALSE,TRUE)</formula>
    </cfRule>
    <cfRule type="expression" dxfId="2090" priority="2104">
      <formula>IF(RIGHT(TEXT(Y880,"0.#"),1)=".",TRUE,FALSE)</formula>
    </cfRule>
  </conditionalFormatting>
  <conditionalFormatting sqref="Y878:Y879">
    <cfRule type="expression" dxfId="2089" priority="2097">
      <formula>IF(RIGHT(TEXT(Y878,"0.#"),1)=".",FALSE,TRUE)</formula>
    </cfRule>
    <cfRule type="expression" dxfId="2088" priority="2098">
      <formula>IF(RIGHT(TEXT(Y878,"0.#"),1)=".",TRUE,FALSE)</formula>
    </cfRule>
  </conditionalFormatting>
  <conditionalFormatting sqref="Y913:Y940">
    <cfRule type="expression" dxfId="2087" priority="2091">
      <formula>IF(RIGHT(TEXT(Y913,"0.#"),1)=".",FALSE,TRUE)</formula>
    </cfRule>
    <cfRule type="expression" dxfId="2086" priority="2092">
      <formula>IF(RIGHT(TEXT(Y913,"0.#"),1)=".",TRUE,FALSE)</formula>
    </cfRule>
  </conditionalFormatting>
  <conditionalFormatting sqref="Y911:Y912">
    <cfRule type="expression" dxfId="2085" priority="2085">
      <formula>IF(RIGHT(TEXT(Y911,"0.#"),1)=".",FALSE,TRUE)</formula>
    </cfRule>
    <cfRule type="expression" dxfId="2084" priority="2086">
      <formula>IF(RIGHT(TEXT(Y911,"0.#"),1)=".",TRUE,FALSE)</formula>
    </cfRule>
  </conditionalFormatting>
  <conditionalFormatting sqref="Y946:Y973">
    <cfRule type="expression" dxfId="2083" priority="2079">
      <formula>IF(RIGHT(TEXT(Y946,"0.#"),1)=".",FALSE,TRUE)</formula>
    </cfRule>
    <cfRule type="expression" dxfId="2082" priority="2080">
      <formula>IF(RIGHT(TEXT(Y946,"0.#"),1)=".",TRUE,FALSE)</formula>
    </cfRule>
  </conditionalFormatting>
  <conditionalFormatting sqref="Y987:Y1006">
    <cfRule type="expression" dxfId="2081" priority="2067">
      <formula>IF(RIGHT(TEXT(Y987,"0.#"),1)=".",FALSE,TRUE)</formula>
    </cfRule>
    <cfRule type="expression" dxfId="2080" priority="2068">
      <formula>IF(RIGHT(TEXT(Y987,"0.#"),1)=".",TRUE,FALSE)</formula>
    </cfRule>
  </conditionalFormatting>
  <conditionalFormatting sqref="Y1012:Y1039">
    <cfRule type="expression" dxfId="2079" priority="2055">
      <formula>IF(RIGHT(TEXT(Y1012,"0.#"),1)=".",FALSE,TRUE)</formula>
    </cfRule>
    <cfRule type="expression" dxfId="2078" priority="2056">
      <formula>IF(RIGHT(TEXT(Y1012,"0.#"),1)=".",TRUE,FALSE)</formula>
    </cfRule>
  </conditionalFormatting>
  <conditionalFormatting sqref="W23">
    <cfRule type="expression" dxfId="2077" priority="2339">
      <formula>IF(RIGHT(TEXT(W23,"0.#"),1)=".",FALSE,TRUE)</formula>
    </cfRule>
    <cfRule type="expression" dxfId="2076" priority="2340">
      <formula>IF(RIGHT(TEXT(W23,"0.#"),1)=".",TRUE,FALSE)</formula>
    </cfRule>
  </conditionalFormatting>
  <conditionalFormatting sqref="W24:W27">
    <cfRule type="expression" dxfId="2075" priority="2337">
      <formula>IF(RIGHT(TEXT(W24,"0.#"),1)=".",FALSE,TRUE)</formula>
    </cfRule>
    <cfRule type="expression" dxfId="2074" priority="2338">
      <formula>IF(RIGHT(TEXT(W24,"0.#"),1)=".",TRUE,FALSE)</formula>
    </cfRule>
  </conditionalFormatting>
  <conditionalFormatting sqref="W28">
    <cfRule type="expression" dxfId="2073" priority="2329">
      <formula>IF(RIGHT(TEXT(W28,"0.#"),1)=".",FALSE,TRUE)</formula>
    </cfRule>
    <cfRule type="expression" dxfId="2072" priority="2330">
      <formula>IF(RIGHT(TEXT(W28,"0.#"),1)=".",TRUE,FALSE)</formula>
    </cfRule>
  </conditionalFormatting>
  <conditionalFormatting sqref="P23">
    <cfRule type="expression" dxfId="2071" priority="2327">
      <formula>IF(RIGHT(TEXT(P23,"0.#"),1)=".",FALSE,TRUE)</formula>
    </cfRule>
    <cfRule type="expression" dxfId="2070" priority="2328">
      <formula>IF(RIGHT(TEXT(P23,"0.#"),1)=".",TRUE,FALSE)</formula>
    </cfRule>
  </conditionalFormatting>
  <conditionalFormatting sqref="P24:P27">
    <cfRule type="expression" dxfId="2069" priority="2325">
      <formula>IF(RIGHT(TEXT(P24,"0.#"),1)=".",FALSE,TRUE)</formula>
    </cfRule>
    <cfRule type="expression" dxfId="2068" priority="2326">
      <formula>IF(RIGHT(TEXT(P24,"0.#"),1)=".",TRUE,FALSE)</formula>
    </cfRule>
  </conditionalFormatting>
  <conditionalFormatting sqref="P28">
    <cfRule type="expression" dxfId="2067" priority="2323">
      <formula>IF(RIGHT(TEXT(P28,"0.#"),1)=".",FALSE,TRUE)</formula>
    </cfRule>
    <cfRule type="expression" dxfId="2066" priority="2324">
      <formula>IF(RIGHT(TEXT(P28,"0.#"),1)=".",TRUE,FALSE)</formula>
    </cfRule>
  </conditionalFormatting>
  <conditionalFormatting sqref="AQ104">
    <cfRule type="expression" dxfId="2065" priority="2321">
      <formula>IF(RIGHT(TEXT(AQ104,"0.#"),1)=".",FALSE,TRUE)</formula>
    </cfRule>
    <cfRule type="expression" dxfId="2064" priority="2322">
      <formula>IF(RIGHT(TEXT(AQ104,"0.#"),1)=".",TRUE,FALSE)</formula>
    </cfRule>
  </conditionalFormatting>
  <conditionalFormatting sqref="AQ105">
    <cfRule type="expression" dxfId="2063" priority="2319">
      <formula>IF(RIGHT(TEXT(AQ105,"0.#"),1)=".",FALSE,TRUE)</formula>
    </cfRule>
    <cfRule type="expression" dxfId="2062" priority="2320">
      <formula>IF(RIGHT(TEXT(AQ105,"0.#"),1)=".",TRUE,FALSE)</formula>
    </cfRule>
  </conditionalFormatting>
  <conditionalFormatting sqref="AQ107">
    <cfRule type="expression" dxfId="2061" priority="2317">
      <formula>IF(RIGHT(TEXT(AQ107,"0.#"),1)=".",FALSE,TRUE)</formula>
    </cfRule>
    <cfRule type="expression" dxfId="2060" priority="2318">
      <formula>IF(RIGHT(TEXT(AQ107,"0.#"),1)=".",TRUE,FALSE)</formula>
    </cfRule>
  </conditionalFormatting>
  <conditionalFormatting sqref="AQ108">
    <cfRule type="expression" dxfId="2059" priority="2315">
      <formula>IF(RIGHT(TEXT(AQ108,"0.#"),1)=".",FALSE,TRUE)</formula>
    </cfRule>
    <cfRule type="expression" dxfId="2058" priority="2316">
      <formula>IF(RIGHT(TEXT(AQ108,"0.#"),1)=".",TRUE,FALSE)</formula>
    </cfRule>
  </conditionalFormatting>
  <conditionalFormatting sqref="AQ110">
    <cfRule type="expression" dxfId="2057" priority="2313">
      <formula>IF(RIGHT(TEXT(AQ110,"0.#"),1)=".",FALSE,TRUE)</formula>
    </cfRule>
    <cfRule type="expression" dxfId="2056" priority="2314">
      <formula>IF(RIGHT(TEXT(AQ110,"0.#"),1)=".",TRUE,FALSE)</formula>
    </cfRule>
  </conditionalFormatting>
  <conditionalFormatting sqref="AQ111">
    <cfRule type="expression" dxfId="2055" priority="2311">
      <formula>IF(RIGHT(TEXT(AQ111,"0.#"),1)=".",FALSE,TRUE)</formula>
    </cfRule>
    <cfRule type="expression" dxfId="2054" priority="2312">
      <formula>IF(RIGHT(TEXT(AQ111,"0.#"),1)=".",TRUE,FALSE)</formula>
    </cfRule>
  </conditionalFormatting>
  <conditionalFormatting sqref="AE67">
    <cfRule type="expression" dxfId="2053" priority="2239">
      <formula>IF(RIGHT(TEXT(AE67,"0.#"),1)=".",FALSE,TRUE)</formula>
    </cfRule>
    <cfRule type="expression" dxfId="2052" priority="2240">
      <formula>IF(RIGHT(TEXT(AE67,"0.#"),1)=".",TRUE,FALSE)</formula>
    </cfRule>
  </conditionalFormatting>
  <conditionalFormatting sqref="AE68">
    <cfRule type="expression" dxfId="2051" priority="2237">
      <formula>IF(RIGHT(TEXT(AE68,"0.#"),1)=".",FALSE,TRUE)</formula>
    </cfRule>
    <cfRule type="expression" dxfId="2050" priority="2238">
      <formula>IF(RIGHT(TEXT(AE68,"0.#"),1)=".",TRUE,FALSE)</formula>
    </cfRule>
  </conditionalFormatting>
  <conditionalFormatting sqref="AE69">
    <cfRule type="expression" dxfId="2049" priority="2235">
      <formula>IF(RIGHT(TEXT(AE69,"0.#"),1)=".",FALSE,TRUE)</formula>
    </cfRule>
    <cfRule type="expression" dxfId="2048" priority="2236">
      <formula>IF(RIGHT(TEXT(AE69,"0.#"),1)=".",TRUE,FALSE)</formula>
    </cfRule>
  </conditionalFormatting>
  <conditionalFormatting sqref="AI69">
    <cfRule type="expression" dxfId="2047" priority="2233">
      <formula>IF(RIGHT(TEXT(AI69,"0.#"),1)=".",FALSE,TRUE)</formula>
    </cfRule>
    <cfRule type="expression" dxfId="2046" priority="2234">
      <formula>IF(RIGHT(TEXT(AI69,"0.#"),1)=".",TRUE,FALSE)</formula>
    </cfRule>
  </conditionalFormatting>
  <conditionalFormatting sqref="AI68">
    <cfRule type="expression" dxfId="2045" priority="2231">
      <formula>IF(RIGHT(TEXT(AI68,"0.#"),1)=".",FALSE,TRUE)</formula>
    </cfRule>
    <cfRule type="expression" dxfId="2044" priority="2232">
      <formula>IF(RIGHT(TEXT(AI68,"0.#"),1)=".",TRUE,FALSE)</formula>
    </cfRule>
  </conditionalFormatting>
  <conditionalFormatting sqref="AI67">
    <cfRule type="expression" dxfId="2043" priority="2229">
      <formula>IF(RIGHT(TEXT(AI67,"0.#"),1)=".",FALSE,TRUE)</formula>
    </cfRule>
    <cfRule type="expression" dxfId="2042" priority="2230">
      <formula>IF(RIGHT(TEXT(AI67,"0.#"),1)=".",TRUE,FALSE)</formula>
    </cfRule>
  </conditionalFormatting>
  <conditionalFormatting sqref="AM67">
    <cfRule type="expression" dxfId="2041" priority="2227">
      <formula>IF(RIGHT(TEXT(AM67,"0.#"),1)=".",FALSE,TRUE)</formula>
    </cfRule>
    <cfRule type="expression" dxfId="2040" priority="2228">
      <formula>IF(RIGHT(TEXT(AM67,"0.#"),1)=".",TRUE,FALSE)</formula>
    </cfRule>
  </conditionalFormatting>
  <conditionalFormatting sqref="AM68">
    <cfRule type="expression" dxfId="2039" priority="2225">
      <formula>IF(RIGHT(TEXT(AM68,"0.#"),1)=".",FALSE,TRUE)</formula>
    </cfRule>
    <cfRule type="expression" dxfId="2038" priority="2226">
      <formula>IF(RIGHT(TEXT(AM68,"0.#"),1)=".",TRUE,FALSE)</formula>
    </cfRule>
  </conditionalFormatting>
  <conditionalFormatting sqref="AM69">
    <cfRule type="expression" dxfId="2037" priority="2223">
      <formula>IF(RIGHT(TEXT(AM69,"0.#"),1)=".",FALSE,TRUE)</formula>
    </cfRule>
    <cfRule type="expression" dxfId="2036" priority="2224">
      <formula>IF(RIGHT(TEXT(AM69,"0.#"),1)=".",TRUE,FALSE)</formula>
    </cfRule>
  </conditionalFormatting>
  <conditionalFormatting sqref="AQ67:AQ69">
    <cfRule type="expression" dxfId="2035" priority="2221">
      <formula>IF(RIGHT(TEXT(AQ67,"0.#"),1)=".",FALSE,TRUE)</formula>
    </cfRule>
    <cfRule type="expression" dxfId="2034" priority="2222">
      <formula>IF(RIGHT(TEXT(AQ67,"0.#"),1)=".",TRUE,FALSE)</formula>
    </cfRule>
  </conditionalFormatting>
  <conditionalFormatting sqref="AU67:AU69">
    <cfRule type="expression" dxfId="2033" priority="2219">
      <formula>IF(RIGHT(TEXT(AU67,"0.#"),1)=".",FALSE,TRUE)</formula>
    </cfRule>
    <cfRule type="expression" dxfId="2032" priority="2220">
      <formula>IF(RIGHT(TEXT(AU67,"0.#"),1)=".",TRUE,FALSE)</formula>
    </cfRule>
  </conditionalFormatting>
  <conditionalFormatting sqref="AE70">
    <cfRule type="expression" dxfId="2031" priority="2217">
      <formula>IF(RIGHT(TEXT(AE70,"0.#"),1)=".",FALSE,TRUE)</formula>
    </cfRule>
    <cfRule type="expression" dxfId="2030" priority="2218">
      <formula>IF(RIGHT(TEXT(AE70,"0.#"),1)=".",TRUE,FALSE)</formula>
    </cfRule>
  </conditionalFormatting>
  <conditionalFormatting sqref="AE71">
    <cfRule type="expression" dxfId="2029" priority="2215">
      <formula>IF(RIGHT(TEXT(AE71,"0.#"),1)=".",FALSE,TRUE)</formula>
    </cfRule>
    <cfRule type="expression" dxfId="2028" priority="2216">
      <formula>IF(RIGHT(TEXT(AE71,"0.#"),1)=".",TRUE,FALSE)</formula>
    </cfRule>
  </conditionalFormatting>
  <conditionalFormatting sqref="AE72">
    <cfRule type="expression" dxfId="2027" priority="2213">
      <formula>IF(RIGHT(TEXT(AE72,"0.#"),1)=".",FALSE,TRUE)</formula>
    </cfRule>
    <cfRule type="expression" dxfId="2026" priority="2214">
      <formula>IF(RIGHT(TEXT(AE72,"0.#"),1)=".",TRUE,FALSE)</formula>
    </cfRule>
  </conditionalFormatting>
  <conditionalFormatting sqref="AI72">
    <cfRule type="expression" dxfId="2025" priority="2211">
      <formula>IF(RIGHT(TEXT(AI72,"0.#"),1)=".",FALSE,TRUE)</formula>
    </cfRule>
    <cfRule type="expression" dxfId="2024" priority="2212">
      <formula>IF(RIGHT(TEXT(AI72,"0.#"),1)=".",TRUE,FALSE)</formula>
    </cfRule>
  </conditionalFormatting>
  <conditionalFormatting sqref="AI71">
    <cfRule type="expression" dxfId="2023" priority="2209">
      <formula>IF(RIGHT(TEXT(AI71,"0.#"),1)=".",FALSE,TRUE)</formula>
    </cfRule>
    <cfRule type="expression" dxfId="2022" priority="2210">
      <formula>IF(RIGHT(TEXT(AI71,"0.#"),1)=".",TRUE,FALSE)</formula>
    </cfRule>
  </conditionalFormatting>
  <conditionalFormatting sqref="AI70">
    <cfRule type="expression" dxfId="2021" priority="2207">
      <formula>IF(RIGHT(TEXT(AI70,"0.#"),1)=".",FALSE,TRUE)</formula>
    </cfRule>
    <cfRule type="expression" dxfId="2020" priority="2208">
      <formula>IF(RIGHT(TEXT(AI70,"0.#"),1)=".",TRUE,FALSE)</formula>
    </cfRule>
  </conditionalFormatting>
  <conditionalFormatting sqref="AM70">
    <cfRule type="expression" dxfId="2019" priority="2205">
      <formula>IF(RIGHT(TEXT(AM70,"0.#"),1)=".",FALSE,TRUE)</formula>
    </cfRule>
    <cfRule type="expression" dxfId="2018" priority="2206">
      <formula>IF(RIGHT(TEXT(AM70,"0.#"),1)=".",TRUE,FALSE)</formula>
    </cfRule>
  </conditionalFormatting>
  <conditionalFormatting sqref="AM71">
    <cfRule type="expression" dxfId="2017" priority="2203">
      <formula>IF(RIGHT(TEXT(AM71,"0.#"),1)=".",FALSE,TRUE)</formula>
    </cfRule>
    <cfRule type="expression" dxfId="2016" priority="2204">
      <formula>IF(RIGHT(TEXT(AM71,"0.#"),1)=".",TRUE,FALSE)</formula>
    </cfRule>
  </conditionalFormatting>
  <conditionalFormatting sqref="AM72">
    <cfRule type="expression" dxfId="2015" priority="2201">
      <formula>IF(RIGHT(TEXT(AM72,"0.#"),1)=".",FALSE,TRUE)</formula>
    </cfRule>
    <cfRule type="expression" dxfId="2014" priority="2202">
      <formula>IF(RIGHT(TEXT(AM72,"0.#"),1)=".",TRUE,FALSE)</formula>
    </cfRule>
  </conditionalFormatting>
  <conditionalFormatting sqref="AQ70:AQ72">
    <cfRule type="expression" dxfId="2013" priority="2199">
      <formula>IF(RIGHT(TEXT(AQ70,"0.#"),1)=".",FALSE,TRUE)</formula>
    </cfRule>
    <cfRule type="expression" dxfId="2012" priority="2200">
      <formula>IF(RIGHT(TEXT(AQ70,"0.#"),1)=".",TRUE,FALSE)</formula>
    </cfRule>
  </conditionalFormatting>
  <conditionalFormatting sqref="AU70:AU72">
    <cfRule type="expression" dxfId="2011" priority="2197">
      <formula>IF(RIGHT(TEXT(AU70,"0.#"),1)=".",FALSE,TRUE)</formula>
    </cfRule>
    <cfRule type="expression" dxfId="2010" priority="2198">
      <formula>IF(RIGHT(TEXT(AU70,"0.#"),1)=".",TRUE,FALSE)</formula>
    </cfRule>
  </conditionalFormatting>
  <conditionalFormatting sqref="AU656">
    <cfRule type="expression" dxfId="2009" priority="715">
      <formula>IF(RIGHT(TEXT(AU656,"0.#"),1)=".",FALSE,TRUE)</formula>
    </cfRule>
    <cfRule type="expression" dxfId="2008" priority="716">
      <formula>IF(RIGHT(TEXT(AU656,"0.#"),1)=".",TRUE,FALSE)</formula>
    </cfRule>
  </conditionalFormatting>
  <conditionalFormatting sqref="AQ655">
    <cfRule type="expression" dxfId="2007" priority="707">
      <formula>IF(RIGHT(TEXT(AQ655,"0.#"),1)=".",FALSE,TRUE)</formula>
    </cfRule>
    <cfRule type="expression" dxfId="2006" priority="708">
      <formula>IF(RIGHT(TEXT(AQ655,"0.#"),1)=".",TRUE,FALSE)</formula>
    </cfRule>
  </conditionalFormatting>
  <conditionalFormatting sqref="AI696">
    <cfRule type="expression" dxfId="2005" priority="499">
      <formula>IF(RIGHT(TEXT(AI696,"0.#"),1)=".",FALSE,TRUE)</formula>
    </cfRule>
    <cfRule type="expression" dxfId="2004" priority="500">
      <formula>IF(RIGHT(TEXT(AI696,"0.#"),1)=".",TRUE,FALSE)</formula>
    </cfRule>
  </conditionalFormatting>
  <conditionalFormatting sqref="AQ694">
    <cfRule type="expression" dxfId="2003" priority="493">
      <formula>IF(RIGHT(TEXT(AQ694,"0.#"),1)=".",FALSE,TRUE)</formula>
    </cfRule>
    <cfRule type="expression" dxfId="2002" priority="494">
      <formula>IF(RIGHT(TEXT(AQ694,"0.#"),1)=".",TRUE,FALSE)</formula>
    </cfRule>
  </conditionalFormatting>
  <conditionalFormatting sqref="AL880:AO907">
    <cfRule type="expression" dxfId="2001" priority="2105">
      <formula>IF(AND(AL880&gt;=0, RIGHT(TEXT(AL880,"0.#"),1)&lt;&gt;"."),TRUE,FALSE)</formula>
    </cfRule>
    <cfRule type="expression" dxfId="2000" priority="2106">
      <formula>IF(AND(AL880&gt;=0, RIGHT(TEXT(AL880,"0.#"),1)="."),TRUE,FALSE)</formula>
    </cfRule>
    <cfRule type="expression" dxfId="1999" priority="2107">
      <formula>IF(AND(AL880&lt;0, RIGHT(TEXT(AL880,"0.#"),1)&lt;&gt;"."),TRUE,FALSE)</formula>
    </cfRule>
    <cfRule type="expression" dxfId="1998" priority="2108">
      <formula>IF(AND(AL880&lt;0, RIGHT(TEXT(AL880,"0.#"),1)="."),TRUE,FALSE)</formula>
    </cfRule>
  </conditionalFormatting>
  <conditionalFormatting sqref="AL878:AO879">
    <cfRule type="expression" dxfId="1997" priority="2099">
      <formula>IF(AND(AL878&gt;=0, RIGHT(TEXT(AL878,"0.#"),1)&lt;&gt;"."),TRUE,FALSE)</formula>
    </cfRule>
    <cfRule type="expression" dxfId="1996" priority="2100">
      <formula>IF(AND(AL878&gt;=0, RIGHT(TEXT(AL878,"0.#"),1)="."),TRUE,FALSE)</formula>
    </cfRule>
    <cfRule type="expression" dxfId="1995" priority="2101">
      <formula>IF(AND(AL878&lt;0, RIGHT(TEXT(AL878,"0.#"),1)&lt;&gt;"."),TRUE,FALSE)</formula>
    </cfRule>
    <cfRule type="expression" dxfId="1994" priority="2102">
      <formula>IF(AND(AL878&lt;0, RIGHT(TEXT(AL878,"0.#"),1)="."),TRUE,FALSE)</formula>
    </cfRule>
  </conditionalFormatting>
  <conditionalFormatting sqref="AL913:AO940">
    <cfRule type="expression" dxfId="1993" priority="2093">
      <formula>IF(AND(AL913&gt;=0, RIGHT(TEXT(AL913,"0.#"),1)&lt;&gt;"."),TRUE,FALSE)</formula>
    </cfRule>
    <cfRule type="expression" dxfId="1992" priority="2094">
      <formula>IF(AND(AL913&gt;=0, RIGHT(TEXT(AL913,"0.#"),1)="."),TRUE,FALSE)</formula>
    </cfRule>
    <cfRule type="expression" dxfId="1991" priority="2095">
      <formula>IF(AND(AL913&lt;0, RIGHT(TEXT(AL913,"0.#"),1)&lt;&gt;"."),TRUE,FALSE)</formula>
    </cfRule>
    <cfRule type="expression" dxfId="1990" priority="2096">
      <formula>IF(AND(AL913&lt;0, RIGHT(TEXT(AL913,"0.#"),1)="."),TRUE,FALSE)</formula>
    </cfRule>
  </conditionalFormatting>
  <conditionalFormatting sqref="AL911:AO912">
    <cfRule type="expression" dxfId="1989" priority="2087">
      <formula>IF(AND(AL911&gt;=0, RIGHT(TEXT(AL911,"0.#"),1)&lt;&gt;"."),TRUE,FALSE)</formula>
    </cfRule>
    <cfRule type="expression" dxfId="1988" priority="2088">
      <formula>IF(AND(AL911&gt;=0, RIGHT(TEXT(AL911,"0.#"),1)="."),TRUE,FALSE)</formula>
    </cfRule>
    <cfRule type="expression" dxfId="1987" priority="2089">
      <formula>IF(AND(AL911&lt;0, RIGHT(TEXT(AL911,"0.#"),1)&lt;&gt;"."),TRUE,FALSE)</formula>
    </cfRule>
    <cfRule type="expression" dxfId="1986" priority="2090">
      <formula>IF(AND(AL911&lt;0, RIGHT(TEXT(AL911,"0.#"),1)="."),TRUE,FALSE)</formula>
    </cfRule>
  </conditionalFormatting>
  <conditionalFormatting sqref="AL946:AO973">
    <cfRule type="expression" dxfId="1985" priority="2081">
      <formula>IF(AND(AL946&gt;=0, RIGHT(TEXT(AL946,"0.#"),1)&lt;&gt;"."),TRUE,FALSE)</formula>
    </cfRule>
    <cfRule type="expression" dxfId="1984" priority="2082">
      <formula>IF(AND(AL946&gt;=0, RIGHT(TEXT(AL946,"0.#"),1)="."),TRUE,FALSE)</formula>
    </cfRule>
    <cfRule type="expression" dxfId="1983" priority="2083">
      <formula>IF(AND(AL946&lt;0, RIGHT(TEXT(AL946,"0.#"),1)&lt;&gt;"."),TRUE,FALSE)</formula>
    </cfRule>
    <cfRule type="expression" dxfId="1982" priority="2084">
      <formula>IF(AND(AL946&lt;0, RIGHT(TEXT(AL946,"0.#"),1)="."),TRUE,FALSE)</formula>
    </cfRule>
  </conditionalFormatting>
  <conditionalFormatting sqref="AL987:AO1006">
    <cfRule type="expression" dxfId="1981" priority="2069">
      <formula>IF(AND(AL987&gt;=0, RIGHT(TEXT(AL987,"0.#"),1)&lt;&gt;"."),TRUE,FALSE)</formula>
    </cfRule>
    <cfRule type="expression" dxfId="1980" priority="2070">
      <formula>IF(AND(AL987&gt;=0, RIGHT(TEXT(AL987,"0.#"),1)="."),TRUE,FALSE)</formula>
    </cfRule>
    <cfRule type="expression" dxfId="1979" priority="2071">
      <formula>IF(AND(AL987&lt;0, RIGHT(TEXT(AL987,"0.#"),1)&lt;&gt;"."),TRUE,FALSE)</formula>
    </cfRule>
    <cfRule type="expression" dxfId="1978" priority="2072">
      <formula>IF(AND(AL987&lt;0, RIGHT(TEXT(AL987,"0.#"),1)="."),TRUE,FALSE)</formula>
    </cfRule>
  </conditionalFormatting>
  <conditionalFormatting sqref="AL1012:AO1039">
    <cfRule type="expression" dxfId="1977" priority="2057">
      <formula>IF(AND(AL1012&gt;=0, RIGHT(TEXT(AL1012,"0.#"),1)&lt;&gt;"."),TRUE,FALSE)</formula>
    </cfRule>
    <cfRule type="expression" dxfId="1976" priority="2058">
      <formula>IF(AND(AL1012&gt;=0, RIGHT(TEXT(AL1012,"0.#"),1)="."),TRUE,FALSE)</formula>
    </cfRule>
    <cfRule type="expression" dxfId="1975" priority="2059">
      <formula>IF(AND(AL1012&lt;0, RIGHT(TEXT(AL1012,"0.#"),1)&lt;&gt;"."),TRUE,FALSE)</formula>
    </cfRule>
    <cfRule type="expression" dxfId="1974" priority="2060">
      <formula>IF(AND(AL1012&lt;0, RIGHT(TEXT(AL1012,"0.#"),1)="."),TRUE,FALSE)</formula>
    </cfRule>
  </conditionalFormatting>
  <conditionalFormatting sqref="AL1011:AO1011">
    <cfRule type="expression" dxfId="1973" priority="2051">
      <formula>IF(AND(AL1011&gt;=0, RIGHT(TEXT(AL1011,"0.#"),1)&lt;&gt;"."),TRUE,FALSE)</formula>
    </cfRule>
    <cfRule type="expression" dxfId="1972" priority="2052">
      <formula>IF(AND(AL1011&gt;=0, RIGHT(TEXT(AL1011,"0.#"),1)="."),TRUE,FALSE)</formula>
    </cfRule>
    <cfRule type="expression" dxfId="1971" priority="2053">
      <formula>IF(AND(AL1011&lt;0, RIGHT(TEXT(AL1011,"0.#"),1)&lt;&gt;"."),TRUE,FALSE)</formula>
    </cfRule>
    <cfRule type="expression" dxfId="1970" priority="2054">
      <formula>IF(AND(AL1011&lt;0, RIGHT(TEXT(AL1011,"0.#"),1)="."),TRUE,FALSE)</formula>
    </cfRule>
  </conditionalFormatting>
  <conditionalFormatting sqref="Y1011">
    <cfRule type="expression" dxfId="1969" priority="2049">
      <formula>IF(RIGHT(TEXT(Y1011,"0.#"),1)=".",FALSE,TRUE)</formula>
    </cfRule>
    <cfRule type="expression" dxfId="1968" priority="2050">
      <formula>IF(RIGHT(TEXT(Y1011,"0.#"),1)=".",TRUE,FALSE)</formula>
    </cfRule>
  </conditionalFormatting>
  <conditionalFormatting sqref="AL1053:AO1072">
    <cfRule type="expression" dxfId="1967" priority="2045">
      <formula>IF(AND(AL1053&gt;=0, RIGHT(TEXT(AL1053,"0.#"),1)&lt;&gt;"."),TRUE,FALSE)</formula>
    </cfRule>
    <cfRule type="expression" dxfId="1966" priority="2046">
      <formula>IF(AND(AL1053&gt;=0, RIGHT(TEXT(AL1053,"0.#"),1)="."),TRUE,FALSE)</formula>
    </cfRule>
    <cfRule type="expression" dxfId="1965" priority="2047">
      <formula>IF(AND(AL1053&lt;0, RIGHT(TEXT(AL1053,"0.#"),1)&lt;&gt;"."),TRUE,FALSE)</formula>
    </cfRule>
    <cfRule type="expression" dxfId="1964" priority="2048">
      <formula>IF(AND(AL1053&lt;0, RIGHT(TEXT(AL1053,"0.#"),1)="."),TRUE,FALSE)</formula>
    </cfRule>
  </conditionalFormatting>
  <conditionalFormatting sqref="Y1045:Y1072">
    <cfRule type="expression" dxfId="1963" priority="2043">
      <formula>IF(RIGHT(TEXT(Y1045,"0.#"),1)=".",FALSE,TRUE)</formula>
    </cfRule>
    <cfRule type="expression" dxfId="1962" priority="2044">
      <formula>IF(RIGHT(TEXT(Y1045,"0.#"),1)=".",TRUE,FALSE)</formula>
    </cfRule>
  </conditionalFormatting>
  <conditionalFormatting sqref="Y1043:Y1044">
    <cfRule type="expression" dxfId="1961" priority="2037">
      <formula>IF(RIGHT(TEXT(Y1043,"0.#"),1)=".",FALSE,TRUE)</formula>
    </cfRule>
    <cfRule type="expression" dxfId="1960" priority="2038">
      <formula>IF(RIGHT(TEXT(Y1043,"0.#"),1)=".",TRUE,FALSE)</formula>
    </cfRule>
  </conditionalFormatting>
  <conditionalFormatting sqref="AL1078:AO1105">
    <cfRule type="expression" dxfId="1959" priority="2033">
      <formula>IF(AND(AL1078&gt;=0, RIGHT(TEXT(AL1078,"0.#"),1)&lt;&gt;"."),TRUE,FALSE)</formula>
    </cfRule>
    <cfRule type="expression" dxfId="1958" priority="2034">
      <formula>IF(AND(AL1078&gt;=0, RIGHT(TEXT(AL1078,"0.#"),1)="."),TRUE,FALSE)</formula>
    </cfRule>
    <cfRule type="expression" dxfId="1957" priority="2035">
      <formula>IF(AND(AL1078&lt;0, RIGHT(TEXT(AL1078,"0.#"),1)&lt;&gt;"."),TRUE,FALSE)</formula>
    </cfRule>
    <cfRule type="expression" dxfId="1956" priority="2036">
      <formula>IF(AND(AL1078&lt;0, RIGHT(TEXT(AL1078,"0.#"),1)="."),TRUE,FALSE)</formula>
    </cfRule>
  </conditionalFormatting>
  <conditionalFormatting sqref="Y1078:Y1105">
    <cfRule type="expression" dxfId="1955" priority="2031">
      <formula>IF(RIGHT(TEXT(Y1078,"0.#"),1)=".",FALSE,TRUE)</formula>
    </cfRule>
    <cfRule type="expression" dxfId="1954" priority="2032">
      <formula>IF(RIGHT(TEXT(Y1078,"0.#"),1)=".",TRUE,FALSE)</formula>
    </cfRule>
  </conditionalFormatting>
  <conditionalFormatting sqref="AE39">
    <cfRule type="expression" dxfId="1953" priority="2023">
      <formula>IF(RIGHT(TEXT(AE39,"0.#"),1)=".",FALSE,TRUE)</formula>
    </cfRule>
    <cfRule type="expression" dxfId="1952" priority="2024">
      <formula>IF(RIGHT(TEXT(AE39,"0.#"),1)=".",TRUE,FALSE)</formula>
    </cfRule>
  </conditionalFormatting>
  <conditionalFormatting sqref="AM41">
    <cfRule type="expression" dxfId="1951" priority="2007">
      <formula>IF(RIGHT(TEXT(AM41,"0.#"),1)=".",FALSE,TRUE)</formula>
    </cfRule>
    <cfRule type="expression" dxfId="1950" priority="2008">
      <formula>IF(RIGHT(TEXT(AM41,"0.#"),1)=".",TRUE,FALSE)</formula>
    </cfRule>
  </conditionalFormatting>
  <conditionalFormatting sqref="AE40">
    <cfRule type="expression" dxfId="1949" priority="2021">
      <formula>IF(RIGHT(TEXT(AE40,"0.#"),1)=".",FALSE,TRUE)</formula>
    </cfRule>
    <cfRule type="expression" dxfId="1948" priority="2022">
      <formula>IF(RIGHT(TEXT(AE40,"0.#"),1)=".",TRUE,FALSE)</formula>
    </cfRule>
  </conditionalFormatting>
  <conditionalFormatting sqref="AE41">
    <cfRule type="expression" dxfId="1947" priority="2019">
      <formula>IF(RIGHT(TEXT(AE41,"0.#"),1)=".",FALSE,TRUE)</formula>
    </cfRule>
    <cfRule type="expression" dxfId="1946" priority="2020">
      <formula>IF(RIGHT(TEXT(AE41,"0.#"),1)=".",TRUE,FALSE)</formula>
    </cfRule>
  </conditionalFormatting>
  <conditionalFormatting sqref="AI41">
    <cfRule type="expression" dxfId="1945" priority="2017">
      <formula>IF(RIGHT(TEXT(AI41,"0.#"),1)=".",FALSE,TRUE)</formula>
    </cfRule>
    <cfRule type="expression" dxfId="1944" priority="2018">
      <formula>IF(RIGHT(TEXT(AI41,"0.#"),1)=".",TRUE,FALSE)</formula>
    </cfRule>
  </conditionalFormatting>
  <conditionalFormatting sqref="AI40">
    <cfRule type="expression" dxfId="1943" priority="2015">
      <formula>IF(RIGHT(TEXT(AI40,"0.#"),1)=".",FALSE,TRUE)</formula>
    </cfRule>
    <cfRule type="expression" dxfId="1942" priority="2016">
      <formula>IF(RIGHT(TEXT(AI40,"0.#"),1)=".",TRUE,FALSE)</formula>
    </cfRule>
  </conditionalFormatting>
  <conditionalFormatting sqref="AI39">
    <cfRule type="expression" dxfId="1941" priority="2013">
      <formula>IF(RIGHT(TEXT(AI39,"0.#"),1)=".",FALSE,TRUE)</formula>
    </cfRule>
    <cfRule type="expression" dxfId="1940" priority="2014">
      <formula>IF(RIGHT(TEXT(AI39,"0.#"),1)=".",TRUE,FALSE)</formula>
    </cfRule>
  </conditionalFormatting>
  <conditionalFormatting sqref="AM39">
    <cfRule type="expression" dxfId="1939" priority="2011">
      <formula>IF(RIGHT(TEXT(AM39,"0.#"),1)=".",FALSE,TRUE)</formula>
    </cfRule>
    <cfRule type="expression" dxfId="1938" priority="2012">
      <formula>IF(RIGHT(TEXT(AM39,"0.#"),1)=".",TRUE,FALSE)</formula>
    </cfRule>
  </conditionalFormatting>
  <conditionalFormatting sqref="AM40">
    <cfRule type="expression" dxfId="1937" priority="2009">
      <formula>IF(RIGHT(TEXT(AM40,"0.#"),1)=".",FALSE,TRUE)</formula>
    </cfRule>
    <cfRule type="expression" dxfId="1936" priority="2010">
      <formula>IF(RIGHT(TEXT(AM40,"0.#"),1)=".",TRUE,FALSE)</formula>
    </cfRule>
  </conditionalFormatting>
  <conditionalFormatting sqref="AQ39:AQ41">
    <cfRule type="expression" dxfId="1935" priority="2005">
      <formula>IF(RIGHT(TEXT(AQ39,"0.#"),1)=".",FALSE,TRUE)</formula>
    </cfRule>
    <cfRule type="expression" dxfId="1934" priority="2006">
      <formula>IF(RIGHT(TEXT(AQ39,"0.#"),1)=".",TRUE,FALSE)</formula>
    </cfRule>
  </conditionalFormatting>
  <conditionalFormatting sqref="AU39:AU41">
    <cfRule type="expression" dxfId="1933" priority="2003">
      <formula>IF(RIGHT(TEXT(AU39,"0.#"),1)=".",FALSE,TRUE)</formula>
    </cfRule>
    <cfRule type="expression" dxfId="1932" priority="2004">
      <formula>IF(RIGHT(TEXT(AU39,"0.#"),1)=".",TRUE,FALSE)</formula>
    </cfRule>
  </conditionalFormatting>
  <conditionalFormatting sqref="AE46">
    <cfRule type="expression" dxfId="1931" priority="2001">
      <formula>IF(RIGHT(TEXT(AE46,"0.#"),1)=".",FALSE,TRUE)</formula>
    </cfRule>
    <cfRule type="expression" dxfId="1930" priority="2002">
      <formula>IF(RIGHT(TEXT(AE46,"0.#"),1)=".",TRUE,FALSE)</formula>
    </cfRule>
  </conditionalFormatting>
  <conditionalFormatting sqref="AE47">
    <cfRule type="expression" dxfId="1929" priority="1999">
      <formula>IF(RIGHT(TEXT(AE47,"0.#"),1)=".",FALSE,TRUE)</formula>
    </cfRule>
    <cfRule type="expression" dxfId="1928" priority="2000">
      <formula>IF(RIGHT(TEXT(AE47,"0.#"),1)=".",TRUE,FALSE)</formula>
    </cfRule>
  </conditionalFormatting>
  <conditionalFormatting sqref="AE48">
    <cfRule type="expression" dxfId="1927" priority="1997">
      <formula>IF(RIGHT(TEXT(AE48,"0.#"),1)=".",FALSE,TRUE)</formula>
    </cfRule>
    <cfRule type="expression" dxfId="1926" priority="1998">
      <formula>IF(RIGHT(TEXT(AE48,"0.#"),1)=".",TRUE,FALSE)</formula>
    </cfRule>
  </conditionalFormatting>
  <conditionalFormatting sqref="AI48">
    <cfRule type="expression" dxfId="1925" priority="1995">
      <formula>IF(RIGHT(TEXT(AI48,"0.#"),1)=".",FALSE,TRUE)</formula>
    </cfRule>
    <cfRule type="expression" dxfId="1924" priority="1996">
      <formula>IF(RIGHT(TEXT(AI48,"0.#"),1)=".",TRUE,FALSE)</formula>
    </cfRule>
  </conditionalFormatting>
  <conditionalFormatting sqref="AI47">
    <cfRule type="expression" dxfId="1923" priority="1993">
      <formula>IF(RIGHT(TEXT(AI47,"0.#"),1)=".",FALSE,TRUE)</formula>
    </cfRule>
    <cfRule type="expression" dxfId="1922" priority="1994">
      <formula>IF(RIGHT(TEXT(AI47,"0.#"),1)=".",TRUE,FALSE)</formula>
    </cfRule>
  </conditionalFormatting>
  <conditionalFormatting sqref="AE448">
    <cfRule type="expression" dxfId="1921" priority="1871">
      <formula>IF(RIGHT(TEXT(AE448,"0.#"),1)=".",FALSE,TRUE)</formula>
    </cfRule>
    <cfRule type="expression" dxfId="1920" priority="1872">
      <formula>IF(RIGHT(TEXT(AE448,"0.#"),1)=".",TRUE,FALSE)</formula>
    </cfRule>
  </conditionalFormatting>
  <conditionalFormatting sqref="AM450">
    <cfRule type="expression" dxfId="1919" priority="1861">
      <formula>IF(RIGHT(TEXT(AM450,"0.#"),1)=".",FALSE,TRUE)</formula>
    </cfRule>
    <cfRule type="expression" dxfId="1918" priority="1862">
      <formula>IF(RIGHT(TEXT(AM450,"0.#"),1)=".",TRUE,FALSE)</formula>
    </cfRule>
  </conditionalFormatting>
  <conditionalFormatting sqref="AE449">
    <cfRule type="expression" dxfId="1917" priority="1869">
      <formula>IF(RIGHT(TEXT(AE449,"0.#"),1)=".",FALSE,TRUE)</formula>
    </cfRule>
    <cfRule type="expression" dxfId="1916" priority="1870">
      <formula>IF(RIGHT(TEXT(AE449,"0.#"),1)=".",TRUE,FALSE)</formula>
    </cfRule>
  </conditionalFormatting>
  <conditionalFormatting sqref="AE450">
    <cfRule type="expression" dxfId="1915" priority="1867">
      <formula>IF(RIGHT(TEXT(AE450,"0.#"),1)=".",FALSE,TRUE)</formula>
    </cfRule>
    <cfRule type="expression" dxfId="1914" priority="1868">
      <formula>IF(RIGHT(TEXT(AE450,"0.#"),1)=".",TRUE,FALSE)</formula>
    </cfRule>
  </conditionalFormatting>
  <conditionalFormatting sqref="AM448">
    <cfRule type="expression" dxfId="1913" priority="1865">
      <formula>IF(RIGHT(TEXT(AM448,"0.#"),1)=".",FALSE,TRUE)</formula>
    </cfRule>
    <cfRule type="expression" dxfId="1912" priority="1866">
      <formula>IF(RIGHT(TEXT(AM448,"0.#"),1)=".",TRUE,FALSE)</formula>
    </cfRule>
  </conditionalFormatting>
  <conditionalFormatting sqref="AM449">
    <cfRule type="expression" dxfId="1911" priority="1863">
      <formula>IF(RIGHT(TEXT(AM449,"0.#"),1)=".",FALSE,TRUE)</formula>
    </cfRule>
    <cfRule type="expression" dxfId="1910" priority="1864">
      <formula>IF(RIGHT(TEXT(AM449,"0.#"),1)=".",TRUE,FALSE)</formula>
    </cfRule>
  </conditionalFormatting>
  <conditionalFormatting sqref="AU448">
    <cfRule type="expression" dxfId="1909" priority="1859">
      <formula>IF(RIGHT(TEXT(AU448,"0.#"),1)=".",FALSE,TRUE)</formula>
    </cfRule>
    <cfRule type="expression" dxfId="1908" priority="1860">
      <formula>IF(RIGHT(TEXT(AU448,"0.#"),1)=".",TRUE,FALSE)</formula>
    </cfRule>
  </conditionalFormatting>
  <conditionalFormatting sqref="AU449">
    <cfRule type="expression" dxfId="1907" priority="1857">
      <formula>IF(RIGHT(TEXT(AU449,"0.#"),1)=".",FALSE,TRUE)</formula>
    </cfRule>
    <cfRule type="expression" dxfId="1906" priority="1858">
      <formula>IF(RIGHT(TEXT(AU449,"0.#"),1)=".",TRUE,FALSE)</formula>
    </cfRule>
  </conditionalFormatting>
  <conditionalFormatting sqref="AU450">
    <cfRule type="expression" dxfId="1905" priority="1855">
      <formula>IF(RIGHT(TEXT(AU450,"0.#"),1)=".",FALSE,TRUE)</formula>
    </cfRule>
    <cfRule type="expression" dxfId="1904" priority="1856">
      <formula>IF(RIGHT(TEXT(AU450,"0.#"),1)=".",TRUE,FALSE)</formula>
    </cfRule>
  </conditionalFormatting>
  <conditionalFormatting sqref="AI450">
    <cfRule type="expression" dxfId="1903" priority="1849">
      <formula>IF(RIGHT(TEXT(AI450,"0.#"),1)=".",FALSE,TRUE)</formula>
    </cfRule>
    <cfRule type="expression" dxfId="1902" priority="1850">
      <formula>IF(RIGHT(TEXT(AI450,"0.#"),1)=".",TRUE,FALSE)</formula>
    </cfRule>
  </conditionalFormatting>
  <conditionalFormatting sqref="AI448">
    <cfRule type="expression" dxfId="1901" priority="1853">
      <formula>IF(RIGHT(TEXT(AI448,"0.#"),1)=".",FALSE,TRUE)</formula>
    </cfRule>
    <cfRule type="expression" dxfId="1900" priority="1854">
      <formula>IF(RIGHT(TEXT(AI448,"0.#"),1)=".",TRUE,FALSE)</formula>
    </cfRule>
  </conditionalFormatting>
  <conditionalFormatting sqref="AI449">
    <cfRule type="expression" dxfId="1899" priority="1851">
      <formula>IF(RIGHT(TEXT(AI449,"0.#"),1)=".",FALSE,TRUE)</formula>
    </cfRule>
    <cfRule type="expression" dxfId="1898" priority="1852">
      <formula>IF(RIGHT(TEXT(AI449,"0.#"),1)=".",TRUE,FALSE)</formula>
    </cfRule>
  </conditionalFormatting>
  <conditionalFormatting sqref="AQ449">
    <cfRule type="expression" dxfId="1897" priority="1847">
      <formula>IF(RIGHT(TEXT(AQ449,"0.#"),1)=".",FALSE,TRUE)</formula>
    </cfRule>
    <cfRule type="expression" dxfId="1896" priority="1848">
      <formula>IF(RIGHT(TEXT(AQ449,"0.#"),1)=".",TRUE,FALSE)</formula>
    </cfRule>
  </conditionalFormatting>
  <conditionalFormatting sqref="AQ450">
    <cfRule type="expression" dxfId="1895" priority="1845">
      <formula>IF(RIGHT(TEXT(AQ450,"0.#"),1)=".",FALSE,TRUE)</formula>
    </cfRule>
    <cfRule type="expression" dxfId="1894" priority="1846">
      <formula>IF(RIGHT(TEXT(AQ450,"0.#"),1)=".",TRUE,FALSE)</formula>
    </cfRule>
  </conditionalFormatting>
  <conditionalFormatting sqref="AQ448">
    <cfRule type="expression" dxfId="1893" priority="1843">
      <formula>IF(RIGHT(TEXT(AQ448,"0.#"),1)=".",FALSE,TRUE)</formula>
    </cfRule>
    <cfRule type="expression" dxfId="1892" priority="1844">
      <formula>IF(RIGHT(TEXT(AQ448,"0.#"),1)=".",TRUE,FALSE)</formula>
    </cfRule>
  </conditionalFormatting>
  <conditionalFormatting sqref="AE453">
    <cfRule type="expression" dxfId="1891" priority="1841">
      <formula>IF(RIGHT(TEXT(AE453,"0.#"),1)=".",FALSE,TRUE)</formula>
    </cfRule>
    <cfRule type="expression" dxfId="1890" priority="1842">
      <formula>IF(RIGHT(TEXT(AE453,"0.#"),1)=".",TRUE,FALSE)</formula>
    </cfRule>
  </conditionalFormatting>
  <conditionalFormatting sqref="AM455">
    <cfRule type="expression" dxfId="1889" priority="1831">
      <formula>IF(RIGHT(TEXT(AM455,"0.#"),1)=".",FALSE,TRUE)</formula>
    </cfRule>
    <cfRule type="expression" dxfId="1888" priority="1832">
      <formula>IF(RIGHT(TEXT(AM455,"0.#"),1)=".",TRUE,FALSE)</formula>
    </cfRule>
  </conditionalFormatting>
  <conditionalFormatting sqref="AE454">
    <cfRule type="expression" dxfId="1887" priority="1839">
      <formula>IF(RIGHT(TEXT(AE454,"0.#"),1)=".",FALSE,TRUE)</formula>
    </cfRule>
    <cfRule type="expression" dxfId="1886" priority="1840">
      <formula>IF(RIGHT(TEXT(AE454,"0.#"),1)=".",TRUE,FALSE)</formula>
    </cfRule>
  </conditionalFormatting>
  <conditionalFormatting sqref="AE455">
    <cfRule type="expression" dxfId="1885" priority="1837">
      <formula>IF(RIGHT(TEXT(AE455,"0.#"),1)=".",FALSE,TRUE)</formula>
    </cfRule>
    <cfRule type="expression" dxfId="1884" priority="1838">
      <formula>IF(RIGHT(TEXT(AE455,"0.#"),1)=".",TRUE,FALSE)</formula>
    </cfRule>
  </conditionalFormatting>
  <conditionalFormatting sqref="AM453">
    <cfRule type="expression" dxfId="1883" priority="1835">
      <formula>IF(RIGHT(TEXT(AM453,"0.#"),1)=".",FALSE,TRUE)</formula>
    </cfRule>
    <cfRule type="expression" dxfId="1882" priority="1836">
      <formula>IF(RIGHT(TEXT(AM453,"0.#"),1)=".",TRUE,FALSE)</formula>
    </cfRule>
  </conditionalFormatting>
  <conditionalFormatting sqref="AM454">
    <cfRule type="expression" dxfId="1881" priority="1833">
      <formula>IF(RIGHT(TEXT(AM454,"0.#"),1)=".",FALSE,TRUE)</formula>
    </cfRule>
    <cfRule type="expression" dxfId="1880" priority="1834">
      <formula>IF(RIGHT(TEXT(AM454,"0.#"),1)=".",TRUE,FALSE)</formula>
    </cfRule>
  </conditionalFormatting>
  <conditionalFormatting sqref="AU453">
    <cfRule type="expression" dxfId="1879" priority="1829">
      <formula>IF(RIGHT(TEXT(AU453,"0.#"),1)=".",FALSE,TRUE)</formula>
    </cfRule>
    <cfRule type="expression" dxfId="1878" priority="1830">
      <formula>IF(RIGHT(TEXT(AU453,"0.#"),1)=".",TRUE,FALSE)</formula>
    </cfRule>
  </conditionalFormatting>
  <conditionalFormatting sqref="AU454">
    <cfRule type="expression" dxfId="1877" priority="1827">
      <formula>IF(RIGHT(TEXT(AU454,"0.#"),1)=".",FALSE,TRUE)</formula>
    </cfRule>
    <cfRule type="expression" dxfId="1876" priority="1828">
      <formula>IF(RIGHT(TEXT(AU454,"0.#"),1)=".",TRUE,FALSE)</formula>
    </cfRule>
  </conditionalFormatting>
  <conditionalFormatting sqref="AU455">
    <cfRule type="expression" dxfId="1875" priority="1825">
      <formula>IF(RIGHT(TEXT(AU455,"0.#"),1)=".",FALSE,TRUE)</formula>
    </cfRule>
    <cfRule type="expression" dxfId="1874" priority="1826">
      <formula>IF(RIGHT(TEXT(AU455,"0.#"),1)=".",TRUE,FALSE)</formula>
    </cfRule>
  </conditionalFormatting>
  <conditionalFormatting sqref="AI455">
    <cfRule type="expression" dxfId="1873" priority="1819">
      <formula>IF(RIGHT(TEXT(AI455,"0.#"),1)=".",FALSE,TRUE)</formula>
    </cfRule>
    <cfRule type="expression" dxfId="1872" priority="1820">
      <formula>IF(RIGHT(TEXT(AI455,"0.#"),1)=".",TRUE,FALSE)</formula>
    </cfRule>
  </conditionalFormatting>
  <conditionalFormatting sqref="AI453">
    <cfRule type="expression" dxfId="1871" priority="1823">
      <formula>IF(RIGHT(TEXT(AI453,"0.#"),1)=".",FALSE,TRUE)</formula>
    </cfRule>
    <cfRule type="expression" dxfId="1870" priority="1824">
      <formula>IF(RIGHT(TEXT(AI453,"0.#"),1)=".",TRUE,FALSE)</formula>
    </cfRule>
  </conditionalFormatting>
  <conditionalFormatting sqref="AI454">
    <cfRule type="expression" dxfId="1869" priority="1821">
      <formula>IF(RIGHT(TEXT(AI454,"0.#"),1)=".",FALSE,TRUE)</formula>
    </cfRule>
    <cfRule type="expression" dxfId="1868" priority="1822">
      <formula>IF(RIGHT(TEXT(AI454,"0.#"),1)=".",TRUE,FALSE)</formula>
    </cfRule>
  </conditionalFormatting>
  <conditionalFormatting sqref="AQ454">
    <cfRule type="expression" dxfId="1867" priority="1817">
      <formula>IF(RIGHT(TEXT(AQ454,"0.#"),1)=".",FALSE,TRUE)</formula>
    </cfRule>
    <cfRule type="expression" dxfId="1866" priority="1818">
      <formula>IF(RIGHT(TEXT(AQ454,"0.#"),1)=".",TRUE,FALSE)</formula>
    </cfRule>
  </conditionalFormatting>
  <conditionalFormatting sqref="AQ455">
    <cfRule type="expression" dxfId="1865" priority="1815">
      <formula>IF(RIGHT(TEXT(AQ455,"0.#"),1)=".",FALSE,TRUE)</formula>
    </cfRule>
    <cfRule type="expression" dxfId="1864" priority="1816">
      <formula>IF(RIGHT(TEXT(AQ455,"0.#"),1)=".",TRUE,FALSE)</formula>
    </cfRule>
  </conditionalFormatting>
  <conditionalFormatting sqref="AQ453">
    <cfRule type="expression" dxfId="1863" priority="1813">
      <formula>IF(RIGHT(TEXT(AQ453,"0.#"),1)=".",FALSE,TRUE)</formula>
    </cfRule>
    <cfRule type="expression" dxfId="1862" priority="1814">
      <formula>IF(RIGHT(TEXT(AQ453,"0.#"),1)=".",TRUE,FALSE)</formula>
    </cfRule>
  </conditionalFormatting>
  <conditionalFormatting sqref="AE487">
    <cfRule type="expression" dxfId="1861" priority="1691">
      <formula>IF(RIGHT(TEXT(AE487,"0.#"),1)=".",FALSE,TRUE)</formula>
    </cfRule>
    <cfRule type="expression" dxfId="1860" priority="1692">
      <formula>IF(RIGHT(TEXT(AE487,"0.#"),1)=".",TRUE,FALSE)</formula>
    </cfRule>
  </conditionalFormatting>
  <conditionalFormatting sqref="AE488">
    <cfRule type="expression" dxfId="1859" priority="1689">
      <formula>IF(RIGHT(TEXT(AE488,"0.#"),1)=".",FALSE,TRUE)</formula>
    </cfRule>
    <cfRule type="expression" dxfId="1858" priority="1690">
      <formula>IF(RIGHT(TEXT(AE488,"0.#"),1)=".",TRUE,FALSE)</formula>
    </cfRule>
  </conditionalFormatting>
  <conditionalFormatting sqref="AE489">
    <cfRule type="expression" dxfId="1857" priority="1687">
      <formula>IF(RIGHT(TEXT(AE489,"0.#"),1)=".",FALSE,TRUE)</formula>
    </cfRule>
    <cfRule type="expression" dxfId="1856" priority="1688">
      <formula>IF(RIGHT(TEXT(AE489,"0.#"),1)=".",TRUE,FALSE)</formula>
    </cfRule>
  </conditionalFormatting>
  <conditionalFormatting sqref="AU487">
    <cfRule type="expression" dxfId="1855" priority="1679">
      <formula>IF(RIGHT(TEXT(AU487,"0.#"),1)=".",FALSE,TRUE)</formula>
    </cfRule>
    <cfRule type="expression" dxfId="1854" priority="1680">
      <formula>IF(RIGHT(TEXT(AU487,"0.#"),1)=".",TRUE,FALSE)</formula>
    </cfRule>
  </conditionalFormatting>
  <conditionalFormatting sqref="AU488">
    <cfRule type="expression" dxfId="1853" priority="1677">
      <formula>IF(RIGHT(TEXT(AU488,"0.#"),1)=".",FALSE,TRUE)</formula>
    </cfRule>
    <cfRule type="expression" dxfId="1852" priority="1678">
      <formula>IF(RIGHT(TEXT(AU488,"0.#"),1)=".",TRUE,FALSE)</formula>
    </cfRule>
  </conditionalFormatting>
  <conditionalFormatting sqref="AU489">
    <cfRule type="expression" dxfId="1851" priority="1675">
      <formula>IF(RIGHT(TEXT(AU489,"0.#"),1)=".",FALSE,TRUE)</formula>
    </cfRule>
    <cfRule type="expression" dxfId="1850" priority="1676">
      <formula>IF(RIGHT(TEXT(AU489,"0.#"),1)=".",TRUE,FALSE)</formula>
    </cfRule>
  </conditionalFormatting>
  <conditionalFormatting sqref="AQ488">
    <cfRule type="expression" dxfId="1849" priority="1667">
      <formula>IF(RIGHT(TEXT(AQ488,"0.#"),1)=".",FALSE,TRUE)</formula>
    </cfRule>
    <cfRule type="expression" dxfId="1848" priority="1668">
      <formula>IF(RIGHT(TEXT(AQ488,"0.#"),1)=".",TRUE,FALSE)</formula>
    </cfRule>
  </conditionalFormatting>
  <conditionalFormatting sqref="AQ489">
    <cfRule type="expression" dxfId="1847" priority="1665">
      <formula>IF(RIGHT(TEXT(AQ489,"0.#"),1)=".",FALSE,TRUE)</formula>
    </cfRule>
    <cfRule type="expression" dxfId="1846" priority="1666">
      <formula>IF(RIGHT(TEXT(AQ489,"0.#"),1)=".",TRUE,FALSE)</formula>
    </cfRule>
  </conditionalFormatting>
  <conditionalFormatting sqref="AQ487">
    <cfRule type="expression" dxfId="1845" priority="1663">
      <formula>IF(RIGHT(TEXT(AQ487,"0.#"),1)=".",FALSE,TRUE)</formula>
    </cfRule>
    <cfRule type="expression" dxfId="1844" priority="1664">
      <formula>IF(RIGHT(TEXT(AQ487,"0.#"),1)=".",TRUE,FALSE)</formula>
    </cfRule>
  </conditionalFormatting>
  <conditionalFormatting sqref="AE512">
    <cfRule type="expression" dxfId="1843" priority="1661">
      <formula>IF(RIGHT(TEXT(AE512,"0.#"),1)=".",FALSE,TRUE)</formula>
    </cfRule>
    <cfRule type="expression" dxfId="1842" priority="1662">
      <formula>IF(RIGHT(TEXT(AE512,"0.#"),1)=".",TRUE,FALSE)</formula>
    </cfRule>
  </conditionalFormatting>
  <conditionalFormatting sqref="AE513">
    <cfRule type="expression" dxfId="1841" priority="1659">
      <formula>IF(RIGHT(TEXT(AE513,"0.#"),1)=".",FALSE,TRUE)</formula>
    </cfRule>
    <cfRule type="expression" dxfId="1840" priority="1660">
      <formula>IF(RIGHT(TEXT(AE513,"0.#"),1)=".",TRUE,FALSE)</formula>
    </cfRule>
  </conditionalFormatting>
  <conditionalFormatting sqref="AE514">
    <cfRule type="expression" dxfId="1839" priority="1657">
      <formula>IF(RIGHT(TEXT(AE514,"0.#"),1)=".",FALSE,TRUE)</formula>
    </cfRule>
    <cfRule type="expression" dxfId="1838" priority="1658">
      <formula>IF(RIGHT(TEXT(AE514,"0.#"),1)=".",TRUE,FALSE)</formula>
    </cfRule>
  </conditionalFormatting>
  <conditionalFormatting sqref="AU512">
    <cfRule type="expression" dxfId="1837" priority="1649">
      <formula>IF(RIGHT(TEXT(AU512,"0.#"),1)=".",FALSE,TRUE)</formula>
    </cfRule>
    <cfRule type="expression" dxfId="1836" priority="1650">
      <formula>IF(RIGHT(TEXT(AU512,"0.#"),1)=".",TRUE,FALSE)</formula>
    </cfRule>
  </conditionalFormatting>
  <conditionalFormatting sqref="AU513">
    <cfRule type="expression" dxfId="1835" priority="1647">
      <formula>IF(RIGHT(TEXT(AU513,"0.#"),1)=".",FALSE,TRUE)</formula>
    </cfRule>
    <cfRule type="expression" dxfId="1834" priority="1648">
      <formula>IF(RIGHT(TEXT(AU513,"0.#"),1)=".",TRUE,FALSE)</formula>
    </cfRule>
  </conditionalFormatting>
  <conditionalFormatting sqref="AU514">
    <cfRule type="expression" dxfId="1833" priority="1645">
      <formula>IF(RIGHT(TEXT(AU514,"0.#"),1)=".",FALSE,TRUE)</formula>
    </cfRule>
    <cfRule type="expression" dxfId="1832" priority="1646">
      <formula>IF(RIGHT(TEXT(AU514,"0.#"),1)=".",TRUE,FALSE)</formula>
    </cfRule>
  </conditionalFormatting>
  <conditionalFormatting sqref="AQ513">
    <cfRule type="expression" dxfId="1831" priority="1637">
      <formula>IF(RIGHT(TEXT(AQ513,"0.#"),1)=".",FALSE,TRUE)</formula>
    </cfRule>
    <cfRule type="expression" dxfId="1830" priority="1638">
      <formula>IF(RIGHT(TEXT(AQ513,"0.#"),1)=".",TRUE,FALSE)</formula>
    </cfRule>
  </conditionalFormatting>
  <conditionalFormatting sqref="AQ514">
    <cfRule type="expression" dxfId="1829" priority="1635">
      <formula>IF(RIGHT(TEXT(AQ514,"0.#"),1)=".",FALSE,TRUE)</formula>
    </cfRule>
    <cfRule type="expression" dxfId="1828" priority="1636">
      <formula>IF(RIGHT(TEXT(AQ514,"0.#"),1)=".",TRUE,FALSE)</formula>
    </cfRule>
  </conditionalFormatting>
  <conditionalFormatting sqref="AQ512">
    <cfRule type="expression" dxfId="1827" priority="1633">
      <formula>IF(RIGHT(TEXT(AQ512,"0.#"),1)=".",FALSE,TRUE)</formula>
    </cfRule>
    <cfRule type="expression" dxfId="1826" priority="1634">
      <formula>IF(RIGHT(TEXT(AQ512,"0.#"),1)=".",TRUE,FALSE)</formula>
    </cfRule>
  </conditionalFormatting>
  <conditionalFormatting sqref="AE517">
    <cfRule type="expression" dxfId="1825" priority="1511">
      <formula>IF(RIGHT(TEXT(AE517,"0.#"),1)=".",FALSE,TRUE)</formula>
    </cfRule>
    <cfRule type="expression" dxfId="1824" priority="1512">
      <formula>IF(RIGHT(TEXT(AE517,"0.#"),1)=".",TRUE,FALSE)</formula>
    </cfRule>
  </conditionalFormatting>
  <conditionalFormatting sqref="AE518">
    <cfRule type="expression" dxfId="1823" priority="1509">
      <formula>IF(RIGHT(TEXT(AE518,"0.#"),1)=".",FALSE,TRUE)</formula>
    </cfRule>
    <cfRule type="expression" dxfId="1822" priority="1510">
      <formula>IF(RIGHT(TEXT(AE518,"0.#"),1)=".",TRUE,FALSE)</formula>
    </cfRule>
  </conditionalFormatting>
  <conditionalFormatting sqref="AE519">
    <cfRule type="expression" dxfId="1821" priority="1507">
      <formula>IF(RIGHT(TEXT(AE519,"0.#"),1)=".",FALSE,TRUE)</formula>
    </cfRule>
    <cfRule type="expression" dxfId="1820" priority="1508">
      <formula>IF(RIGHT(TEXT(AE519,"0.#"),1)=".",TRUE,FALSE)</formula>
    </cfRule>
  </conditionalFormatting>
  <conditionalFormatting sqref="AU517">
    <cfRule type="expression" dxfId="1819" priority="1499">
      <formula>IF(RIGHT(TEXT(AU517,"0.#"),1)=".",FALSE,TRUE)</formula>
    </cfRule>
    <cfRule type="expression" dxfId="1818" priority="1500">
      <formula>IF(RIGHT(TEXT(AU517,"0.#"),1)=".",TRUE,FALSE)</formula>
    </cfRule>
  </conditionalFormatting>
  <conditionalFormatting sqref="AU519">
    <cfRule type="expression" dxfId="1817" priority="1495">
      <formula>IF(RIGHT(TEXT(AU519,"0.#"),1)=".",FALSE,TRUE)</formula>
    </cfRule>
    <cfRule type="expression" dxfId="1816" priority="1496">
      <formula>IF(RIGHT(TEXT(AU519,"0.#"),1)=".",TRUE,FALSE)</formula>
    </cfRule>
  </conditionalFormatting>
  <conditionalFormatting sqref="AQ518">
    <cfRule type="expression" dxfId="1815" priority="1487">
      <formula>IF(RIGHT(TEXT(AQ518,"0.#"),1)=".",FALSE,TRUE)</formula>
    </cfRule>
    <cfRule type="expression" dxfId="1814" priority="1488">
      <formula>IF(RIGHT(TEXT(AQ518,"0.#"),1)=".",TRUE,FALSE)</formula>
    </cfRule>
  </conditionalFormatting>
  <conditionalFormatting sqref="AQ519">
    <cfRule type="expression" dxfId="1813" priority="1485">
      <formula>IF(RIGHT(TEXT(AQ519,"0.#"),1)=".",FALSE,TRUE)</formula>
    </cfRule>
    <cfRule type="expression" dxfId="1812" priority="1486">
      <formula>IF(RIGHT(TEXT(AQ519,"0.#"),1)=".",TRUE,FALSE)</formula>
    </cfRule>
  </conditionalFormatting>
  <conditionalFormatting sqref="AQ517">
    <cfRule type="expression" dxfId="1811" priority="1483">
      <formula>IF(RIGHT(TEXT(AQ517,"0.#"),1)=".",FALSE,TRUE)</formula>
    </cfRule>
    <cfRule type="expression" dxfId="1810" priority="1484">
      <formula>IF(RIGHT(TEXT(AQ517,"0.#"),1)=".",TRUE,FALSE)</formula>
    </cfRule>
  </conditionalFormatting>
  <conditionalFormatting sqref="AE522">
    <cfRule type="expression" dxfId="1809" priority="1481">
      <formula>IF(RIGHT(TEXT(AE522,"0.#"),1)=".",FALSE,TRUE)</formula>
    </cfRule>
    <cfRule type="expression" dxfId="1808" priority="1482">
      <formula>IF(RIGHT(TEXT(AE522,"0.#"),1)=".",TRUE,FALSE)</formula>
    </cfRule>
  </conditionalFormatting>
  <conditionalFormatting sqref="AE523">
    <cfRule type="expression" dxfId="1807" priority="1479">
      <formula>IF(RIGHT(TEXT(AE523,"0.#"),1)=".",FALSE,TRUE)</formula>
    </cfRule>
    <cfRule type="expression" dxfId="1806" priority="1480">
      <formula>IF(RIGHT(TEXT(AE523,"0.#"),1)=".",TRUE,FALSE)</formula>
    </cfRule>
  </conditionalFormatting>
  <conditionalFormatting sqref="AE524">
    <cfRule type="expression" dxfId="1805" priority="1477">
      <formula>IF(RIGHT(TEXT(AE524,"0.#"),1)=".",FALSE,TRUE)</formula>
    </cfRule>
    <cfRule type="expression" dxfId="1804" priority="1478">
      <formula>IF(RIGHT(TEXT(AE524,"0.#"),1)=".",TRUE,FALSE)</formula>
    </cfRule>
  </conditionalFormatting>
  <conditionalFormatting sqref="AU522">
    <cfRule type="expression" dxfId="1803" priority="1469">
      <formula>IF(RIGHT(TEXT(AU522,"0.#"),1)=".",FALSE,TRUE)</formula>
    </cfRule>
    <cfRule type="expression" dxfId="1802" priority="1470">
      <formula>IF(RIGHT(TEXT(AU522,"0.#"),1)=".",TRUE,FALSE)</formula>
    </cfRule>
  </conditionalFormatting>
  <conditionalFormatting sqref="AU523">
    <cfRule type="expression" dxfId="1801" priority="1467">
      <formula>IF(RIGHT(TEXT(AU523,"0.#"),1)=".",FALSE,TRUE)</formula>
    </cfRule>
    <cfRule type="expression" dxfId="1800" priority="1468">
      <formula>IF(RIGHT(TEXT(AU523,"0.#"),1)=".",TRUE,FALSE)</formula>
    </cfRule>
  </conditionalFormatting>
  <conditionalFormatting sqref="AU524">
    <cfRule type="expression" dxfId="1799" priority="1465">
      <formula>IF(RIGHT(TEXT(AU524,"0.#"),1)=".",FALSE,TRUE)</formula>
    </cfRule>
    <cfRule type="expression" dxfId="1798" priority="1466">
      <formula>IF(RIGHT(TEXT(AU524,"0.#"),1)=".",TRUE,FALSE)</formula>
    </cfRule>
  </conditionalFormatting>
  <conditionalFormatting sqref="AQ523">
    <cfRule type="expression" dxfId="1797" priority="1457">
      <formula>IF(RIGHT(TEXT(AQ523,"0.#"),1)=".",FALSE,TRUE)</formula>
    </cfRule>
    <cfRule type="expression" dxfId="1796" priority="1458">
      <formula>IF(RIGHT(TEXT(AQ523,"0.#"),1)=".",TRUE,FALSE)</formula>
    </cfRule>
  </conditionalFormatting>
  <conditionalFormatting sqref="AQ524">
    <cfRule type="expression" dxfId="1795" priority="1455">
      <formula>IF(RIGHT(TEXT(AQ524,"0.#"),1)=".",FALSE,TRUE)</formula>
    </cfRule>
    <cfRule type="expression" dxfId="1794" priority="1456">
      <formula>IF(RIGHT(TEXT(AQ524,"0.#"),1)=".",TRUE,FALSE)</formula>
    </cfRule>
  </conditionalFormatting>
  <conditionalFormatting sqref="AQ522">
    <cfRule type="expression" dxfId="1793" priority="1453">
      <formula>IF(RIGHT(TEXT(AQ522,"0.#"),1)=".",FALSE,TRUE)</formula>
    </cfRule>
    <cfRule type="expression" dxfId="1792" priority="1454">
      <formula>IF(RIGHT(TEXT(AQ522,"0.#"),1)=".",TRUE,FALSE)</formula>
    </cfRule>
  </conditionalFormatting>
  <conditionalFormatting sqref="AE527">
    <cfRule type="expression" dxfId="1791" priority="1451">
      <formula>IF(RIGHT(TEXT(AE527,"0.#"),1)=".",FALSE,TRUE)</formula>
    </cfRule>
    <cfRule type="expression" dxfId="1790" priority="1452">
      <formula>IF(RIGHT(TEXT(AE527,"0.#"),1)=".",TRUE,FALSE)</formula>
    </cfRule>
  </conditionalFormatting>
  <conditionalFormatting sqref="AE528">
    <cfRule type="expression" dxfId="1789" priority="1449">
      <formula>IF(RIGHT(TEXT(AE528,"0.#"),1)=".",FALSE,TRUE)</formula>
    </cfRule>
    <cfRule type="expression" dxfId="1788" priority="1450">
      <formula>IF(RIGHT(TEXT(AE528,"0.#"),1)=".",TRUE,FALSE)</formula>
    </cfRule>
  </conditionalFormatting>
  <conditionalFormatting sqref="AE529">
    <cfRule type="expression" dxfId="1787" priority="1447">
      <formula>IF(RIGHT(TEXT(AE529,"0.#"),1)=".",FALSE,TRUE)</formula>
    </cfRule>
    <cfRule type="expression" dxfId="1786" priority="1448">
      <formula>IF(RIGHT(TEXT(AE529,"0.#"),1)=".",TRUE,FALSE)</formula>
    </cfRule>
  </conditionalFormatting>
  <conditionalFormatting sqref="AU527">
    <cfRule type="expression" dxfId="1785" priority="1439">
      <formula>IF(RIGHT(TEXT(AU527,"0.#"),1)=".",FALSE,TRUE)</formula>
    </cfRule>
    <cfRule type="expression" dxfId="1784" priority="1440">
      <formula>IF(RIGHT(TEXT(AU527,"0.#"),1)=".",TRUE,FALSE)</formula>
    </cfRule>
  </conditionalFormatting>
  <conditionalFormatting sqref="AU528">
    <cfRule type="expression" dxfId="1783" priority="1437">
      <formula>IF(RIGHT(TEXT(AU528,"0.#"),1)=".",FALSE,TRUE)</formula>
    </cfRule>
    <cfRule type="expression" dxfId="1782" priority="1438">
      <formula>IF(RIGHT(TEXT(AU528,"0.#"),1)=".",TRUE,FALSE)</formula>
    </cfRule>
  </conditionalFormatting>
  <conditionalFormatting sqref="AU529">
    <cfRule type="expression" dxfId="1781" priority="1435">
      <formula>IF(RIGHT(TEXT(AU529,"0.#"),1)=".",FALSE,TRUE)</formula>
    </cfRule>
    <cfRule type="expression" dxfId="1780" priority="1436">
      <formula>IF(RIGHT(TEXT(AU529,"0.#"),1)=".",TRUE,FALSE)</formula>
    </cfRule>
  </conditionalFormatting>
  <conditionalFormatting sqref="AQ528">
    <cfRule type="expression" dxfId="1779" priority="1427">
      <formula>IF(RIGHT(TEXT(AQ528,"0.#"),1)=".",FALSE,TRUE)</formula>
    </cfRule>
    <cfRule type="expression" dxfId="1778" priority="1428">
      <formula>IF(RIGHT(TEXT(AQ528,"0.#"),1)=".",TRUE,FALSE)</formula>
    </cfRule>
  </conditionalFormatting>
  <conditionalFormatting sqref="AQ529">
    <cfRule type="expression" dxfId="1777" priority="1425">
      <formula>IF(RIGHT(TEXT(AQ529,"0.#"),1)=".",FALSE,TRUE)</formula>
    </cfRule>
    <cfRule type="expression" dxfId="1776" priority="1426">
      <formula>IF(RIGHT(TEXT(AQ529,"0.#"),1)=".",TRUE,FALSE)</formula>
    </cfRule>
  </conditionalFormatting>
  <conditionalFormatting sqref="AQ527">
    <cfRule type="expression" dxfId="1775" priority="1423">
      <formula>IF(RIGHT(TEXT(AQ527,"0.#"),1)=".",FALSE,TRUE)</formula>
    </cfRule>
    <cfRule type="expression" dxfId="1774" priority="1424">
      <formula>IF(RIGHT(TEXT(AQ527,"0.#"),1)=".",TRUE,FALSE)</formula>
    </cfRule>
  </conditionalFormatting>
  <conditionalFormatting sqref="AE532">
    <cfRule type="expression" dxfId="1773" priority="1421">
      <formula>IF(RIGHT(TEXT(AE532,"0.#"),1)=".",FALSE,TRUE)</formula>
    </cfRule>
    <cfRule type="expression" dxfId="1772" priority="1422">
      <formula>IF(RIGHT(TEXT(AE532,"0.#"),1)=".",TRUE,FALSE)</formula>
    </cfRule>
  </conditionalFormatting>
  <conditionalFormatting sqref="AM534">
    <cfRule type="expression" dxfId="1771" priority="1411">
      <formula>IF(RIGHT(TEXT(AM534,"0.#"),1)=".",FALSE,TRUE)</formula>
    </cfRule>
    <cfRule type="expression" dxfId="1770" priority="1412">
      <formula>IF(RIGHT(TEXT(AM534,"0.#"),1)=".",TRUE,FALSE)</formula>
    </cfRule>
  </conditionalFormatting>
  <conditionalFormatting sqref="AE533">
    <cfRule type="expression" dxfId="1769" priority="1419">
      <formula>IF(RIGHT(TEXT(AE533,"0.#"),1)=".",FALSE,TRUE)</formula>
    </cfRule>
    <cfRule type="expression" dxfId="1768" priority="1420">
      <formula>IF(RIGHT(TEXT(AE533,"0.#"),1)=".",TRUE,FALSE)</formula>
    </cfRule>
  </conditionalFormatting>
  <conditionalFormatting sqref="AE534">
    <cfRule type="expression" dxfId="1767" priority="1417">
      <formula>IF(RIGHT(TEXT(AE534,"0.#"),1)=".",FALSE,TRUE)</formula>
    </cfRule>
    <cfRule type="expression" dxfId="1766" priority="1418">
      <formula>IF(RIGHT(TEXT(AE534,"0.#"),1)=".",TRUE,FALSE)</formula>
    </cfRule>
  </conditionalFormatting>
  <conditionalFormatting sqref="AM532">
    <cfRule type="expression" dxfId="1765" priority="1415">
      <formula>IF(RIGHT(TEXT(AM532,"0.#"),1)=".",FALSE,TRUE)</formula>
    </cfRule>
    <cfRule type="expression" dxfId="1764" priority="1416">
      <formula>IF(RIGHT(TEXT(AM532,"0.#"),1)=".",TRUE,FALSE)</formula>
    </cfRule>
  </conditionalFormatting>
  <conditionalFormatting sqref="AM533">
    <cfRule type="expression" dxfId="1763" priority="1413">
      <formula>IF(RIGHT(TEXT(AM533,"0.#"),1)=".",FALSE,TRUE)</formula>
    </cfRule>
    <cfRule type="expression" dxfId="1762" priority="1414">
      <formula>IF(RIGHT(TEXT(AM533,"0.#"),1)=".",TRUE,FALSE)</formula>
    </cfRule>
  </conditionalFormatting>
  <conditionalFormatting sqref="AU532">
    <cfRule type="expression" dxfId="1761" priority="1409">
      <formula>IF(RIGHT(TEXT(AU532,"0.#"),1)=".",FALSE,TRUE)</formula>
    </cfRule>
    <cfRule type="expression" dxfId="1760" priority="1410">
      <formula>IF(RIGHT(TEXT(AU532,"0.#"),1)=".",TRUE,FALSE)</formula>
    </cfRule>
  </conditionalFormatting>
  <conditionalFormatting sqref="AU533">
    <cfRule type="expression" dxfId="1759" priority="1407">
      <formula>IF(RIGHT(TEXT(AU533,"0.#"),1)=".",FALSE,TRUE)</formula>
    </cfRule>
    <cfRule type="expression" dxfId="1758" priority="1408">
      <formula>IF(RIGHT(TEXT(AU533,"0.#"),1)=".",TRUE,FALSE)</formula>
    </cfRule>
  </conditionalFormatting>
  <conditionalFormatting sqref="AU534">
    <cfRule type="expression" dxfId="1757" priority="1405">
      <formula>IF(RIGHT(TEXT(AU534,"0.#"),1)=".",FALSE,TRUE)</formula>
    </cfRule>
    <cfRule type="expression" dxfId="1756" priority="1406">
      <formula>IF(RIGHT(TEXT(AU534,"0.#"),1)=".",TRUE,FALSE)</formula>
    </cfRule>
  </conditionalFormatting>
  <conditionalFormatting sqref="AI534">
    <cfRule type="expression" dxfId="1755" priority="1399">
      <formula>IF(RIGHT(TEXT(AI534,"0.#"),1)=".",FALSE,TRUE)</formula>
    </cfRule>
    <cfRule type="expression" dxfId="1754" priority="1400">
      <formula>IF(RIGHT(TEXT(AI534,"0.#"),1)=".",TRUE,FALSE)</formula>
    </cfRule>
  </conditionalFormatting>
  <conditionalFormatting sqref="AI532">
    <cfRule type="expression" dxfId="1753" priority="1403">
      <formula>IF(RIGHT(TEXT(AI532,"0.#"),1)=".",FALSE,TRUE)</formula>
    </cfRule>
    <cfRule type="expression" dxfId="1752" priority="1404">
      <formula>IF(RIGHT(TEXT(AI532,"0.#"),1)=".",TRUE,FALSE)</formula>
    </cfRule>
  </conditionalFormatting>
  <conditionalFormatting sqref="AI533">
    <cfRule type="expression" dxfId="1751" priority="1401">
      <formula>IF(RIGHT(TEXT(AI533,"0.#"),1)=".",FALSE,TRUE)</formula>
    </cfRule>
    <cfRule type="expression" dxfId="1750" priority="1402">
      <formula>IF(RIGHT(TEXT(AI533,"0.#"),1)=".",TRUE,FALSE)</formula>
    </cfRule>
  </conditionalFormatting>
  <conditionalFormatting sqref="AQ533">
    <cfRule type="expression" dxfId="1749" priority="1397">
      <formula>IF(RIGHT(TEXT(AQ533,"0.#"),1)=".",FALSE,TRUE)</formula>
    </cfRule>
    <cfRule type="expression" dxfId="1748" priority="1398">
      <formula>IF(RIGHT(TEXT(AQ533,"0.#"),1)=".",TRUE,FALSE)</formula>
    </cfRule>
  </conditionalFormatting>
  <conditionalFormatting sqref="AQ534">
    <cfRule type="expression" dxfId="1747" priority="1395">
      <formula>IF(RIGHT(TEXT(AQ534,"0.#"),1)=".",FALSE,TRUE)</formula>
    </cfRule>
    <cfRule type="expression" dxfId="1746" priority="1396">
      <formula>IF(RIGHT(TEXT(AQ534,"0.#"),1)=".",TRUE,FALSE)</formula>
    </cfRule>
  </conditionalFormatting>
  <conditionalFormatting sqref="AQ532">
    <cfRule type="expression" dxfId="1745" priority="1393">
      <formula>IF(RIGHT(TEXT(AQ532,"0.#"),1)=".",FALSE,TRUE)</formula>
    </cfRule>
    <cfRule type="expression" dxfId="1744" priority="1394">
      <formula>IF(RIGHT(TEXT(AQ532,"0.#"),1)=".",TRUE,FALSE)</formula>
    </cfRule>
  </conditionalFormatting>
  <conditionalFormatting sqref="AE541">
    <cfRule type="expression" dxfId="1743" priority="1391">
      <formula>IF(RIGHT(TEXT(AE541,"0.#"),1)=".",FALSE,TRUE)</formula>
    </cfRule>
    <cfRule type="expression" dxfId="1742" priority="1392">
      <formula>IF(RIGHT(TEXT(AE541,"0.#"),1)=".",TRUE,FALSE)</formula>
    </cfRule>
  </conditionalFormatting>
  <conditionalFormatting sqref="AE542">
    <cfRule type="expression" dxfId="1741" priority="1389">
      <formula>IF(RIGHT(TEXT(AE542,"0.#"),1)=".",FALSE,TRUE)</formula>
    </cfRule>
    <cfRule type="expression" dxfId="1740" priority="1390">
      <formula>IF(RIGHT(TEXT(AE542,"0.#"),1)=".",TRUE,FALSE)</formula>
    </cfRule>
  </conditionalFormatting>
  <conditionalFormatting sqref="AE543">
    <cfRule type="expression" dxfId="1739" priority="1387">
      <formula>IF(RIGHT(TEXT(AE543,"0.#"),1)=".",FALSE,TRUE)</formula>
    </cfRule>
    <cfRule type="expression" dxfId="1738" priority="1388">
      <formula>IF(RIGHT(TEXT(AE543,"0.#"),1)=".",TRUE,FALSE)</formula>
    </cfRule>
  </conditionalFormatting>
  <conditionalFormatting sqref="AU541">
    <cfRule type="expression" dxfId="1737" priority="1379">
      <formula>IF(RIGHT(TEXT(AU541,"0.#"),1)=".",FALSE,TRUE)</formula>
    </cfRule>
    <cfRule type="expression" dxfId="1736" priority="1380">
      <formula>IF(RIGHT(TEXT(AU541,"0.#"),1)=".",TRUE,FALSE)</formula>
    </cfRule>
  </conditionalFormatting>
  <conditionalFormatting sqref="AU542">
    <cfRule type="expression" dxfId="1735" priority="1377">
      <formula>IF(RIGHT(TEXT(AU542,"0.#"),1)=".",FALSE,TRUE)</formula>
    </cfRule>
    <cfRule type="expression" dxfId="1734" priority="1378">
      <formula>IF(RIGHT(TEXT(AU542,"0.#"),1)=".",TRUE,FALSE)</formula>
    </cfRule>
  </conditionalFormatting>
  <conditionalFormatting sqref="AU543">
    <cfRule type="expression" dxfId="1733" priority="1375">
      <formula>IF(RIGHT(TEXT(AU543,"0.#"),1)=".",FALSE,TRUE)</formula>
    </cfRule>
    <cfRule type="expression" dxfId="1732" priority="1376">
      <formula>IF(RIGHT(TEXT(AU543,"0.#"),1)=".",TRUE,FALSE)</formula>
    </cfRule>
  </conditionalFormatting>
  <conditionalFormatting sqref="AQ542">
    <cfRule type="expression" dxfId="1731" priority="1367">
      <formula>IF(RIGHT(TEXT(AQ542,"0.#"),1)=".",FALSE,TRUE)</formula>
    </cfRule>
    <cfRule type="expression" dxfId="1730" priority="1368">
      <formula>IF(RIGHT(TEXT(AQ542,"0.#"),1)=".",TRUE,FALSE)</formula>
    </cfRule>
  </conditionalFormatting>
  <conditionalFormatting sqref="AQ543">
    <cfRule type="expression" dxfId="1729" priority="1365">
      <formula>IF(RIGHT(TEXT(AQ543,"0.#"),1)=".",FALSE,TRUE)</formula>
    </cfRule>
    <cfRule type="expression" dxfId="1728" priority="1366">
      <formula>IF(RIGHT(TEXT(AQ543,"0.#"),1)=".",TRUE,FALSE)</formula>
    </cfRule>
  </conditionalFormatting>
  <conditionalFormatting sqref="AQ541">
    <cfRule type="expression" dxfId="1727" priority="1363">
      <formula>IF(RIGHT(TEXT(AQ541,"0.#"),1)=".",FALSE,TRUE)</formula>
    </cfRule>
    <cfRule type="expression" dxfId="1726" priority="1364">
      <formula>IF(RIGHT(TEXT(AQ541,"0.#"),1)=".",TRUE,FALSE)</formula>
    </cfRule>
  </conditionalFormatting>
  <conditionalFormatting sqref="AE566">
    <cfRule type="expression" dxfId="1725" priority="1361">
      <formula>IF(RIGHT(TEXT(AE566,"0.#"),1)=".",FALSE,TRUE)</formula>
    </cfRule>
    <cfRule type="expression" dxfId="1724" priority="1362">
      <formula>IF(RIGHT(TEXT(AE566,"0.#"),1)=".",TRUE,FALSE)</formula>
    </cfRule>
  </conditionalFormatting>
  <conditionalFormatting sqref="AE567">
    <cfRule type="expression" dxfId="1723" priority="1359">
      <formula>IF(RIGHT(TEXT(AE567,"0.#"),1)=".",FALSE,TRUE)</formula>
    </cfRule>
    <cfRule type="expression" dxfId="1722" priority="1360">
      <formula>IF(RIGHT(TEXT(AE567,"0.#"),1)=".",TRUE,FALSE)</formula>
    </cfRule>
  </conditionalFormatting>
  <conditionalFormatting sqref="AE568">
    <cfRule type="expression" dxfId="1721" priority="1357">
      <formula>IF(RIGHT(TEXT(AE568,"0.#"),1)=".",FALSE,TRUE)</formula>
    </cfRule>
    <cfRule type="expression" dxfId="1720" priority="1358">
      <formula>IF(RIGHT(TEXT(AE568,"0.#"),1)=".",TRUE,FALSE)</formula>
    </cfRule>
  </conditionalFormatting>
  <conditionalFormatting sqref="AU566">
    <cfRule type="expression" dxfId="1719" priority="1349">
      <formula>IF(RIGHT(TEXT(AU566,"0.#"),1)=".",FALSE,TRUE)</formula>
    </cfRule>
    <cfRule type="expression" dxfId="1718" priority="1350">
      <formula>IF(RIGHT(TEXT(AU566,"0.#"),1)=".",TRUE,FALSE)</formula>
    </cfRule>
  </conditionalFormatting>
  <conditionalFormatting sqref="AU567">
    <cfRule type="expression" dxfId="1717" priority="1347">
      <formula>IF(RIGHT(TEXT(AU567,"0.#"),1)=".",FALSE,TRUE)</formula>
    </cfRule>
    <cfRule type="expression" dxfId="1716" priority="1348">
      <formula>IF(RIGHT(TEXT(AU567,"0.#"),1)=".",TRUE,FALSE)</formula>
    </cfRule>
  </conditionalFormatting>
  <conditionalFormatting sqref="AU568">
    <cfRule type="expression" dxfId="1715" priority="1345">
      <formula>IF(RIGHT(TEXT(AU568,"0.#"),1)=".",FALSE,TRUE)</formula>
    </cfRule>
    <cfRule type="expression" dxfId="1714" priority="1346">
      <formula>IF(RIGHT(TEXT(AU568,"0.#"),1)=".",TRUE,FALSE)</formula>
    </cfRule>
  </conditionalFormatting>
  <conditionalFormatting sqref="AQ567">
    <cfRule type="expression" dxfId="1713" priority="1337">
      <formula>IF(RIGHT(TEXT(AQ567,"0.#"),1)=".",FALSE,TRUE)</formula>
    </cfRule>
    <cfRule type="expression" dxfId="1712" priority="1338">
      <formula>IF(RIGHT(TEXT(AQ567,"0.#"),1)=".",TRUE,FALSE)</formula>
    </cfRule>
  </conditionalFormatting>
  <conditionalFormatting sqref="AQ568">
    <cfRule type="expression" dxfId="1711" priority="1335">
      <formula>IF(RIGHT(TEXT(AQ568,"0.#"),1)=".",FALSE,TRUE)</formula>
    </cfRule>
    <cfRule type="expression" dxfId="1710" priority="1336">
      <formula>IF(RIGHT(TEXT(AQ568,"0.#"),1)=".",TRUE,FALSE)</formula>
    </cfRule>
  </conditionalFormatting>
  <conditionalFormatting sqref="AQ566">
    <cfRule type="expression" dxfId="1709" priority="1333">
      <formula>IF(RIGHT(TEXT(AQ566,"0.#"),1)=".",FALSE,TRUE)</formula>
    </cfRule>
    <cfRule type="expression" dxfId="1708" priority="1334">
      <formula>IF(RIGHT(TEXT(AQ566,"0.#"),1)=".",TRUE,FALSE)</formula>
    </cfRule>
  </conditionalFormatting>
  <conditionalFormatting sqref="AE546">
    <cfRule type="expression" dxfId="1707" priority="1331">
      <formula>IF(RIGHT(TEXT(AE546,"0.#"),1)=".",FALSE,TRUE)</formula>
    </cfRule>
    <cfRule type="expression" dxfId="1706" priority="1332">
      <formula>IF(RIGHT(TEXT(AE546,"0.#"),1)=".",TRUE,FALSE)</formula>
    </cfRule>
  </conditionalFormatting>
  <conditionalFormatting sqref="AE547">
    <cfRule type="expression" dxfId="1705" priority="1329">
      <formula>IF(RIGHT(TEXT(AE547,"0.#"),1)=".",FALSE,TRUE)</formula>
    </cfRule>
    <cfRule type="expression" dxfId="1704" priority="1330">
      <formula>IF(RIGHT(TEXT(AE547,"0.#"),1)=".",TRUE,FALSE)</formula>
    </cfRule>
  </conditionalFormatting>
  <conditionalFormatting sqref="AE548">
    <cfRule type="expression" dxfId="1703" priority="1327">
      <formula>IF(RIGHT(TEXT(AE548,"0.#"),1)=".",FALSE,TRUE)</formula>
    </cfRule>
    <cfRule type="expression" dxfId="1702" priority="1328">
      <formula>IF(RIGHT(TEXT(AE548,"0.#"),1)=".",TRUE,FALSE)</formula>
    </cfRule>
  </conditionalFormatting>
  <conditionalFormatting sqref="AU546">
    <cfRule type="expression" dxfId="1701" priority="1319">
      <formula>IF(RIGHT(TEXT(AU546,"0.#"),1)=".",FALSE,TRUE)</formula>
    </cfRule>
    <cfRule type="expression" dxfId="1700" priority="1320">
      <formula>IF(RIGHT(TEXT(AU546,"0.#"),1)=".",TRUE,FALSE)</formula>
    </cfRule>
  </conditionalFormatting>
  <conditionalFormatting sqref="AU547">
    <cfRule type="expression" dxfId="1699" priority="1317">
      <formula>IF(RIGHT(TEXT(AU547,"0.#"),1)=".",FALSE,TRUE)</formula>
    </cfRule>
    <cfRule type="expression" dxfId="1698" priority="1318">
      <formula>IF(RIGHT(TEXT(AU547,"0.#"),1)=".",TRUE,FALSE)</formula>
    </cfRule>
  </conditionalFormatting>
  <conditionalFormatting sqref="AU548">
    <cfRule type="expression" dxfId="1697" priority="1315">
      <formula>IF(RIGHT(TEXT(AU548,"0.#"),1)=".",FALSE,TRUE)</formula>
    </cfRule>
    <cfRule type="expression" dxfId="1696" priority="1316">
      <formula>IF(RIGHT(TEXT(AU548,"0.#"),1)=".",TRUE,FALSE)</formula>
    </cfRule>
  </conditionalFormatting>
  <conditionalFormatting sqref="AQ547">
    <cfRule type="expression" dxfId="1695" priority="1307">
      <formula>IF(RIGHT(TEXT(AQ547,"0.#"),1)=".",FALSE,TRUE)</formula>
    </cfRule>
    <cfRule type="expression" dxfId="1694" priority="1308">
      <formula>IF(RIGHT(TEXT(AQ547,"0.#"),1)=".",TRUE,FALSE)</formula>
    </cfRule>
  </conditionalFormatting>
  <conditionalFormatting sqref="AQ546">
    <cfRule type="expression" dxfId="1693" priority="1303">
      <formula>IF(RIGHT(TEXT(AQ546,"0.#"),1)=".",FALSE,TRUE)</formula>
    </cfRule>
    <cfRule type="expression" dxfId="1692" priority="1304">
      <formula>IF(RIGHT(TEXT(AQ546,"0.#"),1)=".",TRUE,FALSE)</formula>
    </cfRule>
  </conditionalFormatting>
  <conditionalFormatting sqref="AE551">
    <cfRule type="expression" dxfId="1691" priority="1301">
      <formula>IF(RIGHT(TEXT(AE551,"0.#"),1)=".",FALSE,TRUE)</formula>
    </cfRule>
    <cfRule type="expression" dxfId="1690" priority="1302">
      <formula>IF(RIGHT(TEXT(AE551,"0.#"),1)=".",TRUE,FALSE)</formula>
    </cfRule>
  </conditionalFormatting>
  <conditionalFormatting sqref="AE553">
    <cfRule type="expression" dxfId="1689" priority="1297">
      <formula>IF(RIGHT(TEXT(AE553,"0.#"),1)=".",FALSE,TRUE)</formula>
    </cfRule>
    <cfRule type="expression" dxfId="1688" priority="1298">
      <formula>IF(RIGHT(TEXT(AE553,"0.#"),1)=".",TRUE,FALSE)</formula>
    </cfRule>
  </conditionalFormatting>
  <conditionalFormatting sqref="AU551">
    <cfRule type="expression" dxfId="1687" priority="1289">
      <formula>IF(RIGHT(TEXT(AU551,"0.#"),1)=".",FALSE,TRUE)</formula>
    </cfRule>
    <cfRule type="expression" dxfId="1686" priority="1290">
      <formula>IF(RIGHT(TEXT(AU551,"0.#"),1)=".",TRUE,FALSE)</formula>
    </cfRule>
  </conditionalFormatting>
  <conditionalFormatting sqref="AU553">
    <cfRule type="expression" dxfId="1685" priority="1285">
      <formula>IF(RIGHT(TEXT(AU553,"0.#"),1)=".",FALSE,TRUE)</formula>
    </cfRule>
    <cfRule type="expression" dxfId="1684" priority="1286">
      <formula>IF(RIGHT(TEXT(AU553,"0.#"),1)=".",TRUE,FALSE)</formula>
    </cfRule>
  </conditionalFormatting>
  <conditionalFormatting sqref="AQ552">
    <cfRule type="expression" dxfId="1683" priority="1277">
      <formula>IF(RIGHT(TEXT(AQ552,"0.#"),1)=".",FALSE,TRUE)</formula>
    </cfRule>
    <cfRule type="expression" dxfId="1682" priority="1278">
      <formula>IF(RIGHT(TEXT(AQ552,"0.#"),1)=".",TRUE,FALSE)</formula>
    </cfRule>
  </conditionalFormatting>
  <conditionalFormatting sqref="AU561">
    <cfRule type="expression" dxfId="1681" priority="1229">
      <formula>IF(RIGHT(TEXT(AU561,"0.#"),1)=".",FALSE,TRUE)</formula>
    </cfRule>
    <cfRule type="expression" dxfId="1680" priority="1230">
      <formula>IF(RIGHT(TEXT(AU561,"0.#"),1)=".",TRUE,FALSE)</formula>
    </cfRule>
  </conditionalFormatting>
  <conditionalFormatting sqref="AU562">
    <cfRule type="expression" dxfId="1679" priority="1227">
      <formula>IF(RIGHT(TEXT(AU562,"0.#"),1)=".",FALSE,TRUE)</formula>
    </cfRule>
    <cfRule type="expression" dxfId="1678" priority="1228">
      <formula>IF(RIGHT(TEXT(AU562,"0.#"),1)=".",TRUE,FALSE)</formula>
    </cfRule>
  </conditionalFormatting>
  <conditionalFormatting sqref="AU563">
    <cfRule type="expression" dxfId="1677" priority="1225">
      <formula>IF(RIGHT(TEXT(AU563,"0.#"),1)=".",FALSE,TRUE)</formula>
    </cfRule>
    <cfRule type="expression" dxfId="1676" priority="1226">
      <formula>IF(RIGHT(TEXT(AU563,"0.#"),1)=".",TRUE,FALSE)</formula>
    </cfRule>
  </conditionalFormatting>
  <conditionalFormatting sqref="AQ562">
    <cfRule type="expression" dxfId="1675" priority="1217">
      <formula>IF(RIGHT(TEXT(AQ562,"0.#"),1)=".",FALSE,TRUE)</formula>
    </cfRule>
    <cfRule type="expression" dxfId="1674" priority="1218">
      <formula>IF(RIGHT(TEXT(AQ562,"0.#"),1)=".",TRUE,FALSE)</formula>
    </cfRule>
  </conditionalFormatting>
  <conditionalFormatting sqref="AQ563">
    <cfRule type="expression" dxfId="1673" priority="1215">
      <formula>IF(RIGHT(TEXT(AQ563,"0.#"),1)=".",FALSE,TRUE)</formula>
    </cfRule>
    <cfRule type="expression" dxfId="1672" priority="1216">
      <formula>IF(RIGHT(TEXT(AQ563,"0.#"),1)=".",TRUE,FALSE)</formula>
    </cfRule>
  </conditionalFormatting>
  <conditionalFormatting sqref="AQ561">
    <cfRule type="expression" dxfId="1671" priority="1213">
      <formula>IF(RIGHT(TEXT(AQ561,"0.#"),1)=".",FALSE,TRUE)</formula>
    </cfRule>
    <cfRule type="expression" dxfId="1670" priority="1214">
      <formula>IF(RIGHT(TEXT(AQ561,"0.#"),1)=".",TRUE,FALSE)</formula>
    </cfRule>
  </conditionalFormatting>
  <conditionalFormatting sqref="AE571">
    <cfRule type="expression" dxfId="1669" priority="1211">
      <formula>IF(RIGHT(TEXT(AE571,"0.#"),1)=".",FALSE,TRUE)</formula>
    </cfRule>
    <cfRule type="expression" dxfId="1668" priority="1212">
      <formula>IF(RIGHT(TEXT(AE571,"0.#"),1)=".",TRUE,FALSE)</formula>
    </cfRule>
  </conditionalFormatting>
  <conditionalFormatting sqref="AE572">
    <cfRule type="expression" dxfId="1667" priority="1209">
      <formula>IF(RIGHT(TEXT(AE572,"0.#"),1)=".",FALSE,TRUE)</formula>
    </cfRule>
    <cfRule type="expression" dxfId="1666" priority="1210">
      <formula>IF(RIGHT(TEXT(AE572,"0.#"),1)=".",TRUE,FALSE)</formula>
    </cfRule>
  </conditionalFormatting>
  <conditionalFormatting sqref="AE573">
    <cfRule type="expression" dxfId="1665" priority="1207">
      <formula>IF(RIGHT(TEXT(AE573,"0.#"),1)=".",FALSE,TRUE)</formula>
    </cfRule>
    <cfRule type="expression" dxfId="1664" priority="1208">
      <formula>IF(RIGHT(TEXT(AE573,"0.#"),1)=".",TRUE,FALSE)</formula>
    </cfRule>
  </conditionalFormatting>
  <conditionalFormatting sqref="AU571">
    <cfRule type="expression" dxfId="1663" priority="1199">
      <formula>IF(RIGHT(TEXT(AU571,"0.#"),1)=".",FALSE,TRUE)</formula>
    </cfRule>
    <cfRule type="expression" dxfId="1662" priority="1200">
      <formula>IF(RIGHT(TEXT(AU571,"0.#"),1)=".",TRUE,FALSE)</formula>
    </cfRule>
  </conditionalFormatting>
  <conditionalFormatting sqref="AU572">
    <cfRule type="expression" dxfId="1661" priority="1197">
      <formula>IF(RIGHT(TEXT(AU572,"0.#"),1)=".",FALSE,TRUE)</formula>
    </cfRule>
    <cfRule type="expression" dxfId="1660" priority="1198">
      <formula>IF(RIGHT(TEXT(AU572,"0.#"),1)=".",TRUE,FALSE)</formula>
    </cfRule>
  </conditionalFormatting>
  <conditionalFormatting sqref="AU573">
    <cfRule type="expression" dxfId="1659" priority="1195">
      <formula>IF(RIGHT(TEXT(AU573,"0.#"),1)=".",FALSE,TRUE)</formula>
    </cfRule>
    <cfRule type="expression" dxfId="1658" priority="1196">
      <formula>IF(RIGHT(TEXT(AU573,"0.#"),1)=".",TRUE,FALSE)</formula>
    </cfRule>
  </conditionalFormatting>
  <conditionalFormatting sqref="AQ572">
    <cfRule type="expression" dxfId="1657" priority="1187">
      <formula>IF(RIGHT(TEXT(AQ572,"0.#"),1)=".",FALSE,TRUE)</formula>
    </cfRule>
    <cfRule type="expression" dxfId="1656" priority="1188">
      <formula>IF(RIGHT(TEXT(AQ572,"0.#"),1)=".",TRUE,FALSE)</formula>
    </cfRule>
  </conditionalFormatting>
  <conditionalFormatting sqref="AQ573">
    <cfRule type="expression" dxfId="1655" priority="1185">
      <formula>IF(RIGHT(TEXT(AQ573,"0.#"),1)=".",FALSE,TRUE)</formula>
    </cfRule>
    <cfRule type="expression" dxfId="1654" priority="1186">
      <formula>IF(RIGHT(TEXT(AQ573,"0.#"),1)=".",TRUE,FALSE)</formula>
    </cfRule>
  </conditionalFormatting>
  <conditionalFormatting sqref="AQ571">
    <cfRule type="expression" dxfId="1653" priority="1183">
      <formula>IF(RIGHT(TEXT(AQ571,"0.#"),1)=".",FALSE,TRUE)</formula>
    </cfRule>
    <cfRule type="expression" dxfId="1652" priority="1184">
      <formula>IF(RIGHT(TEXT(AQ571,"0.#"),1)=".",TRUE,FALSE)</formula>
    </cfRule>
  </conditionalFormatting>
  <conditionalFormatting sqref="AE576">
    <cfRule type="expression" dxfId="1651" priority="1181">
      <formula>IF(RIGHT(TEXT(AE576,"0.#"),1)=".",FALSE,TRUE)</formula>
    </cfRule>
    <cfRule type="expression" dxfId="1650" priority="1182">
      <formula>IF(RIGHT(TEXT(AE576,"0.#"),1)=".",TRUE,FALSE)</formula>
    </cfRule>
  </conditionalFormatting>
  <conditionalFormatting sqref="AE577">
    <cfRule type="expression" dxfId="1649" priority="1179">
      <formula>IF(RIGHT(TEXT(AE577,"0.#"),1)=".",FALSE,TRUE)</formula>
    </cfRule>
    <cfRule type="expression" dxfId="1648" priority="1180">
      <formula>IF(RIGHT(TEXT(AE577,"0.#"),1)=".",TRUE,FALSE)</formula>
    </cfRule>
  </conditionalFormatting>
  <conditionalFormatting sqref="AE578">
    <cfRule type="expression" dxfId="1647" priority="1177">
      <formula>IF(RIGHT(TEXT(AE578,"0.#"),1)=".",FALSE,TRUE)</formula>
    </cfRule>
    <cfRule type="expression" dxfId="1646" priority="1178">
      <formula>IF(RIGHT(TEXT(AE578,"0.#"),1)=".",TRUE,FALSE)</formula>
    </cfRule>
  </conditionalFormatting>
  <conditionalFormatting sqref="AU576">
    <cfRule type="expression" dxfId="1645" priority="1169">
      <formula>IF(RIGHT(TEXT(AU576,"0.#"),1)=".",FALSE,TRUE)</formula>
    </cfRule>
    <cfRule type="expression" dxfId="1644" priority="1170">
      <formula>IF(RIGHT(TEXT(AU576,"0.#"),1)=".",TRUE,FALSE)</formula>
    </cfRule>
  </conditionalFormatting>
  <conditionalFormatting sqref="AU577">
    <cfRule type="expression" dxfId="1643" priority="1167">
      <formula>IF(RIGHT(TEXT(AU577,"0.#"),1)=".",FALSE,TRUE)</formula>
    </cfRule>
    <cfRule type="expression" dxfId="1642" priority="1168">
      <formula>IF(RIGHT(TEXT(AU577,"0.#"),1)=".",TRUE,FALSE)</formula>
    </cfRule>
  </conditionalFormatting>
  <conditionalFormatting sqref="AU578">
    <cfRule type="expression" dxfId="1641" priority="1165">
      <formula>IF(RIGHT(TEXT(AU578,"0.#"),1)=".",FALSE,TRUE)</formula>
    </cfRule>
    <cfRule type="expression" dxfId="1640" priority="1166">
      <formula>IF(RIGHT(TEXT(AU578,"0.#"),1)=".",TRUE,FALSE)</formula>
    </cfRule>
  </conditionalFormatting>
  <conditionalFormatting sqref="AQ577">
    <cfRule type="expression" dxfId="1639" priority="1157">
      <formula>IF(RIGHT(TEXT(AQ577,"0.#"),1)=".",FALSE,TRUE)</formula>
    </cfRule>
    <cfRule type="expression" dxfId="1638" priority="1158">
      <formula>IF(RIGHT(TEXT(AQ577,"0.#"),1)=".",TRUE,FALSE)</formula>
    </cfRule>
  </conditionalFormatting>
  <conditionalFormatting sqref="AQ578">
    <cfRule type="expression" dxfId="1637" priority="1155">
      <formula>IF(RIGHT(TEXT(AQ578,"0.#"),1)=".",FALSE,TRUE)</formula>
    </cfRule>
    <cfRule type="expression" dxfId="1636" priority="1156">
      <formula>IF(RIGHT(TEXT(AQ578,"0.#"),1)=".",TRUE,FALSE)</formula>
    </cfRule>
  </conditionalFormatting>
  <conditionalFormatting sqref="AQ576">
    <cfRule type="expression" dxfId="1635" priority="1153">
      <formula>IF(RIGHT(TEXT(AQ576,"0.#"),1)=".",FALSE,TRUE)</formula>
    </cfRule>
    <cfRule type="expression" dxfId="1634" priority="1154">
      <formula>IF(RIGHT(TEXT(AQ576,"0.#"),1)=".",TRUE,FALSE)</formula>
    </cfRule>
  </conditionalFormatting>
  <conditionalFormatting sqref="AE581">
    <cfRule type="expression" dxfId="1633" priority="1151">
      <formula>IF(RIGHT(TEXT(AE581,"0.#"),1)=".",FALSE,TRUE)</formula>
    </cfRule>
    <cfRule type="expression" dxfId="1632" priority="1152">
      <formula>IF(RIGHT(TEXT(AE581,"0.#"),1)=".",TRUE,FALSE)</formula>
    </cfRule>
  </conditionalFormatting>
  <conditionalFormatting sqref="AE582">
    <cfRule type="expression" dxfId="1631" priority="1149">
      <formula>IF(RIGHT(TEXT(AE582,"0.#"),1)=".",FALSE,TRUE)</formula>
    </cfRule>
    <cfRule type="expression" dxfId="1630" priority="1150">
      <formula>IF(RIGHT(TEXT(AE582,"0.#"),1)=".",TRUE,FALSE)</formula>
    </cfRule>
  </conditionalFormatting>
  <conditionalFormatting sqref="AE583">
    <cfRule type="expression" dxfId="1629" priority="1147">
      <formula>IF(RIGHT(TEXT(AE583,"0.#"),1)=".",FALSE,TRUE)</formula>
    </cfRule>
    <cfRule type="expression" dxfId="1628" priority="1148">
      <formula>IF(RIGHT(TEXT(AE583,"0.#"),1)=".",TRUE,FALSE)</formula>
    </cfRule>
  </conditionalFormatting>
  <conditionalFormatting sqref="AU581">
    <cfRule type="expression" dxfId="1627" priority="1139">
      <formula>IF(RIGHT(TEXT(AU581,"0.#"),1)=".",FALSE,TRUE)</formula>
    </cfRule>
    <cfRule type="expression" dxfId="1626" priority="1140">
      <formula>IF(RIGHT(TEXT(AU581,"0.#"),1)=".",TRUE,FALSE)</formula>
    </cfRule>
  </conditionalFormatting>
  <conditionalFormatting sqref="AQ582">
    <cfRule type="expression" dxfId="1625" priority="1127">
      <formula>IF(RIGHT(TEXT(AQ582,"0.#"),1)=".",FALSE,TRUE)</formula>
    </cfRule>
    <cfRule type="expression" dxfId="1624" priority="1128">
      <formula>IF(RIGHT(TEXT(AQ582,"0.#"),1)=".",TRUE,FALSE)</formula>
    </cfRule>
  </conditionalFormatting>
  <conditionalFormatting sqref="AQ583">
    <cfRule type="expression" dxfId="1623" priority="1125">
      <formula>IF(RIGHT(TEXT(AQ583,"0.#"),1)=".",FALSE,TRUE)</formula>
    </cfRule>
    <cfRule type="expression" dxfId="1622" priority="1126">
      <formula>IF(RIGHT(TEXT(AQ583,"0.#"),1)=".",TRUE,FALSE)</formula>
    </cfRule>
  </conditionalFormatting>
  <conditionalFormatting sqref="AQ581">
    <cfRule type="expression" dxfId="1621" priority="1123">
      <formula>IF(RIGHT(TEXT(AQ581,"0.#"),1)=".",FALSE,TRUE)</formula>
    </cfRule>
    <cfRule type="expression" dxfId="1620" priority="1124">
      <formula>IF(RIGHT(TEXT(AQ581,"0.#"),1)=".",TRUE,FALSE)</formula>
    </cfRule>
  </conditionalFormatting>
  <conditionalFormatting sqref="AE586">
    <cfRule type="expression" dxfId="1619" priority="1121">
      <formula>IF(RIGHT(TEXT(AE586,"0.#"),1)=".",FALSE,TRUE)</formula>
    </cfRule>
    <cfRule type="expression" dxfId="1618" priority="1122">
      <formula>IF(RIGHT(TEXT(AE586,"0.#"),1)=".",TRUE,FALSE)</formula>
    </cfRule>
  </conditionalFormatting>
  <conditionalFormatting sqref="AM588">
    <cfRule type="expression" dxfId="1617" priority="1111">
      <formula>IF(RIGHT(TEXT(AM588,"0.#"),1)=".",FALSE,TRUE)</formula>
    </cfRule>
    <cfRule type="expression" dxfId="1616" priority="1112">
      <formula>IF(RIGHT(TEXT(AM588,"0.#"),1)=".",TRUE,FALSE)</formula>
    </cfRule>
  </conditionalFormatting>
  <conditionalFormatting sqref="AE587">
    <cfRule type="expression" dxfId="1615" priority="1119">
      <formula>IF(RIGHT(TEXT(AE587,"0.#"),1)=".",FALSE,TRUE)</formula>
    </cfRule>
    <cfRule type="expression" dxfId="1614" priority="1120">
      <formula>IF(RIGHT(TEXT(AE587,"0.#"),1)=".",TRUE,FALSE)</formula>
    </cfRule>
  </conditionalFormatting>
  <conditionalFormatting sqref="AE588">
    <cfRule type="expression" dxfId="1613" priority="1117">
      <formula>IF(RIGHT(TEXT(AE588,"0.#"),1)=".",FALSE,TRUE)</formula>
    </cfRule>
    <cfRule type="expression" dxfId="1612" priority="1118">
      <formula>IF(RIGHT(TEXT(AE588,"0.#"),1)=".",TRUE,FALSE)</formula>
    </cfRule>
  </conditionalFormatting>
  <conditionalFormatting sqref="AM586">
    <cfRule type="expression" dxfId="1611" priority="1115">
      <formula>IF(RIGHT(TEXT(AM586,"0.#"),1)=".",FALSE,TRUE)</formula>
    </cfRule>
    <cfRule type="expression" dxfId="1610" priority="1116">
      <formula>IF(RIGHT(TEXT(AM586,"0.#"),1)=".",TRUE,FALSE)</formula>
    </cfRule>
  </conditionalFormatting>
  <conditionalFormatting sqref="AM587">
    <cfRule type="expression" dxfId="1609" priority="1113">
      <formula>IF(RIGHT(TEXT(AM587,"0.#"),1)=".",FALSE,TRUE)</formula>
    </cfRule>
    <cfRule type="expression" dxfId="1608" priority="1114">
      <formula>IF(RIGHT(TEXT(AM587,"0.#"),1)=".",TRUE,FALSE)</formula>
    </cfRule>
  </conditionalFormatting>
  <conditionalFormatting sqref="AU586">
    <cfRule type="expression" dxfId="1607" priority="1109">
      <formula>IF(RIGHT(TEXT(AU586,"0.#"),1)=".",FALSE,TRUE)</formula>
    </cfRule>
    <cfRule type="expression" dxfId="1606" priority="1110">
      <formula>IF(RIGHT(TEXT(AU586,"0.#"),1)=".",TRUE,FALSE)</formula>
    </cfRule>
  </conditionalFormatting>
  <conditionalFormatting sqref="AU587">
    <cfRule type="expression" dxfId="1605" priority="1107">
      <formula>IF(RIGHT(TEXT(AU587,"0.#"),1)=".",FALSE,TRUE)</formula>
    </cfRule>
    <cfRule type="expression" dxfId="1604" priority="1108">
      <formula>IF(RIGHT(TEXT(AU587,"0.#"),1)=".",TRUE,FALSE)</formula>
    </cfRule>
  </conditionalFormatting>
  <conditionalFormatting sqref="AU588">
    <cfRule type="expression" dxfId="1603" priority="1105">
      <formula>IF(RIGHT(TEXT(AU588,"0.#"),1)=".",FALSE,TRUE)</formula>
    </cfRule>
    <cfRule type="expression" dxfId="1602" priority="1106">
      <formula>IF(RIGHT(TEXT(AU588,"0.#"),1)=".",TRUE,FALSE)</formula>
    </cfRule>
  </conditionalFormatting>
  <conditionalFormatting sqref="AI588">
    <cfRule type="expression" dxfId="1601" priority="1099">
      <formula>IF(RIGHT(TEXT(AI588,"0.#"),1)=".",FALSE,TRUE)</formula>
    </cfRule>
    <cfRule type="expression" dxfId="1600" priority="1100">
      <formula>IF(RIGHT(TEXT(AI588,"0.#"),1)=".",TRUE,FALSE)</formula>
    </cfRule>
  </conditionalFormatting>
  <conditionalFormatting sqref="AI586">
    <cfRule type="expression" dxfId="1599" priority="1103">
      <formula>IF(RIGHT(TEXT(AI586,"0.#"),1)=".",FALSE,TRUE)</formula>
    </cfRule>
    <cfRule type="expression" dxfId="1598" priority="1104">
      <formula>IF(RIGHT(TEXT(AI586,"0.#"),1)=".",TRUE,FALSE)</formula>
    </cfRule>
  </conditionalFormatting>
  <conditionalFormatting sqref="AI587">
    <cfRule type="expression" dxfId="1597" priority="1101">
      <formula>IF(RIGHT(TEXT(AI587,"0.#"),1)=".",FALSE,TRUE)</formula>
    </cfRule>
    <cfRule type="expression" dxfId="1596" priority="1102">
      <formula>IF(RIGHT(TEXT(AI587,"0.#"),1)=".",TRUE,FALSE)</formula>
    </cfRule>
  </conditionalFormatting>
  <conditionalFormatting sqref="AQ587">
    <cfRule type="expression" dxfId="1595" priority="1097">
      <formula>IF(RIGHT(TEXT(AQ587,"0.#"),1)=".",FALSE,TRUE)</formula>
    </cfRule>
    <cfRule type="expression" dxfId="1594" priority="1098">
      <formula>IF(RIGHT(TEXT(AQ587,"0.#"),1)=".",TRUE,FALSE)</formula>
    </cfRule>
  </conditionalFormatting>
  <conditionalFormatting sqref="AQ588">
    <cfRule type="expression" dxfId="1593" priority="1095">
      <formula>IF(RIGHT(TEXT(AQ588,"0.#"),1)=".",FALSE,TRUE)</formula>
    </cfRule>
    <cfRule type="expression" dxfId="1592" priority="1096">
      <formula>IF(RIGHT(TEXT(AQ588,"0.#"),1)=".",TRUE,FALSE)</formula>
    </cfRule>
  </conditionalFormatting>
  <conditionalFormatting sqref="AQ586">
    <cfRule type="expression" dxfId="1591" priority="1093">
      <formula>IF(RIGHT(TEXT(AQ586,"0.#"),1)=".",FALSE,TRUE)</formula>
    </cfRule>
    <cfRule type="expression" dxfId="1590" priority="1094">
      <formula>IF(RIGHT(TEXT(AQ586,"0.#"),1)=".",TRUE,FALSE)</formula>
    </cfRule>
  </conditionalFormatting>
  <conditionalFormatting sqref="AE595">
    <cfRule type="expression" dxfId="1589" priority="1091">
      <formula>IF(RIGHT(TEXT(AE595,"0.#"),1)=".",FALSE,TRUE)</formula>
    </cfRule>
    <cfRule type="expression" dxfId="1588" priority="1092">
      <formula>IF(RIGHT(TEXT(AE595,"0.#"),1)=".",TRUE,FALSE)</formula>
    </cfRule>
  </conditionalFormatting>
  <conditionalFormatting sqref="AE596">
    <cfRule type="expression" dxfId="1587" priority="1089">
      <formula>IF(RIGHT(TEXT(AE596,"0.#"),1)=".",FALSE,TRUE)</formula>
    </cfRule>
    <cfRule type="expression" dxfId="1586" priority="1090">
      <formula>IF(RIGHT(TEXT(AE596,"0.#"),1)=".",TRUE,FALSE)</formula>
    </cfRule>
  </conditionalFormatting>
  <conditionalFormatting sqref="AE597">
    <cfRule type="expression" dxfId="1585" priority="1087">
      <formula>IF(RIGHT(TEXT(AE597,"0.#"),1)=".",FALSE,TRUE)</formula>
    </cfRule>
    <cfRule type="expression" dxfId="1584" priority="1088">
      <formula>IF(RIGHT(TEXT(AE597,"0.#"),1)=".",TRUE,FALSE)</formula>
    </cfRule>
  </conditionalFormatting>
  <conditionalFormatting sqref="AU595">
    <cfRule type="expression" dxfId="1583" priority="1079">
      <formula>IF(RIGHT(TEXT(AU595,"0.#"),1)=".",FALSE,TRUE)</formula>
    </cfRule>
    <cfRule type="expression" dxfId="1582" priority="1080">
      <formula>IF(RIGHT(TEXT(AU595,"0.#"),1)=".",TRUE,FALSE)</formula>
    </cfRule>
  </conditionalFormatting>
  <conditionalFormatting sqref="AU596">
    <cfRule type="expression" dxfId="1581" priority="1077">
      <formula>IF(RIGHT(TEXT(AU596,"0.#"),1)=".",FALSE,TRUE)</formula>
    </cfRule>
    <cfRule type="expression" dxfId="1580" priority="1078">
      <formula>IF(RIGHT(TEXT(AU596,"0.#"),1)=".",TRUE,FALSE)</formula>
    </cfRule>
  </conditionalFormatting>
  <conditionalFormatting sqref="AU597">
    <cfRule type="expression" dxfId="1579" priority="1075">
      <formula>IF(RIGHT(TEXT(AU597,"0.#"),1)=".",FALSE,TRUE)</formula>
    </cfRule>
    <cfRule type="expression" dxfId="1578" priority="1076">
      <formula>IF(RIGHT(TEXT(AU597,"0.#"),1)=".",TRUE,FALSE)</formula>
    </cfRule>
  </conditionalFormatting>
  <conditionalFormatting sqref="AQ596">
    <cfRule type="expression" dxfId="1577" priority="1067">
      <formula>IF(RIGHT(TEXT(AQ596,"0.#"),1)=".",FALSE,TRUE)</formula>
    </cfRule>
    <cfRule type="expression" dxfId="1576" priority="1068">
      <formula>IF(RIGHT(TEXT(AQ596,"0.#"),1)=".",TRUE,FALSE)</formula>
    </cfRule>
  </conditionalFormatting>
  <conditionalFormatting sqref="AQ597">
    <cfRule type="expression" dxfId="1575" priority="1065">
      <formula>IF(RIGHT(TEXT(AQ597,"0.#"),1)=".",FALSE,TRUE)</formula>
    </cfRule>
    <cfRule type="expression" dxfId="1574" priority="1066">
      <formula>IF(RIGHT(TEXT(AQ597,"0.#"),1)=".",TRUE,FALSE)</formula>
    </cfRule>
  </conditionalFormatting>
  <conditionalFormatting sqref="AQ595">
    <cfRule type="expression" dxfId="1573" priority="1063">
      <formula>IF(RIGHT(TEXT(AQ595,"0.#"),1)=".",FALSE,TRUE)</formula>
    </cfRule>
    <cfRule type="expression" dxfId="1572" priority="1064">
      <formula>IF(RIGHT(TEXT(AQ595,"0.#"),1)=".",TRUE,FALSE)</formula>
    </cfRule>
  </conditionalFormatting>
  <conditionalFormatting sqref="AE620">
    <cfRule type="expression" dxfId="1571" priority="1061">
      <formula>IF(RIGHT(TEXT(AE620,"0.#"),1)=".",FALSE,TRUE)</formula>
    </cfRule>
    <cfRule type="expression" dxfId="1570" priority="1062">
      <formula>IF(RIGHT(TEXT(AE620,"0.#"),1)=".",TRUE,FALSE)</formula>
    </cfRule>
  </conditionalFormatting>
  <conditionalFormatting sqref="AE621">
    <cfRule type="expression" dxfId="1569" priority="1059">
      <formula>IF(RIGHT(TEXT(AE621,"0.#"),1)=".",FALSE,TRUE)</formula>
    </cfRule>
    <cfRule type="expression" dxfId="1568" priority="1060">
      <formula>IF(RIGHT(TEXT(AE621,"0.#"),1)=".",TRUE,FALSE)</formula>
    </cfRule>
  </conditionalFormatting>
  <conditionalFormatting sqref="AE622">
    <cfRule type="expression" dxfId="1567" priority="1057">
      <formula>IF(RIGHT(TEXT(AE622,"0.#"),1)=".",FALSE,TRUE)</formula>
    </cfRule>
    <cfRule type="expression" dxfId="1566" priority="1058">
      <formula>IF(RIGHT(TEXT(AE622,"0.#"),1)=".",TRUE,FALSE)</formula>
    </cfRule>
  </conditionalFormatting>
  <conditionalFormatting sqref="AU620">
    <cfRule type="expression" dxfId="1565" priority="1049">
      <formula>IF(RIGHT(TEXT(AU620,"0.#"),1)=".",FALSE,TRUE)</formula>
    </cfRule>
    <cfRule type="expression" dxfId="1564" priority="1050">
      <formula>IF(RIGHT(TEXT(AU620,"0.#"),1)=".",TRUE,FALSE)</formula>
    </cfRule>
  </conditionalFormatting>
  <conditionalFormatting sqref="AU621">
    <cfRule type="expression" dxfId="1563" priority="1047">
      <formula>IF(RIGHT(TEXT(AU621,"0.#"),1)=".",FALSE,TRUE)</formula>
    </cfRule>
    <cfRule type="expression" dxfId="1562" priority="1048">
      <formula>IF(RIGHT(TEXT(AU621,"0.#"),1)=".",TRUE,FALSE)</formula>
    </cfRule>
  </conditionalFormatting>
  <conditionalFormatting sqref="AU622">
    <cfRule type="expression" dxfId="1561" priority="1045">
      <formula>IF(RIGHT(TEXT(AU622,"0.#"),1)=".",FALSE,TRUE)</formula>
    </cfRule>
    <cfRule type="expression" dxfId="1560" priority="1046">
      <formula>IF(RIGHT(TEXT(AU622,"0.#"),1)=".",TRUE,FALSE)</formula>
    </cfRule>
  </conditionalFormatting>
  <conditionalFormatting sqref="AQ621">
    <cfRule type="expression" dxfId="1559" priority="1037">
      <formula>IF(RIGHT(TEXT(AQ621,"0.#"),1)=".",FALSE,TRUE)</formula>
    </cfRule>
    <cfRule type="expression" dxfId="1558" priority="1038">
      <formula>IF(RIGHT(TEXT(AQ621,"0.#"),1)=".",TRUE,FALSE)</formula>
    </cfRule>
  </conditionalFormatting>
  <conditionalFormatting sqref="AQ622">
    <cfRule type="expression" dxfId="1557" priority="1035">
      <formula>IF(RIGHT(TEXT(AQ622,"0.#"),1)=".",FALSE,TRUE)</formula>
    </cfRule>
    <cfRule type="expression" dxfId="1556" priority="1036">
      <formula>IF(RIGHT(TEXT(AQ622,"0.#"),1)=".",TRUE,FALSE)</formula>
    </cfRule>
  </conditionalFormatting>
  <conditionalFormatting sqref="AQ620">
    <cfRule type="expression" dxfId="1555" priority="1033">
      <formula>IF(RIGHT(TEXT(AQ620,"0.#"),1)=".",FALSE,TRUE)</formula>
    </cfRule>
    <cfRule type="expression" dxfId="1554" priority="1034">
      <formula>IF(RIGHT(TEXT(AQ620,"0.#"),1)=".",TRUE,FALSE)</formula>
    </cfRule>
  </conditionalFormatting>
  <conditionalFormatting sqref="AE600">
    <cfRule type="expression" dxfId="1553" priority="1031">
      <formula>IF(RIGHT(TEXT(AE600,"0.#"),1)=".",FALSE,TRUE)</formula>
    </cfRule>
    <cfRule type="expression" dxfId="1552" priority="1032">
      <formula>IF(RIGHT(TEXT(AE600,"0.#"),1)=".",TRUE,FALSE)</formula>
    </cfRule>
  </conditionalFormatting>
  <conditionalFormatting sqref="AE601">
    <cfRule type="expression" dxfId="1551" priority="1029">
      <formula>IF(RIGHT(TEXT(AE601,"0.#"),1)=".",FALSE,TRUE)</formula>
    </cfRule>
    <cfRule type="expression" dxfId="1550" priority="1030">
      <formula>IF(RIGHT(TEXT(AE601,"0.#"),1)=".",TRUE,FALSE)</formula>
    </cfRule>
  </conditionalFormatting>
  <conditionalFormatting sqref="AE602">
    <cfRule type="expression" dxfId="1549" priority="1027">
      <formula>IF(RIGHT(TEXT(AE602,"0.#"),1)=".",FALSE,TRUE)</formula>
    </cfRule>
    <cfRule type="expression" dxfId="1548" priority="1028">
      <formula>IF(RIGHT(TEXT(AE602,"0.#"),1)=".",TRUE,FALSE)</formula>
    </cfRule>
  </conditionalFormatting>
  <conditionalFormatting sqref="AU600">
    <cfRule type="expression" dxfId="1547" priority="1019">
      <formula>IF(RIGHT(TEXT(AU600,"0.#"),1)=".",FALSE,TRUE)</formula>
    </cfRule>
    <cfRule type="expression" dxfId="1546" priority="1020">
      <formula>IF(RIGHT(TEXT(AU600,"0.#"),1)=".",TRUE,FALSE)</formula>
    </cfRule>
  </conditionalFormatting>
  <conditionalFormatting sqref="AU601">
    <cfRule type="expression" dxfId="1545" priority="1017">
      <formula>IF(RIGHT(TEXT(AU601,"0.#"),1)=".",FALSE,TRUE)</formula>
    </cfRule>
    <cfRule type="expression" dxfId="1544" priority="1018">
      <formula>IF(RIGHT(TEXT(AU601,"0.#"),1)=".",TRUE,FALSE)</formula>
    </cfRule>
  </conditionalFormatting>
  <conditionalFormatting sqref="AU602">
    <cfRule type="expression" dxfId="1543" priority="1015">
      <formula>IF(RIGHT(TEXT(AU602,"0.#"),1)=".",FALSE,TRUE)</formula>
    </cfRule>
    <cfRule type="expression" dxfId="1542" priority="1016">
      <formula>IF(RIGHT(TEXT(AU602,"0.#"),1)=".",TRUE,FALSE)</formula>
    </cfRule>
  </conditionalFormatting>
  <conditionalFormatting sqref="AQ601">
    <cfRule type="expression" dxfId="1541" priority="1007">
      <formula>IF(RIGHT(TEXT(AQ601,"0.#"),1)=".",FALSE,TRUE)</formula>
    </cfRule>
    <cfRule type="expression" dxfId="1540" priority="1008">
      <formula>IF(RIGHT(TEXT(AQ601,"0.#"),1)=".",TRUE,FALSE)</formula>
    </cfRule>
  </conditionalFormatting>
  <conditionalFormatting sqref="AQ602">
    <cfRule type="expression" dxfId="1539" priority="1005">
      <formula>IF(RIGHT(TEXT(AQ602,"0.#"),1)=".",FALSE,TRUE)</formula>
    </cfRule>
    <cfRule type="expression" dxfId="1538" priority="1006">
      <formula>IF(RIGHT(TEXT(AQ602,"0.#"),1)=".",TRUE,FALSE)</formula>
    </cfRule>
  </conditionalFormatting>
  <conditionalFormatting sqref="AQ600">
    <cfRule type="expression" dxfId="1537" priority="1003">
      <formula>IF(RIGHT(TEXT(AQ600,"0.#"),1)=".",FALSE,TRUE)</formula>
    </cfRule>
    <cfRule type="expression" dxfId="1536" priority="1004">
      <formula>IF(RIGHT(TEXT(AQ600,"0.#"),1)=".",TRUE,FALSE)</formula>
    </cfRule>
  </conditionalFormatting>
  <conditionalFormatting sqref="AE605">
    <cfRule type="expression" dxfId="1535" priority="1001">
      <formula>IF(RIGHT(TEXT(AE605,"0.#"),1)=".",FALSE,TRUE)</formula>
    </cfRule>
    <cfRule type="expression" dxfId="1534" priority="1002">
      <formula>IF(RIGHT(TEXT(AE605,"0.#"),1)=".",TRUE,FALSE)</formula>
    </cfRule>
  </conditionalFormatting>
  <conditionalFormatting sqref="AE606">
    <cfRule type="expression" dxfId="1533" priority="999">
      <formula>IF(RIGHT(TEXT(AE606,"0.#"),1)=".",FALSE,TRUE)</formula>
    </cfRule>
    <cfRule type="expression" dxfId="1532" priority="1000">
      <formula>IF(RIGHT(TEXT(AE606,"0.#"),1)=".",TRUE,FALSE)</formula>
    </cfRule>
  </conditionalFormatting>
  <conditionalFormatting sqref="AE607">
    <cfRule type="expression" dxfId="1531" priority="997">
      <formula>IF(RIGHT(TEXT(AE607,"0.#"),1)=".",FALSE,TRUE)</formula>
    </cfRule>
    <cfRule type="expression" dxfId="1530" priority="998">
      <formula>IF(RIGHT(TEXT(AE607,"0.#"),1)=".",TRUE,FALSE)</formula>
    </cfRule>
  </conditionalFormatting>
  <conditionalFormatting sqref="AU605">
    <cfRule type="expression" dxfId="1529" priority="989">
      <formula>IF(RIGHT(TEXT(AU605,"0.#"),1)=".",FALSE,TRUE)</formula>
    </cfRule>
    <cfRule type="expression" dxfId="1528" priority="990">
      <formula>IF(RIGHT(TEXT(AU605,"0.#"),1)=".",TRUE,FALSE)</formula>
    </cfRule>
  </conditionalFormatting>
  <conditionalFormatting sqref="AU606">
    <cfRule type="expression" dxfId="1527" priority="987">
      <formula>IF(RIGHT(TEXT(AU606,"0.#"),1)=".",FALSE,TRUE)</formula>
    </cfRule>
    <cfRule type="expression" dxfId="1526" priority="988">
      <formula>IF(RIGHT(TEXT(AU606,"0.#"),1)=".",TRUE,FALSE)</formula>
    </cfRule>
  </conditionalFormatting>
  <conditionalFormatting sqref="AU607">
    <cfRule type="expression" dxfId="1525" priority="985">
      <formula>IF(RIGHT(TEXT(AU607,"0.#"),1)=".",FALSE,TRUE)</formula>
    </cfRule>
    <cfRule type="expression" dxfId="1524" priority="986">
      <formula>IF(RIGHT(TEXT(AU607,"0.#"),1)=".",TRUE,FALSE)</formula>
    </cfRule>
  </conditionalFormatting>
  <conditionalFormatting sqref="AQ606">
    <cfRule type="expression" dxfId="1523" priority="977">
      <formula>IF(RIGHT(TEXT(AQ606,"0.#"),1)=".",FALSE,TRUE)</formula>
    </cfRule>
    <cfRule type="expression" dxfId="1522" priority="978">
      <formula>IF(RIGHT(TEXT(AQ606,"0.#"),1)=".",TRUE,FALSE)</formula>
    </cfRule>
  </conditionalFormatting>
  <conditionalFormatting sqref="AQ607">
    <cfRule type="expression" dxfId="1521" priority="975">
      <formula>IF(RIGHT(TEXT(AQ607,"0.#"),1)=".",FALSE,TRUE)</formula>
    </cfRule>
    <cfRule type="expression" dxfId="1520" priority="976">
      <formula>IF(RIGHT(TEXT(AQ607,"0.#"),1)=".",TRUE,FALSE)</formula>
    </cfRule>
  </conditionalFormatting>
  <conditionalFormatting sqref="AQ605">
    <cfRule type="expression" dxfId="1519" priority="973">
      <formula>IF(RIGHT(TEXT(AQ605,"0.#"),1)=".",FALSE,TRUE)</formula>
    </cfRule>
    <cfRule type="expression" dxfId="1518" priority="974">
      <formula>IF(RIGHT(TEXT(AQ605,"0.#"),1)=".",TRUE,FALSE)</formula>
    </cfRule>
  </conditionalFormatting>
  <conditionalFormatting sqref="AE610">
    <cfRule type="expression" dxfId="1517" priority="971">
      <formula>IF(RIGHT(TEXT(AE610,"0.#"),1)=".",FALSE,TRUE)</formula>
    </cfRule>
    <cfRule type="expression" dxfId="1516" priority="972">
      <formula>IF(RIGHT(TEXT(AE610,"0.#"),1)=".",TRUE,FALSE)</formula>
    </cfRule>
  </conditionalFormatting>
  <conditionalFormatting sqref="AE611">
    <cfRule type="expression" dxfId="1515" priority="969">
      <formula>IF(RIGHT(TEXT(AE611,"0.#"),1)=".",FALSE,TRUE)</formula>
    </cfRule>
    <cfRule type="expression" dxfId="1514" priority="970">
      <formula>IF(RIGHT(TEXT(AE611,"0.#"),1)=".",TRUE,FALSE)</formula>
    </cfRule>
  </conditionalFormatting>
  <conditionalFormatting sqref="AE612">
    <cfRule type="expression" dxfId="1513" priority="967">
      <formula>IF(RIGHT(TEXT(AE612,"0.#"),1)=".",FALSE,TRUE)</formula>
    </cfRule>
    <cfRule type="expression" dxfId="1512" priority="968">
      <formula>IF(RIGHT(TEXT(AE612,"0.#"),1)=".",TRUE,FALSE)</formula>
    </cfRule>
  </conditionalFormatting>
  <conditionalFormatting sqref="AU610">
    <cfRule type="expression" dxfId="1511" priority="959">
      <formula>IF(RIGHT(TEXT(AU610,"0.#"),1)=".",FALSE,TRUE)</formula>
    </cfRule>
    <cfRule type="expression" dxfId="1510" priority="960">
      <formula>IF(RIGHT(TEXT(AU610,"0.#"),1)=".",TRUE,FALSE)</formula>
    </cfRule>
  </conditionalFormatting>
  <conditionalFormatting sqref="AU611">
    <cfRule type="expression" dxfId="1509" priority="957">
      <formula>IF(RIGHT(TEXT(AU611,"0.#"),1)=".",FALSE,TRUE)</formula>
    </cfRule>
    <cfRule type="expression" dxfId="1508" priority="958">
      <formula>IF(RIGHT(TEXT(AU611,"0.#"),1)=".",TRUE,FALSE)</formula>
    </cfRule>
  </conditionalFormatting>
  <conditionalFormatting sqref="AU612">
    <cfRule type="expression" dxfId="1507" priority="955">
      <formula>IF(RIGHT(TEXT(AU612,"0.#"),1)=".",FALSE,TRUE)</formula>
    </cfRule>
    <cfRule type="expression" dxfId="1506" priority="956">
      <formula>IF(RIGHT(TEXT(AU612,"0.#"),1)=".",TRUE,FALSE)</formula>
    </cfRule>
  </conditionalFormatting>
  <conditionalFormatting sqref="AQ611">
    <cfRule type="expression" dxfId="1505" priority="947">
      <formula>IF(RIGHT(TEXT(AQ611,"0.#"),1)=".",FALSE,TRUE)</formula>
    </cfRule>
    <cfRule type="expression" dxfId="1504" priority="948">
      <formula>IF(RIGHT(TEXT(AQ611,"0.#"),1)=".",TRUE,FALSE)</formula>
    </cfRule>
  </conditionalFormatting>
  <conditionalFormatting sqref="AQ612">
    <cfRule type="expression" dxfId="1503" priority="945">
      <formula>IF(RIGHT(TEXT(AQ612,"0.#"),1)=".",FALSE,TRUE)</formula>
    </cfRule>
    <cfRule type="expression" dxfId="1502" priority="946">
      <formula>IF(RIGHT(TEXT(AQ612,"0.#"),1)=".",TRUE,FALSE)</formula>
    </cfRule>
  </conditionalFormatting>
  <conditionalFormatting sqref="AQ610">
    <cfRule type="expression" dxfId="1501" priority="943">
      <formula>IF(RIGHT(TEXT(AQ610,"0.#"),1)=".",FALSE,TRUE)</formula>
    </cfRule>
    <cfRule type="expression" dxfId="1500" priority="944">
      <formula>IF(RIGHT(TEXT(AQ610,"0.#"),1)=".",TRUE,FALSE)</formula>
    </cfRule>
  </conditionalFormatting>
  <conditionalFormatting sqref="AE615">
    <cfRule type="expression" dxfId="1499" priority="941">
      <formula>IF(RIGHT(TEXT(AE615,"0.#"),1)=".",FALSE,TRUE)</formula>
    </cfRule>
    <cfRule type="expression" dxfId="1498" priority="942">
      <formula>IF(RIGHT(TEXT(AE615,"0.#"),1)=".",TRUE,FALSE)</formula>
    </cfRule>
  </conditionalFormatting>
  <conditionalFormatting sqref="AE616">
    <cfRule type="expression" dxfId="1497" priority="939">
      <formula>IF(RIGHT(TEXT(AE616,"0.#"),1)=".",FALSE,TRUE)</formula>
    </cfRule>
    <cfRule type="expression" dxfId="1496" priority="940">
      <formula>IF(RIGHT(TEXT(AE616,"0.#"),1)=".",TRUE,FALSE)</formula>
    </cfRule>
  </conditionalFormatting>
  <conditionalFormatting sqref="AE617">
    <cfRule type="expression" dxfId="1495" priority="937">
      <formula>IF(RIGHT(TEXT(AE617,"0.#"),1)=".",FALSE,TRUE)</formula>
    </cfRule>
    <cfRule type="expression" dxfId="1494" priority="938">
      <formula>IF(RIGHT(TEXT(AE617,"0.#"),1)=".",TRUE,FALSE)</formula>
    </cfRule>
  </conditionalFormatting>
  <conditionalFormatting sqref="AU615">
    <cfRule type="expression" dxfId="1493" priority="929">
      <formula>IF(RIGHT(TEXT(AU615,"0.#"),1)=".",FALSE,TRUE)</formula>
    </cfRule>
    <cfRule type="expression" dxfId="1492" priority="930">
      <formula>IF(RIGHT(TEXT(AU615,"0.#"),1)=".",TRUE,FALSE)</formula>
    </cfRule>
  </conditionalFormatting>
  <conditionalFormatting sqref="AU616">
    <cfRule type="expression" dxfId="1491" priority="927">
      <formula>IF(RIGHT(TEXT(AU616,"0.#"),1)=".",FALSE,TRUE)</formula>
    </cfRule>
    <cfRule type="expression" dxfId="1490" priority="928">
      <formula>IF(RIGHT(TEXT(AU616,"0.#"),1)=".",TRUE,FALSE)</formula>
    </cfRule>
  </conditionalFormatting>
  <conditionalFormatting sqref="AU617">
    <cfRule type="expression" dxfId="1489" priority="925">
      <formula>IF(RIGHT(TEXT(AU617,"0.#"),1)=".",FALSE,TRUE)</formula>
    </cfRule>
    <cfRule type="expression" dxfId="1488" priority="926">
      <formula>IF(RIGHT(TEXT(AU617,"0.#"),1)=".",TRUE,FALSE)</formula>
    </cfRule>
  </conditionalFormatting>
  <conditionalFormatting sqref="AQ616">
    <cfRule type="expression" dxfId="1487" priority="917">
      <formula>IF(RIGHT(TEXT(AQ616,"0.#"),1)=".",FALSE,TRUE)</formula>
    </cfRule>
    <cfRule type="expression" dxfId="1486" priority="918">
      <formula>IF(RIGHT(TEXT(AQ616,"0.#"),1)=".",TRUE,FALSE)</formula>
    </cfRule>
  </conditionalFormatting>
  <conditionalFormatting sqref="AQ617">
    <cfRule type="expression" dxfId="1485" priority="915">
      <formula>IF(RIGHT(TEXT(AQ617,"0.#"),1)=".",FALSE,TRUE)</formula>
    </cfRule>
    <cfRule type="expression" dxfId="1484" priority="916">
      <formula>IF(RIGHT(TEXT(AQ617,"0.#"),1)=".",TRUE,FALSE)</formula>
    </cfRule>
  </conditionalFormatting>
  <conditionalFormatting sqref="AQ615">
    <cfRule type="expression" dxfId="1483" priority="913">
      <formula>IF(RIGHT(TEXT(AQ615,"0.#"),1)=".",FALSE,TRUE)</formula>
    </cfRule>
    <cfRule type="expression" dxfId="1482" priority="914">
      <formula>IF(RIGHT(TEXT(AQ615,"0.#"),1)=".",TRUE,FALSE)</formula>
    </cfRule>
  </conditionalFormatting>
  <conditionalFormatting sqref="AE625">
    <cfRule type="expression" dxfId="1481" priority="911">
      <formula>IF(RIGHT(TEXT(AE625,"0.#"),1)=".",FALSE,TRUE)</formula>
    </cfRule>
    <cfRule type="expression" dxfId="1480" priority="912">
      <formula>IF(RIGHT(TEXT(AE625,"0.#"),1)=".",TRUE,FALSE)</formula>
    </cfRule>
  </conditionalFormatting>
  <conditionalFormatting sqref="AE626">
    <cfRule type="expression" dxfId="1479" priority="909">
      <formula>IF(RIGHT(TEXT(AE626,"0.#"),1)=".",FALSE,TRUE)</formula>
    </cfRule>
    <cfRule type="expression" dxfId="1478" priority="910">
      <formula>IF(RIGHT(TEXT(AE626,"0.#"),1)=".",TRUE,FALSE)</formula>
    </cfRule>
  </conditionalFormatting>
  <conditionalFormatting sqref="AE627">
    <cfRule type="expression" dxfId="1477" priority="907">
      <formula>IF(RIGHT(TEXT(AE627,"0.#"),1)=".",FALSE,TRUE)</formula>
    </cfRule>
    <cfRule type="expression" dxfId="1476" priority="908">
      <formula>IF(RIGHT(TEXT(AE627,"0.#"),1)=".",TRUE,FALSE)</formula>
    </cfRule>
  </conditionalFormatting>
  <conditionalFormatting sqref="AU625">
    <cfRule type="expression" dxfId="1475" priority="899">
      <formula>IF(RIGHT(TEXT(AU625,"0.#"),1)=".",FALSE,TRUE)</formula>
    </cfRule>
    <cfRule type="expression" dxfId="1474" priority="900">
      <formula>IF(RIGHT(TEXT(AU625,"0.#"),1)=".",TRUE,FALSE)</formula>
    </cfRule>
  </conditionalFormatting>
  <conditionalFormatting sqref="AU626">
    <cfRule type="expression" dxfId="1473" priority="897">
      <formula>IF(RIGHT(TEXT(AU626,"0.#"),1)=".",FALSE,TRUE)</formula>
    </cfRule>
    <cfRule type="expression" dxfId="1472" priority="898">
      <formula>IF(RIGHT(TEXT(AU626,"0.#"),1)=".",TRUE,FALSE)</formula>
    </cfRule>
  </conditionalFormatting>
  <conditionalFormatting sqref="AU627">
    <cfRule type="expression" dxfId="1471" priority="895">
      <formula>IF(RIGHT(TEXT(AU627,"0.#"),1)=".",FALSE,TRUE)</formula>
    </cfRule>
    <cfRule type="expression" dxfId="1470" priority="896">
      <formula>IF(RIGHT(TEXT(AU627,"0.#"),1)=".",TRUE,FALSE)</formula>
    </cfRule>
  </conditionalFormatting>
  <conditionalFormatting sqref="AQ626">
    <cfRule type="expression" dxfId="1469" priority="887">
      <formula>IF(RIGHT(TEXT(AQ626,"0.#"),1)=".",FALSE,TRUE)</formula>
    </cfRule>
    <cfRule type="expression" dxfId="1468" priority="888">
      <formula>IF(RIGHT(TEXT(AQ626,"0.#"),1)=".",TRUE,FALSE)</formula>
    </cfRule>
  </conditionalFormatting>
  <conditionalFormatting sqref="AQ627">
    <cfRule type="expression" dxfId="1467" priority="885">
      <formula>IF(RIGHT(TEXT(AQ627,"0.#"),1)=".",FALSE,TRUE)</formula>
    </cfRule>
    <cfRule type="expression" dxfId="1466" priority="886">
      <formula>IF(RIGHT(TEXT(AQ627,"0.#"),1)=".",TRUE,FALSE)</formula>
    </cfRule>
  </conditionalFormatting>
  <conditionalFormatting sqref="AQ625">
    <cfRule type="expression" dxfId="1465" priority="883">
      <formula>IF(RIGHT(TEXT(AQ625,"0.#"),1)=".",FALSE,TRUE)</formula>
    </cfRule>
    <cfRule type="expression" dxfId="1464" priority="884">
      <formula>IF(RIGHT(TEXT(AQ625,"0.#"),1)=".",TRUE,FALSE)</formula>
    </cfRule>
  </conditionalFormatting>
  <conditionalFormatting sqref="AE630">
    <cfRule type="expression" dxfId="1463" priority="881">
      <formula>IF(RIGHT(TEXT(AE630,"0.#"),1)=".",FALSE,TRUE)</formula>
    </cfRule>
    <cfRule type="expression" dxfId="1462" priority="882">
      <formula>IF(RIGHT(TEXT(AE630,"0.#"),1)=".",TRUE,FALSE)</formula>
    </cfRule>
  </conditionalFormatting>
  <conditionalFormatting sqref="AE631">
    <cfRule type="expression" dxfId="1461" priority="879">
      <formula>IF(RIGHT(TEXT(AE631,"0.#"),1)=".",FALSE,TRUE)</formula>
    </cfRule>
    <cfRule type="expression" dxfId="1460" priority="880">
      <formula>IF(RIGHT(TEXT(AE631,"0.#"),1)=".",TRUE,FALSE)</formula>
    </cfRule>
  </conditionalFormatting>
  <conditionalFormatting sqref="AE632">
    <cfRule type="expression" dxfId="1459" priority="877">
      <formula>IF(RIGHT(TEXT(AE632,"0.#"),1)=".",FALSE,TRUE)</formula>
    </cfRule>
    <cfRule type="expression" dxfId="1458" priority="878">
      <formula>IF(RIGHT(TEXT(AE632,"0.#"),1)=".",TRUE,FALSE)</formula>
    </cfRule>
  </conditionalFormatting>
  <conditionalFormatting sqref="AU630">
    <cfRule type="expression" dxfId="1457" priority="869">
      <formula>IF(RIGHT(TEXT(AU630,"0.#"),1)=".",FALSE,TRUE)</formula>
    </cfRule>
    <cfRule type="expression" dxfId="1456" priority="870">
      <formula>IF(RIGHT(TEXT(AU630,"0.#"),1)=".",TRUE,FALSE)</formula>
    </cfRule>
  </conditionalFormatting>
  <conditionalFormatting sqref="AU631">
    <cfRule type="expression" dxfId="1455" priority="867">
      <formula>IF(RIGHT(TEXT(AU631,"0.#"),1)=".",FALSE,TRUE)</formula>
    </cfRule>
    <cfRule type="expression" dxfId="1454" priority="868">
      <formula>IF(RIGHT(TEXT(AU631,"0.#"),1)=".",TRUE,FALSE)</formula>
    </cfRule>
  </conditionalFormatting>
  <conditionalFormatting sqref="AU632">
    <cfRule type="expression" dxfId="1453" priority="865">
      <formula>IF(RIGHT(TEXT(AU632,"0.#"),1)=".",FALSE,TRUE)</formula>
    </cfRule>
    <cfRule type="expression" dxfId="1452" priority="866">
      <formula>IF(RIGHT(TEXT(AU632,"0.#"),1)=".",TRUE,FALSE)</formula>
    </cfRule>
  </conditionalFormatting>
  <conditionalFormatting sqref="AQ631">
    <cfRule type="expression" dxfId="1451" priority="857">
      <formula>IF(RIGHT(TEXT(AQ631,"0.#"),1)=".",FALSE,TRUE)</formula>
    </cfRule>
    <cfRule type="expression" dxfId="1450" priority="858">
      <formula>IF(RIGHT(TEXT(AQ631,"0.#"),1)=".",TRUE,FALSE)</formula>
    </cfRule>
  </conditionalFormatting>
  <conditionalFormatting sqref="AQ632">
    <cfRule type="expression" dxfId="1449" priority="855">
      <formula>IF(RIGHT(TEXT(AQ632,"0.#"),1)=".",FALSE,TRUE)</formula>
    </cfRule>
    <cfRule type="expression" dxfId="1448" priority="856">
      <formula>IF(RIGHT(TEXT(AQ632,"0.#"),1)=".",TRUE,FALSE)</formula>
    </cfRule>
  </conditionalFormatting>
  <conditionalFormatting sqref="AQ630">
    <cfRule type="expression" dxfId="1447" priority="853">
      <formula>IF(RIGHT(TEXT(AQ630,"0.#"),1)=".",FALSE,TRUE)</formula>
    </cfRule>
    <cfRule type="expression" dxfId="1446" priority="854">
      <formula>IF(RIGHT(TEXT(AQ630,"0.#"),1)=".",TRUE,FALSE)</formula>
    </cfRule>
  </conditionalFormatting>
  <conditionalFormatting sqref="AE635">
    <cfRule type="expression" dxfId="1445" priority="851">
      <formula>IF(RIGHT(TEXT(AE635,"0.#"),1)=".",FALSE,TRUE)</formula>
    </cfRule>
    <cfRule type="expression" dxfId="1444" priority="852">
      <formula>IF(RIGHT(TEXT(AE635,"0.#"),1)=".",TRUE,FALSE)</formula>
    </cfRule>
  </conditionalFormatting>
  <conditionalFormatting sqref="AE636">
    <cfRule type="expression" dxfId="1443" priority="849">
      <formula>IF(RIGHT(TEXT(AE636,"0.#"),1)=".",FALSE,TRUE)</formula>
    </cfRule>
    <cfRule type="expression" dxfId="1442" priority="850">
      <formula>IF(RIGHT(TEXT(AE636,"0.#"),1)=".",TRUE,FALSE)</formula>
    </cfRule>
  </conditionalFormatting>
  <conditionalFormatting sqref="AE637">
    <cfRule type="expression" dxfId="1441" priority="847">
      <formula>IF(RIGHT(TEXT(AE637,"0.#"),1)=".",FALSE,TRUE)</formula>
    </cfRule>
    <cfRule type="expression" dxfId="1440" priority="848">
      <formula>IF(RIGHT(TEXT(AE637,"0.#"),1)=".",TRUE,FALSE)</formula>
    </cfRule>
  </conditionalFormatting>
  <conditionalFormatting sqref="AU635">
    <cfRule type="expression" dxfId="1439" priority="839">
      <formula>IF(RIGHT(TEXT(AU635,"0.#"),1)=".",FALSE,TRUE)</formula>
    </cfRule>
    <cfRule type="expression" dxfId="1438" priority="840">
      <formula>IF(RIGHT(TEXT(AU635,"0.#"),1)=".",TRUE,FALSE)</formula>
    </cfRule>
  </conditionalFormatting>
  <conditionalFormatting sqref="AU636">
    <cfRule type="expression" dxfId="1437" priority="837">
      <formula>IF(RIGHT(TEXT(AU636,"0.#"),1)=".",FALSE,TRUE)</formula>
    </cfRule>
    <cfRule type="expression" dxfId="1436" priority="838">
      <formula>IF(RIGHT(TEXT(AU636,"0.#"),1)=".",TRUE,FALSE)</formula>
    </cfRule>
  </conditionalFormatting>
  <conditionalFormatting sqref="AU637">
    <cfRule type="expression" dxfId="1435" priority="835">
      <formula>IF(RIGHT(TEXT(AU637,"0.#"),1)=".",FALSE,TRUE)</formula>
    </cfRule>
    <cfRule type="expression" dxfId="1434" priority="836">
      <formula>IF(RIGHT(TEXT(AU637,"0.#"),1)=".",TRUE,FALSE)</formula>
    </cfRule>
  </conditionalFormatting>
  <conditionalFormatting sqref="AQ636">
    <cfRule type="expression" dxfId="1433" priority="827">
      <formula>IF(RIGHT(TEXT(AQ636,"0.#"),1)=".",FALSE,TRUE)</formula>
    </cfRule>
    <cfRule type="expression" dxfId="1432" priority="828">
      <formula>IF(RIGHT(TEXT(AQ636,"0.#"),1)=".",TRUE,FALSE)</formula>
    </cfRule>
  </conditionalFormatting>
  <conditionalFormatting sqref="AQ637">
    <cfRule type="expression" dxfId="1431" priority="825">
      <formula>IF(RIGHT(TEXT(AQ637,"0.#"),1)=".",FALSE,TRUE)</formula>
    </cfRule>
    <cfRule type="expression" dxfId="1430" priority="826">
      <formula>IF(RIGHT(TEXT(AQ637,"0.#"),1)=".",TRUE,FALSE)</formula>
    </cfRule>
  </conditionalFormatting>
  <conditionalFormatting sqref="AQ635">
    <cfRule type="expression" dxfId="1429" priority="823">
      <formula>IF(RIGHT(TEXT(AQ635,"0.#"),1)=".",FALSE,TRUE)</formula>
    </cfRule>
    <cfRule type="expression" dxfId="1428" priority="824">
      <formula>IF(RIGHT(TEXT(AQ635,"0.#"),1)=".",TRUE,FALSE)</formula>
    </cfRule>
  </conditionalFormatting>
  <conditionalFormatting sqref="AE640">
    <cfRule type="expression" dxfId="1427" priority="821">
      <formula>IF(RIGHT(TEXT(AE640,"0.#"),1)=".",FALSE,TRUE)</formula>
    </cfRule>
    <cfRule type="expression" dxfId="1426" priority="822">
      <formula>IF(RIGHT(TEXT(AE640,"0.#"),1)=".",TRUE,FALSE)</formula>
    </cfRule>
  </conditionalFormatting>
  <conditionalFormatting sqref="AM642">
    <cfRule type="expression" dxfId="1425" priority="811">
      <formula>IF(RIGHT(TEXT(AM642,"0.#"),1)=".",FALSE,TRUE)</formula>
    </cfRule>
    <cfRule type="expression" dxfId="1424" priority="812">
      <formula>IF(RIGHT(TEXT(AM642,"0.#"),1)=".",TRUE,FALSE)</formula>
    </cfRule>
  </conditionalFormatting>
  <conditionalFormatting sqref="AE641">
    <cfRule type="expression" dxfId="1423" priority="819">
      <formula>IF(RIGHT(TEXT(AE641,"0.#"),1)=".",FALSE,TRUE)</formula>
    </cfRule>
    <cfRule type="expression" dxfId="1422" priority="820">
      <formula>IF(RIGHT(TEXT(AE641,"0.#"),1)=".",TRUE,FALSE)</formula>
    </cfRule>
  </conditionalFormatting>
  <conditionalFormatting sqref="AE642">
    <cfRule type="expression" dxfId="1421" priority="817">
      <formula>IF(RIGHT(TEXT(AE642,"0.#"),1)=".",FALSE,TRUE)</formula>
    </cfRule>
    <cfRule type="expression" dxfId="1420" priority="818">
      <formula>IF(RIGHT(TEXT(AE642,"0.#"),1)=".",TRUE,FALSE)</formula>
    </cfRule>
  </conditionalFormatting>
  <conditionalFormatting sqref="AM640">
    <cfRule type="expression" dxfId="1419" priority="815">
      <formula>IF(RIGHT(TEXT(AM640,"0.#"),1)=".",FALSE,TRUE)</formula>
    </cfRule>
    <cfRule type="expression" dxfId="1418" priority="816">
      <formula>IF(RIGHT(TEXT(AM640,"0.#"),1)=".",TRUE,FALSE)</formula>
    </cfRule>
  </conditionalFormatting>
  <conditionalFormatting sqref="AM641">
    <cfRule type="expression" dxfId="1417" priority="813">
      <formula>IF(RIGHT(TEXT(AM641,"0.#"),1)=".",FALSE,TRUE)</formula>
    </cfRule>
    <cfRule type="expression" dxfId="1416" priority="814">
      <formula>IF(RIGHT(TEXT(AM641,"0.#"),1)=".",TRUE,FALSE)</formula>
    </cfRule>
  </conditionalFormatting>
  <conditionalFormatting sqref="AU640">
    <cfRule type="expression" dxfId="1415" priority="809">
      <formula>IF(RIGHT(TEXT(AU640,"0.#"),1)=".",FALSE,TRUE)</formula>
    </cfRule>
    <cfRule type="expression" dxfId="1414" priority="810">
      <formula>IF(RIGHT(TEXT(AU640,"0.#"),1)=".",TRUE,FALSE)</formula>
    </cfRule>
  </conditionalFormatting>
  <conditionalFormatting sqref="AU641">
    <cfRule type="expression" dxfId="1413" priority="807">
      <formula>IF(RIGHT(TEXT(AU641,"0.#"),1)=".",FALSE,TRUE)</formula>
    </cfRule>
    <cfRule type="expression" dxfId="1412" priority="808">
      <formula>IF(RIGHT(TEXT(AU641,"0.#"),1)=".",TRUE,FALSE)</formula>
    </cfRule>
  </conditionalFormatting>
  <conditionalFormatting sqref="AU642">
    <cfRule type="expression" dxfId="1411" priority="805">
      <formula>IF(RIGHT(TEXT(AU642,"0.#"),1)=".",FALSE,TRUE)</formula>
    </cfRule>
    <cfRule type="expression" dxfId="1410" priority="806">
      <formula>IF(RIGHT(TEXT(AU642,"0.#"),1)=".",TRUE,FALSE)</formula>
    </cfRule>
  </conditionalFormatting>
  <conditionalFormatting sqref="AI642">
    <cfRule type="expression" dxfId="1409" priority="799">
      <formula>IF(RIGHT(TEXT(AI642,"0.#"),1)=".",FALSE,TRUE)</formula>
    </cfRule>
    <cfRule type="expression" dxfId="1408" priority="800">
      <formula>IF(RIGHT(TEXT(AI642,"0.#"),1)=".",TRUE,FALSE)</formula>
    </cfRule>
  </conditionalFormatting>
  <conditionalFormatting sqref="AI640">
    <cfRule type="expression" dxfId="1407" priority="803">
      <formula>IF(RIGHT(TEXT(AI640,"0.#"),1)=".",FALSE,TRUE)</formula>
    </cfRule>
    <cfRule type="expression" dxfId="1406" priority="804">
      <formula>IF(RIGHT(TEXT(AI640,"0.#"),1)=".",TRUE,FALSE)</formula>
    </cfRule>
  </conditionalFormatting>
  <conditionalFormatting sqref="AI641">
    <cfRule type="expression" dxfId="1405" priority="801">
      <formula>IF(RIGHT(TEXT(AI641,"0.#"),1)=".",FALSE,TRUE)</formula>
    </cfRule>
    <cfRule type="expression" dxfId="1404" priority="802">
      <formula>IF(RIGHT(TEXT(AI641,"0.#"),1)=".",TRUE,FALSE)</formula>
    </cfRule>
  </conditionalFormatting>
  <conditionalFormatting sqref="AQ641">
    <cfRule type="expression" dxfId="1403" priority="797">
      <formula>IF(RIGHT(TEXT(AQ641,"0.#"),1)=".",FALSE,TRUE)</formula>
    </cfRule>
    <cfRule type="expression" dxfId="1402" priority="798">
      <formula>IF(RIGHT(TEXT(AQ641,"0.#"),1)=".",TRUE,FALSE)</formula>
    </cfRule>
  </conditionalFormatting>
  <conditionalFormatting sqref="AQ642">
    <cfRule type="expression" dxfId="1401" priority="795">
      <formula>IF(RIGHT(TEXT(AQ642,"0.#"),1)=".",FALSE,TRUE)</formula>
    </cfRule>
    <cfRule type="expression" dxfId="1400" priority="796">
      <formula>IF(RIGHT(TEXT(AQ642,"0.#"),1)=".",TRUE,FALSE)</formula>
    </cfRule>
  </conditionalFormatting>
  <conditionalFormatting sqref="AQ640">
    <cfRule type="expression" dxfId="1399" priority="793">
      <formula>IF(RIGHT(TEXT(AQ640,"0.#"),1)=".",FALSE,TRUE)</formula>
    </cfRule>
    <cfRule type="expression" dxfId="1398" priority="794">
      <formula>IF(RIGHT(TEXT(AQ640,"0.#"),1)=".",TRUE,FALSE)</formula>
    </cfRule>
  </conditionalFormatting>
  <conditionalFormatting sqref="AE649">
    <cfRule type="expression" dxfId="1397" priority="791">
      <formula>IF(RIGHT(TEXT(AE649,"0.#"),1)=".",FALSE,TRUE)</formula>
    </cfRule>
    <cfRule type="expression" dxfId="1396" priority="792">
      <formula>IF(RIGHT(TEXT(AE649,"0.#"),1)=".",TRUE,FALSE)</formula>
    </cfRule>
  </conditionalFormatting>
  <conditionalFormatting sqref="AE650">
    <cfRule type="expression" dxfId="1395" priority="789">
      <formula>IF(RIGHT(TEXT(AE650,"0.#"),1)=".",FALSE,TRUE)</formula>
    </cfRule>
    <cfRule type="expression" dxfId="1394" priority="790">
      <formula>IF(RIGHT(TEXT(AE650,"0.#"),1)=".",TRUE,FALSE)</formula>
    </cfRule>
  </conditionalFormatting>
  <conditionalFormatting sqref="AE651">
    <cfRule type="expression" dxfId="1393" priority="787">
      <formula>IF(RIGHT(TEXT(AE651,"0.#"),1)=".",FALSE,TRUE)</formula>
    </cfRule>
    <cfRule type="expression" dxfId="1392" priority="788">
      <formula>IF(RIGHT(TEXT(AE651,"0.#"),1)=".",TRUE,FALSE)</formula>
    </cfRule>
  </conditionalFormatting>
  <conditionalFormatting sqref="AU649">
    <cfRule type="expression" dxfId="1391" priority="779">
      <formula>IF(RIGHT(TEXT(AU649,"0.#"),1)=".",FALSE,TRUE)</formula>
    </cfRule>
    <cfRule type="expression" dxfId="1390" priority="780">
      <formula>IF(RIGHT(TEXT(AU649,"0.#"),1)=".",TRUE,FALSE)</formula>
    </cfRule>
  </conditionalFormatting>
  <conditionalFormatting sqref="AU650">
    <cfRule type="expression" dxfId="1389" priority="777">
      <formula>IF(RIGHT(TEXT(AU650,"0.#"),1)=".",FALSE,TRUE)</formula>
    </cfRule>
    <cfRule type="expression" dxfId="1388" priority="778">
      <formula>IF(RIGHT(TEXT(AU650,"0.#"),1)=".",TRUE,FALSE)</formula>
    </cfRule>
  </conditionalFormatting>
  <conditionalFormatting sqref="AU651">
    <cfRule type="expression" dxfId="1387" priority="775">
      <formula>IF(RIGHT(TEXT(AU651,"0.#"),1)=".",FALSE,TRUE)</formula>
    </cfRule>
    <cfRule type="expression" dxfId="1386" priority="776">
      <formula>IF(RIGHT(TEXT(AU651,"0.#"),1)=".",TRUE,FALSE)</formula>
    </cfRule>
  </conditionalFormatting>
  <conditionalFormatting sqref="AQ650">
    <cfRule type="expression" dxfId="1385" priority="767">
      <formula>IF(RIGHT(TEXT(AQ650,"0.#"),1)=".",FALSE,TRUE)</formula>
    </cfRule>
    <cfRule type="expression" dxfId="1384" priority="768">
      <formula>IF(RIGHT(TEXT(AQ650,"0.#"),1)=".",TRUE,FALSE)</formula>
    </cfRule>
  </conditionalFormatting>
  <conditionalFormatting sqref="AQ651">
    <cfRule type="expression" dxfId="1383" priority="765">
      <formula>IF(RIGHT(TEXT(AQ651,"0.#"),1)=".",FALSE,TRUE)</formula>
    </cfRule>
    <cfRule type="expression" dxfId="1382" priority="766">
      <formula>IF(RIGHT(TEXT(AQ651,"0.#"),1)=".",TRUE,FALSE)</formula>
    </cfRule>
  </conditionalFormatting>
  <conditionalFormatting sqref="AQ649">
    <cfRule type="expression" dxfId="1381" priority="763">
      <formula>IF(RIGHT(TEXT(AQ649,"0.#"),1)=".",FALSE,TRUE)</formula>
    </cfRule>
    <cfRule type="expression" dxfId="1380" priority="764">
      <formula>IF(RIGHT(TEXT(AQ649,"0.#"),1)=".",TRUE,FALSE)</formula>
    </cfRule>
  </conditionalFormatting>
  <conditionalFormatting sqref="AE674">
    <cfRule type="expression" dxfId="1379" priority="761">
      <formula>IF(RIGHT(TEXT(AE674,"0.#"),1)=".",FALSE,TRUE)</formula>
    </cfRule>
    <cfRule type="expression" dxfId="1378" priority="762">
      <formula>IF(RIGHT(TEXT(AE674,"0.#"),1)=".",TRUE,FALSE)</formula>
    </cfRule>
  </conditionalFormatting>
  <conditionalFormatting sqref="AE675">
    <cfRule type="expression" dxfId="1377" priority="759">
      <formula>IF(RIGHT(TEXT(AE675,"0.#"),1)=".",FALSE,TRUE)</formula>
    </cfRule>
    <cfRule type="expression" dxfId="1376" priority="760">
      <formula>IF(RIGHT(TEXT(AE675,"0.#"),1)=".",TRUE,FALSE)</formula>
    </cfRule>
  </conditionalFormatting>
  <conditionalFormatting sqref="AE676">
    <cfRule type="expression" dxfId="1375" priority="757">
      <formula>IF(RIGHT(TEXT(AE676,"0.#"),1)=".",FALSE,TRUE)</formula>
    </cfRule>
    <cfRule type="expression" dxfId="1374" priority="758">
      <formula>IF(RIGHT(TEXT(AE676,"0.#"),1)=".",TRUE,FALSE)</formula>
    </cfRule>
  </conditionalFormatting>
  <conditionalFormatting sqref="AU674">
    <cfRule type="expression" dxfId="1373" priority="749">
      <formula>IF(RIGHT(TEXT(AU674,"0.#"),1)=".",FALSE,TRUE)</formula>
    </cfRule>
    <cfRule type="expression" dxfId="1372" priority="750">
      <formula>IF(RIGHT(TEXT(AU674,"0.#"),1)=".",TRUE,FALSE)</formula>
    </cfRule>
  </conditionalFormatting>
  <conditionalFormatting sqref="AU675">
    <cfRule type="expression" dxfId="1371" priority="747">
      <formula>IF(RIGHT(TEXT(AU675,"0.#"),1)=".",FALSE,TRUE)</formula>
    </cfRule>
    <cfRule type="expression" dxfId="1370" priority="748">
      <formula>IF(RIGHT(TEXT(AU675,"0.#"),1)=".",TRUE,FALSE)</formula>
    </cfRule>
  </conditionalFormatting>
  <conditionalFormatting sqref="AU676">
    <cfRule type="expression" dxfId="1369" priority="745">
      <formula>IF(RIGHT(TEXT(AU676,"0.#"),1)=".",FALSE,TRUE)</formula>
    </cfRule>
    <cfRule type="expression" dxfId="1368" priority="746">
      <formula>IF(RIGHT(TEXT(AU676,"0.#"),1)=".",TRUE,FALSE)</formula>
    </cfRule>
  </conditionalFormatting>
  <conditionalFormatting sqref="AQ675">
    <cfRule type="expression" dxfId="1367" priority="737">
      <formula>IF(RIGHT(TEXT(AQ675,"0.#"),1)=".",FALSE,TRUE)</formula>
    </cfRule>
    <cfRule type="expression" dxfId="1366" priority="738">
      <formula>IF(RIGHT(TEXT(AQ675,"0.#"),1)=".",TRUE,FALSE)</formula>
    </cfRule>
  </conditionalFormatting>
  <conditionalFormatting sqref="AQ676">
    <cfRule type="expression" dxfId="1365" priority="735">
      <formula>IF(RIGHT(TEXT(AQ676,"0.#"),1)=".",FALSE,TRUE)</formula>
    </cfRule>
    <cfRule type="expression" dxfId="1364" priority="736">
      <formula>IF(RIGHT(TEXT(AQ676,"0.#"),1)=".",TRUE,FALSE)</formula>
    </cfRule>
  </conditionalFormatting>
  <conditionalFormatting sqref="AQ674">
    <cfRule type="expression" dxfId="1363" priority="733">
      <formula>IF(RIGHT(TEXT(AQ674,"0.#"),1)=".",FALSE,TRUE)</formula>
    </cfRule>
    <cfRule type="expression" dxfId="1362" priority="734">
      <formula>IF(RIGHT(TEXT(AQ674,"0.#"),1)=".",TRUE,FALSE)</formula>
    </cfRule>
  </conditionalFormatting>
  <conditionalFormatting sqref="AE654">
    <cfRule type="expression" dxfId="1361" priority="731">
      <formula>IF(RIGHT(TEXT(AE654,"0.#"),1)=".",FALSE,TRUE)</formula>
    </cfRule>
    <cfRule type="expression" dxfId="1360" priority="732">
      <formula>IF(RIGHT(TEXT(AE654,"0.#"),1)=".",TRUE,FALSE)</formula>
    </cfRule>
  </conditionalFormatting>
  <conditionalFormatting sqref="AE655">
    <cfRule type="expression" dxfId="1359" priority="729">
      <formula>IF(RIGHT(TEXT(AE655,"0.#"),1)=".",FALSE,TRUE)</formula>
    </cfRule>
    <cfRule type="expression" dxfId="1358" priority="730">
      <formula>IF(RIGHT(TEXT(AE655,"0.#"),1)=".",TRUE,FALSE)</formula>
    </cfRule>
  </conditionalFormatting>
  <conditionalFormatting sqref="AE656">
    <cfRule type="expression" dxfId="1357" priority="727">
      <formula>IF(RIGHT(TEXT(AE656,"0.#"),1)=".",FALSE,TRUE)</formula>
    </cfRule>
    <cfRule type="expression" dxfId="1356" priority="728">
      <formula>IF(RIGHT(TEXT(AE656,"0.#"),1)=".",TRUE,FALSE)</formula>
    </cfRule>
  </conditionalFormatting>
  <conditionalFormatting sqref="AU654">
    <cfRule type="expression" dxfId="1355" priority="719">
      <formula>IF(RIGHT(TEXT(AU654,"0.#"),1)=".",FALSE,TRUE)</formula>
    </cfRule>
    <cfRule type="expression" dxfId="1354" priority="720">
      <formula>IF(RIGHT(TEXT(AU654,"0.#"),1)=".",TRUE,FALSE)</formula>
    </cfRule>
  </conditionalFormatting>
  <conditionalFormatting sqref="AU655">
    <cfRule type="expression" dxfId="1353" priority="717">
      <formula>IF(RIGHT(TEXT(AU655,"0.#"),1)=".",FALSE,TRUE)</formula>
    </cfRule>
    <cfRule type="expression" dxfId="1352" priority="718">
      <formula>IF(RIGHT(TEXT(AU655,"0.#"),1)=".",TRUE,FALSE)</formula>
    </cfRule>
  </conditionalFormatting>
  <conditionalFormatting sqref="AQ656">
    <cfRule type="expression" dxfId="1351" priority="705">
      <formula>IF(RIGHT(TEXT(AQ656,"0.#"),1)=".",FALSE,TRUE)</formula>
    </cfRule>
    <cfRule type="expression" dxfId="1350" priority="706">
      <formula>IF(RIGHT(TEXT(AQ656,"0.#"),1)=".",TRUE,FALSE)</formula>
    </cfRule>
  </conditionalFormatting>
  <conditionalFormatting sqref="AQ654">
    <cfRule type="expression" dxfId="1349" priority="703">
      <formula>IF(RIGHT(TEXT(AQ654,"0.#"),1)=".",FALSE,TRUE)</formula>
    </cfRule>
    <cfRule type="expression" dxfId="1348" priority="704">
      <formula>IF(RIGHT(TEXT(AQ654,"0.#"),1)=".",TRUE,FALSE)</formula>
    </cfRule>
  </conditionalFormatting>
  <conditionalFormatting sqref="AE659">
    <cfRule type="expression" dxfId="1347" priority="701">
      <formula>IF(RIGHT(TEXT(AE659,"0.#"),1)=".",FALSE,TRUE)</formula>
    </cfRule>
    <cfRule type="expression" dxfId="1346" priority="702">
      <formula>IF(RIGHT(TEXT(AE659,"0.#"),1)=".",TRUE,FALSE)</formula>
    </cfRule>
  </conditionalFormatting>
  <conditionalFormatting sqref="AE660">
    <cfRule type="expression" dxfId="1345" priority="699">
      <formula>IF(RIGHT(TEXT(AE660,"0.#"),1)=".",FALSE,TRUE)</formula>
    </cfRule>
    <cfRule type="expression" dxfId="1344" priority="700">
      <formula>IF(RIGHT(TEXT(AE660,"0.#"),1)=".",TRUE,FALSE)</formula>
    </cfRule>
  </conditionalFormatting>
  <conditionalFormatting sqref="AE661">
    <cfRule type="expression" dxfId="1343" priority="697">
      <formula>IF(RIGHT(TEXT(AE661,"0.#"),1)=".",FALSE,TRUE)</formula>
    </cfRule>
    <cfRule type="expression" dxfId="1342" priority="698">
      <formula>IF(RIGHT(TEXT(AE661,"0.#"),1)=".",TRUE,FALSE)</formula>
    </cfRule>
  </conditionalFormatting>
  <conditionalFormatting sqref="AU659">
    <cfRule type="expression" dxfId="1341" priority="689">
      <formula>IF(RIGHT(TEXT(AU659,"0.#"),1)=".",FALSE,TRUE)</formula>
    </cfRule>
    <cfRule type="expression" dxfId="1340" priority="690">
      <formula>IF(RIGHT(TEXT(AU659,"0.#"),1)=".",TRUE,FALSE)</formula>
    </cfRule>
  </conditionalFormatting>
  <conditionalFormatting sqref="AU660">
    <cfRule type="expression" dxfId="1339" priority="687">
      <formula>IF(RIGHT(TEXT(AU660,"0.#"),1)=".",FALSE,TRUE)</formula>
    </cfRule>
    <cfRule type="expression" dxfId="1338" priority="688">
      <formula>IF(RIGHT(TEXT(AU660,"0.#"),1)=".",TRUE,FALSE)</formula>
    </cfRule>
  </conditionalFormatting>
  <conditionalFormatting sqref="AU661">
    <cfRule type="expression" dxfId="1337" priority="685">
      <formula>IF(RIGHT(TEXT(AU661,"0.#"),1)=".",FALSE,TRUE)</formula>
    </cfRule>
    <cfRule type="expression" dxfId="1336" priority="686">
      <formula>IF(RIGHT(TEXT(AU661,"0.#"),1)=".",TRUE,FALSE)</formula>
    </cfRule>
  </conditionalFormatting>
  <conditionalFormatting sqref="AQ660">
    <cfRule type="expression" dxfId="1335" priority="677">
      <formula>IF(RIGHT(TEXT(AQ660,"0.#"),1)=".",FALSE,TRUE)</formula>
    </cfRule>
    <cfRule type="expression" dxfId="1334" priority="678">
      <formula>IF(RIGHT(TEXT(AQ660,"0.#"),1)=".",TRUE,FALSE)</formula>
    </cfRule>
  </conditionalFormatting>
  <conditionalFormatting sqref="AQ661">
    <cfRule type="expression" dxfId="1333" priority="675">
      <formula>IF(RIGHT(TEXT(AQ661,"0.#"),1)=".",FALSE,TRUE)</formula>
    </cfRule>
    <cfRule type="expression" dxfId="1332" priority="676">
      <formula>IF(RIGHT(TEXT(AQ661,"0.#"),1)=".",TRUE,FALSE)</formula>
    </cfRule>
  </conditionalFormatting>
  <conditionalFormatting sqref="AQ659">
    <cfRule type="expression" dxfId="1331" priority="673">
      <formula>IF(RIGHT(TEXT(AQ659,"0.#"),1)=".",FALSE,TRUE)</formula>
    </cfRule>
    <cfRule type="expression" dxfId="1330" priority="674">
      <formula>IF(RIGHT(TEXT(AQ659,"0.#"),1)=".",TRUE,FALSE)</formula>
    </cfRule>
  </conditionalFormatting>
  <conditionalFormatting sqref="AE664">
    <cfRule type="expression" dxfId="1329" priority="671">
      <formula>IF(RIGHT(TEXT(AE664,"0.#"),1)=".",FALSE,TRUE)</formula>
    </cfRule>
    <cfRule type="expression" dxfId="1328" priority="672">
      <formula>IF(RIGHT(TEXT(AE664,"0.#"),1)=".",TRUE,FALSE)</formula>
    </cfRule>
  </conditionalFormatting>
  <conditionalFormatting sqref="AE665">
    <cfRule type="expression" dxfId="1327" priority="669">
      <formula>IF(RIGHT(TEXT(AE665,"0.#"),1)=".",FALSE,TRUE)</formula>
    </cfRule>
    <cfRule type="expression" dxfId="1326" priority="670">
      <formula>IF(RIGHT(TEXT(AE665,"0.#"),1)=".",TRUE,FALSE)</formula>
    </cfRule>
  </conditionalFormatting>
  <conditionalFormatting sqref="AE666">
    <cfRule type="expression" dxfId="1325" priority="667">
      <formula>IF(RIGHT(TEXT(AE666,"0.#"),1)=".",FALSE,TRUE)</formula>
    </cfRule>
    <cfRule type="expression" dxfId="1324" priority="668">
      <formula>IF(RIGHT(TEXT(AE666,"0.#"),1)=".",TRUE,FALSE)</formula>
    </cfRule>
  </conditionalFormatting>
  <conditionalFormatting sqref="AU664">
    <cfRule type="expression" dxfId="1323" priority="659">
      <formula>IF(RIGHT(TEXT(AU664,"0.#"),1)=".",FALSE,TRUE)</formula>
    </cfRule>
    <cfRule type="expression" dxfId="1322" priority="660">
      <formula>IF(RIGHT(TEXT(AU664,"0.#"),1)=".",TRUE,FALSE)</formula>
    </cfRule>
  </conditionalFormatting>
  <conditionalFormatting sqref="AU665">
    <cfRule type="expression" dxfId="1321" priority="657">
      <formula>IF(RIGHT(TEXT(AU665,"0.#"),1)=".",FALSE,TRUE)</formula>
    </cfRule>
    <cfRule type="expression" dxfId="1320" priority="658">
      <formula>IF(RIGHT(TEXT(AU665,"0.#"),1)=".",TRUE,FALSE)</formula>
    </cfRule>
  </conditionalFormatting>
  <conditionalFormatting sqref="AU666">
    <cfRule type="expression" dxfId="1319" priority="655">
      <formula>IF(RIGHT(TEXT(AU666,"0.#"),1)=".",FALSE,TRUE)</formula>
    </cfRule>
    <cfRule type="expression" dxfId="1318" priority="656">
      <formula>IF(RIGHT(TEXT(AU666,"0.#"),1)=".",TRUE,FALSE)</formula>
    </cfRule>
  </conditionalFormatting>
  <conditionalFormatting sqref="AQ665">
    <cfRule type="expression" dxfId="1317" priority="647">
      <formula>IF(RIGHT(TEXT(AQ665,"0.#"),1)=".",FALSE,TRUE)</formula>
    </cfRule>
    <cfRule type="expression" dxfId="1316" priority="648">
      <formula>IF(RIGHT(TEXT(AQ665,"0.#"),1)=".",TRUE,FALSE)</formula>
    </cfRule>
  </conditionalFormatting>
  <conditionalFormatting sqref="AQ666">
    <cfRule type="expression" dxfId="1315" priority="645">
      <formula>IF(RIGHT(TEXT(AQ666,"0.#"),1)=".",FALSE,TRUE)</formula>
    </cfRule>
    <cfRule type="expression" dxfId="1314" priority="646">
      <formula>IF(RIGHT(TEXT(AQ666,"0.#"),1)=".",TRUE,FALSE)</formula>
    </cfRule>
  </conditionalFormatting>
  <conditionalFormatting sqref="AQ664">
    <cfRule type="expression" dxfId="1313" priority="643">
      <formula>IF(RIGHT(TEXT(AQ664,"0.#"),1)=".",FALSE,TRUE)</formula>
    </cfRule>
    <cfRule type="expression" dxfId="1312" priority="644">
      <formula>IF(RIGHT(TEXT(AQ664,"0.#"),1)=".",TRUE,FALSE)</formula>
    </cfRule>
  </conditionalFormatting>
  <conditionalFormatting sqref="AE669">
    <cfRule type="expression" dxfId="1311" priority="641">
      <formula>IF(RIGHT(TEXT(AE669,"0.#"),1)=".",FALSE,TRUE)</formula>
    </cfRule>
    <cfRule type="expression" dxfId="1310" priority="642">
      <formula>IF(RIGHT(TEXT(AE669,"0.#"),1)=".",TRUE,FALSE)</formula>
    </cfRule>
  </conditionalFormatting>
  <conditionalFormatting sqref="AE670">
    <cfRule type="expression" dxfId="1309" priority="639">
      <formula>IF(RIGHT(TEXT(AE670,"0.#"),1)=".",FALSE,TRUE)</formula>
    </cfRule>
    <cfRule type="expression" dxfId="1308" priority="640">
      <formula>IF(RIGHT(TEXT(AE670,"0.#"),1)=".",TRUE,FALSE)</formula>
    </cfRule>
  </conditionalFormatting>
  <conditionalFormatting sqref="AE671">
    <cfRule type="expression" dxfId="1307" priority="637">
      <formula>IF(RIGHT(TEXT(AE671,"0.#"),1)=".",FALSE,TRUE)</formula>
    </cfRule>
    <cfRule type="expression" dxfId="1306" priority="638">
      <formula>IF(RIGHT(TEXT(AE671,"0.#"),1)=".",TRUE,FALSE)</formula>
    </cfRule>
  </conditionalFormatting>
  <conditionalFormatting sqref="AU669">
    <cfRule type="expression" dxfId="1305" priority="629">
      <formula>IF(RIGHT(TEXT(AU669,"0.#"),1)=".",FALSE,TRUE)</formula>
    </cfRule>
    <cfRule type="expression" dxfId="1304" priority="630">
      <formula>IF(RIGHT(TEXT(AU669,"0.#"),1)=".",TRUE,FALSE)</formula>
    </cfRule>
  </conditionalFormatting>
  <conditionalFormatting sqref="AU670">
    <cfRule type="expression" dxfId="1303" priority="627">
      <formula>IF(RIGHT(TEXT(AU670,"0.#"),1)=".",FALSE,TRUE)</formula>
    </cfRule>
    <cfRule type="expression" dxfId="1302" priority="628">
      <formula>IF(RIGHT(TEXT(AU670,"0.#"),1)=".",TRUE,FALSE)</formula>
    </cfRule>
  </conditionalFormatting>
  <conditionalFormatting sqref="AU671">
    <cfRule type="expression" dxfId="1301" priority="625">
      <formula>IF(RIGHT(TEXT(AU671,"0.#"),1)=".",FALSE,TRUE)</formula>
    </cfRule>
    <cfRule type="expression" dxfId="1300" priority="626">
      <formula>IF(RIGHT(TEXT(AU671,"0.#"),1)=".",TRUE,FALSE)</formula>
    </cfRule>
  </conditionalFormatting>
  <conditionalFormatting sqref="AQ670">
    <cfRule type="expression" dxfId="1299" priority="617">
      <formula>IF(RIGHT(TEXT(AQ670,"0.#"),1)=".",FALSE,TRUE)</formula>
    </cfRule>
    <cfRule type="expression" dxfId="1298" priority="618">
      <formula>IF(RIGHT(TEXT(AQ670,"0.#"),1)=".",TRUE,FALSE)</formula>
    </cfRule>
  </conditionalFormatting>
  <conditionalFormatting sqref="AQ671">
    <cfRule type="expression" dxfId="1297" priority="615">
      <formula>IF(RIGHT(TEXT(AQ671,"0.#"),1)=".",FALSE,TRUE)</formula>
    </cfRule>
    <cfRule type="expression" dxfId="1296" priority="616">
      <formula>IF(RIGHT(TEXT(AQ671,"0.#"),1)=".",TRUE,FALSE)</formula>
    </cfRule>
  </conditionalFormatting>
  <conditionalFormatting sqref="AQ669">
    <cfRule type="expression" dxfId="1295" priority="613">
      <formula>IF(RIGHT(TEXT(AQ669,"0.#"),1)=".",FALSE,TRUE)</formula>
    </cfRule>
    <cfRule type="expression" dxfId="1294" priority="614">
      <formula>IF(RIGHT(TEXT(AQ669,"0.#"),1)=".",TRUE,FALSE)</formula>
    </cfRule>
  </conditionalFormatting>
  <conditionalFormatting sqref="AE679">
    <cfRule type="expression" dxfId="1293" priority="611">
      <formula>IF(RIGHT(TEXT(AE679,"0.#"),1)=".",FALSE,TRUE)</formula>
    </cfRule>
    <cfRule type="expression" dxfId="1292" priority="612">
      <formula>IF(RIGHT(TEXT(AE679,"0.#"),1)=".",TRUE,FALSE)</formula>
    </cfRule>
  </conditionalFormatting>
  <conditionalFormatting sqref="AE680">
    <cfRule type="expression" dxfId="1291" priority="609">
      <formula>IF(RIGHT(TEXT(AE680,"0.#"),1)=".",FALSE,TRUE)</formula>
    </cfRule>
    <cfRule type="expression" dxfId="1290" priority="610">
      <formula>IF(RIGHT(TEXT(AE680,"0.#"),1)=".",TRUE,FALSE)</formula>
    </cfRule>
  </conditionalFormatting>
  <conditionalFormatting sqref="AE681">
    <cfRule type="expression" dxfId="1289" priority="607">
      <formula>IF(RIGHT(TEXT(AE681,"0.#"),1)=".",FALSE,TRUE)</formula>
    </cfRule>
    <cfRule type="expression" dxfId="1288" priority="608">
      <formula>IF(RIGHT(TEXT(AE681,"0.#"),1)=".",TRUE,FALSE)</formula>
    </cfRule>
  </conditionalFormatting>
  <conditionalFormatting sqref="AU679">
    <cfRule type="expression" dxfId="1287" priority="599">
      <formula>IF(RIGHT(TEXT(AU679,"0.#"),1)=".",FALSE,TRUE)</formula>
    </cfRule>
    <cfRule type="expression" dxfId="1286" priority="600">
      <formula>IF(RIGHT(TEXT(AU679,"0.#"),1)=".",TRUE,FALSE)</formula>
    </cfRule>
  </conditionalFormatting>
  <conditionalFormatting sqref="AU680">
    <cfRule type="expression" dxfId="1285" priority="597">
      <formula>IF(RIGHT(TEXT(AU680,"0.#"),1)=".",FALSE,TRUE)</formula>
    </cfRule>
    <cfRule type="expression" dxfId="1284" priority="598">
      <formula>IF(RIGHT(TEXT(AU680,"0.#"),1)=".",TRUE,FALSE)</formula>
    </cfRule>
  </conditionalFormatting>
  <conditionalFormatting sqref="AU681">
    <cfRule type="expression" dxfId="1283" priority="595">
      <formula>IF(RIGHT(TEXT(AU681,"0.#"),1)=".",FALSE,TRUE)</formula>
    </cfRule>
    <cfRule type="expression" dxfId="1282" priority="596">
      <formula>IF(RIGHT(TEXT(AU681,"0.#"),1)=".",TRUE,FALSE)</formula>
    </cfRule>
  </conditionalFormatting>
  <conditionalFormatting sqref="AQ680">
    <cfRule type="expression" dxfId="1281" priority="587">
      <formula>IF(RIGHT(TEXT(AQ680,"0.#"),1)=".",FALSE,TRUE)</formula>
    </cfRule>
    <cfRule type="expression" dxfId="1280" priority="588">
      <formula>IF(RIGHT(TEXT(AQ680,"0.#"),1)=".",TRUE,FALSE)</formula>
    </cfRule>
  </conditionalFormatting>
  <conditionalFormatting sqref="AQ681">
    <cfRule type="expression" dxfId="1279" priority="585">
      <formula>IF(RIGHT(TEXT(AQ681,"0.#"),1)=".",FALSE,TRUE)</formula>
    </cfRule>
    <cfRule type="expression" dxfId="1278" priority="586">
      <formula>IF(RIGHT(TEXT(AQ681,"0.#"),1)=".",TRUE,FALSE)</formula>
    </cfRule>
  </conditionalFormatting>
  <conditionalFormatting sqref="AQ679">
    <cfRule type="expression" dxfId="1277" priority="583">
      <formula>IF(RIGHT(TEXT(AQ679,"0.#"),1)=".",FALSE,TRUE)</formula>
    </cfRule>
    <cfRule type="expression" dxfId="1276" priority="584">
      <formula>IF(RIGHT(TEXT(AQ679,"0.#"),1)=".",TRUE,FALSE)</formula>
    </cfRule>
  </conditionalFormatting>
  <conditionalFormatting sqref="AE684">
    <cfRule type="expression" dxfId="1275" priority="581">
      <formula>IF(RIGHT(TEXT(AE684,"0.#"),1)=".",FALSE,TRUE)</formula>
    </cfRule>
    <cfRule type="expression" dxfId="1274" priority="582">
      <formula>IF(RIGHT(TEXT(AE684,"0.#"),1)=".",TRUE,FALSE)</formula>
    </cfRule>
  </conditionalFormatting>
  <conditionalFormatting sqref="AE685">
    <cfRule type="expression" dxfId="1273" priority="579">
      <formula>IF(RIGHT(TEXT(AE685,"0.#"),1)=".",FALSE,TRUE)</formula>
    </cfRule>
    <cfRule type="expression" dxfId="1272" priority="580">
      <formula>IF(RIGHT(TEXT(AE685,"0.#"),1)=".",TRUE,FALSE)</formula>
    </cfRule>
  </conditionalFormatting>
  <conditionalFormatting sqref="AE686">
    <cfRule type="expression" dxfId="1271" priority="577">
      <formula>IF(RIGHT(TEXT(AE686,"0.#"),1)=".",FALSE,TRUE)</formula>
    </cfRule>
    <cfRule type="expression" dxfId="1270" priority="578">
      <formula>IF(RIGHT(TEXT(AE686,"0.#"),1)=".",TRUE,FALSE)</formula>
    </cfRule>
  </conditionalFormatting>
  <conditionalFormatting sqref="AU684">
    <cfRule type="expression" dxfId="1269" priority="569">
      <formula>IF(RIGHT(TEXT(AU684,"0.#"),1)=".",FALSE,TRUE)</formula>
    </cfRule>
    <cfRule type="expression" dxfId="1268" priority="570">
      <formula>IF(RIGHT(TEXT(AU684,"0.#"),1)=".",TRUE,FALSE)</formula>
    </cfRule>
  </conditionalFormatting>
  <conditionalFormatting sqref="AU685">
    <cfRule type="expression" dxfId="1267" priority="567">
      <formula>IF(RIGHT(TEXT(AU685,"0.#"),1)=".",FALSE,TRUE)</formula>
    </cfRule>
    <cfRule type="expression" dxfId="1266" priority="568">
      <formula>IF(RIGHT(TEXT(AU685,"0.#"),1)=".",TRUE,FALSE)</formula>
    </cfRule>
  </conditionalFormatting>
  <conditionalFormatting sqref="AU686">
    <cfRule type="expression" dxfId="1265" priority="565">
      <formula>IF(RIGHT(TEXT(AU686,"0.#"),1)=".",FALSE,TRUE)</formula>
    </cfRule>
    <cfRule type="expression" dxfId="1264" priority="566">
      <formula>IF(RIGHT(TEXT(AU686,"0.#"),1)=".",TRUE,FALSE)</formula>
    </cfRule>
  </conditionalFormatting>
  <conditionalFormatting sqref="AQ685">
    <cfRule type="expression" dxfId="1263" priority="557">
      <formula>IF(RIGHT(TEXT(AQ685,"0.#"),1)=".",FALSE,TRUE)</formula>
    </cfRule>
    <cfRule type="expression" dxfId="1262" priority="558">
      <formula>IF(RIGHT(TEXT(AQ685,"0.#"),1)=".",TRUE,FALSE)</formula>
    </cfRule>
  </conditionalFormatting>
  <conditionalFormatting sqref="AQ686">
    <cfRule type="expression" dxfId="1261" priority="555">
      <formula>IF(RIGHT(TEXT(AQ686,"0.#"),1)=".",FALSE,TRUE)</formula>
    </cfRule>
    <cfRule type="expression" dxfId="1260" priority="556">
      <formula>IF(RIGHT(TEXT(AQ686,"0.#"),1)=".",TRUE,FALSE)</formula>
    </cfRule>
  </conditionalFormatting>
  <conditionalFormatting sqref="AQ684">
    <cfRule type="expression" dxfId="1259" priority="553">
      <formula>IF(RIGHT(TEXT(AQ684,"0.#"),1)=".",FALSE,TRUE)</formula>
    </cfRule>
    <cfRule type="expression" dxfId="1258" priority="554">
      <formula>IF(RIGHT(TEXT(AQ684,"0.#"),1)=".",TRUE,FALSE)</formula>
    </cfRule>
  </conditionalFormatting>
  <conditionalFormatting sqref="AE689">
    <cfRule type="expression" dxfId="1257" priority="551">
      <formula>IF(RIGHT(TEXT(AE689,"0.#"),1)=".",FALSE,TRUE)</formula>
    </cfRule>
    <cfRule type="expression" dxfId="1256" priority="552">
      <formula>IF(RIGHT(TEXT(AE689,"0.#"),1)=".",TRUE,FALSE)</formula>
    </cfRule>
  </conditionalFormatting>
  <conditionalFormatting sqref="AE690">
    <cfRule type="expression" dxfId="1255" priority="549">
      <formula>IF(RIGHT(TEXT(AE690,"0.#"),1)=".",FALSE,TRUE)</formula>
    </cfRule>
    <cfRule type="expression" dxfId="1254" priority="550">
      <formula>IF(RIGHT(TEXT(AE690,"0.#"),1)=".",TRUE,FALSE)</formula>
    </cfRule>
  </conditionalFormatting>
  <conditionalFormatting sqref="AE691">
    <cfRule type="expression" dxfId="1253" priority="547">
      <formula>IF(RIGHT(TEXT(AE691,"0.#"),1)=".",FALSE,TRUE)</formula>
    </cfRule>
    <cfRule type="expression" dxfId="1252" priority="548">
      <formula>IF(RIGHT(TEXT(AE691,"0.#"),1)=".",TRUE,FALSE)</formula>
    </cfRule>
  </conditionalFormatting>
  <conditionalFormatting sqref="AU689">
    <cfRule type="expression" dxfId="1251" priority="539">
      <formula>IF(RIGHT(TEXT(AU689,"0.#"),1)=".",FALSE,TRUE)</formula>
    </cfRule>
    <cfRule type="expression" dxfId="1250" priority="540">
      <formula>IF(RIGHT(TEXT(AU689,"0.#"),1)=".",TRUE,FALSE)</formula>
    </cfRule>
  </conditionalFormatting>
  <conditionalFormatting sqref="AU690">
    <cfRule type="expression" dxfId="1249" priority="537">
      <formula>IF(RIGHT(TEXT(AU690,"0.#"),1)=".",FALSE,TRUE)</formula>
    </cfRule>
    <cfRule type="expression" dxfId="1248" priority="538">
      <formula>IF(RIGHT(TEXT(AU690,"0.#"),1)=".",TRUE,FALSE)</formula>
    </cfRule>
  </conditionalFormatting>
  <conditionalFormatting sqref="AU691">
    <cfRule type="expression" dxfId="1247" priority="535">
      <formula>IF(RIGHT(TEXT(AU691,"0.#"),1)=".",FALSE,TRUE)</formula>
    </cfRule>
    <cfRule type="expression" dxfId="1246" priority="536">
      <formula>IF(RIGHT(TEXT(AU691,"0.#"),1)=".",TRUE,FALSE)</formula>
    </cfRule>
  </conditionalFormatting>
  <conditionalFormatting sqref="AQ690">
    <cfRule type="expression" dxfId="1245" priority="527">
      <formula>IF(RIGHT(TEXT(AQ690,"0.#"),1)=".",FALSE,TRUE)</formula>
    </cfRule>
    <cfRule type="expression" dxfId="1244" priority="528">
      <formula>IF(RIGHT(TEXT(AQ690,"0.#"),1)=".",TRUE,FALSE)</formula>
    </cfRule>
  </conditionalFormatting>
  <conditionalFormatting sqref="AQ691">
    <cfRule type="expression" dxfId="1243" priority="525">
      <formula>IF(RIGHT(TEXT(AQ691,"0.#"),1)=".",FALSE,TRUE)</formula>
    </cfRule>
    <cfRule type="expression" dxfId="1242" priority="526">
      <formula>IF(RIGHT(TEXT(AQ691,"0.#"),1)=".",TRUE,FALSE)</formula>
    </cfRule>
  </conditionalFormatting>
  <conditionalFormatting sqref="AQ689">
    <cfRule type="expression" dxfId="1241" priority="523">
      <formula>IF(RIGHT(TEXT(AQ689,"0.#"),1)=".",FALSE,TRUE)</formula>
    </cfRule>
    <cfRule type="expression" dxfId="1240" priority="524">
      <formula>IF(RIGHT(TEXT(AQ689,"0.#"),1)=".",TRUE,FALSE)</formula>
    </cfRule>
  </conditionalFormatting>
  <conditionalFormatting sqref="AE694">
    <cfRule type="expression" dxfId="1239" priority="521">
      <formula>IF(RIGHT(TEXT(AE694,"0.#"),1)=".",FALSE,TRUE)</formula>
    </cfRule>
    <cfRule type="expression" dxfId="1238" priority="522">
      <formula>IF(RIGHT(TEXT(AE694,"0.#"),1)=".",TRUE,FALSE)</formula>
    </cfRule>
  </conditionalFormatting>
  <conditionalFormatting sqref="AM696">
    <cfRule type="expression" dxfId="1237" priority="511">
      <formula>IF(RIGHT(TEXT(AM696,"0.#"),1)=".",FALSE,TRUE)</formula>
    </cfRule>
    <cfRule type="expression" dxfId="1236" priority="512">
      <formula>IF(RIGHT(TEXT(AM696,"0.#"),1)=".",TRUE,FALSE)</formula>
    </cfRule>
  </conditionalFormatting>
  <conditionalFormatting sqref="AE695">
    <cfRule type="expression" dxfId="1235" priority="519">
      <formula>IF(RIGHT(TEXT(AE695,"0.#"),1)=".",FALSE,TRUE)</formula>
    </cfRule>
    <cfRule type="expression" dxfId="1234" priority="520">
      <formula>IF(RIGHT(TEXT(AE695,"0.#"),1)=".",TRUE,FALSE)</formula>
    </cfRule>
  </conditionalFormatting>
  <conditionalFormatting sqref="AE696">
    <cfRule type="expression" dxfId="1233" priority="517">
      <formula>IF(RIGHT(TEXT(AE696,"0.#"),1)=".",FALSE,TRUE)</formula>
    </cfRule>
    <cfRule type="expression" dxfId="1232" priority="518">
      <formula>IF(RIGHT(TEXT(AE696,"0.#"),1)=".",TRUE,FALSE)</formula>
    </cfRule>
  </conditionalFormatting>
  <conditionalFormatting sqref="AM694">
    <cfRule type="expression" dxfId="1231" priority="515">
      <formula>IF(RIGHT(TEXT(AM694,"0.#"),1)=".",FALSE,TRUE)</formula>
    </cfRule>
    <cfRule type="expression" dxfId="1230" priority="516">
      <formula>IF(RIGHT(TEXT(AM694,"0.#"),1)=".",TRUE,FALSE)</formula>
    </cfRule>
  </conditionalFormatting>
  <conditionalFormatting sqref="AM695">
    <cfRule type="expression" dxfId="1229" priority="513">
      <formula>IF(RIGHT(TEXT(AM695,"0.#"),1)=".",FALSE,TRUE)</formula>
    </cfRule>
    <cfRule type="expression" dxfId="1228" priority="514">
      <formula>IF(RIGHT(TEXT(AM695,"0.#"),1)=".",TRUE,FALSE)</formula>
    </cfRule>
  </conditionalFormatting>
  <conditionalFormatting sqref="AU694">
    <cfRule type="expression" dxfId="1227" priority="509">
      <formula>IF(RIGHT(TEXT(AU694,"0.#"),1)=".",FALSE,TRUE)</formula>
    </cfRule>
    <cfRule type="expression" dxfId="1226" priority="510">
      <formula>IF(RIGHT(TEXT(AU694,"0.#"),1)=".",TRUE,FALSE)</formula>
    </cfRule>
  </conditionalFormatting>
  <conditionalFormatting sqref="AU695">
    <cfRule type="expression" dxfId="1225" priority="507">
      <formula>IF(RIGHT(TEXT(AU695,"0.#"),1)=".",FALSE,TRUE)</formula>
    </cfRule>
    <cfRule type="expression" dxfId="1224" priority="508">
      <formula>IF(RIGHT(TEXT(AU695,"0.#"),1)=".",TRUE,FALSE)</formula>
    </cfRule>
  </conditionalFormatting>
  <conditionalFormatting sqref="AU696">
    <cfRule type="expression" dxfId="1223" priority="505">
      <formula>IF(RIGHT(TEXT(AU696,"0.#"),1)=".",FALSE,TRUE)</formula>
    </cfRule>
    <cfRule type="expression" dxfId="1222" priority="506">
      <formula>IF(RIGHT(TEXT(AU696,"0.#"),1)=".",TRUE,FALSE)</formula>
    </cfRule>
  </conditionalFormatting>
  <conditionalFormatting sqref="AI694">
    <cfRule type="expression" dxfId="1221" priority="503">
      <formula>IF(RIGHT(TEXT(AI694,"0.#"),1)=".",FALSE,TRUE)</formula>
    </cfRule>
    <cfRule type="expression" dxfId="1220" priority="504">
      <formula>IF(RIGHT(TEXT(AI694,"0.#"),1)=".",TRUE,FALSE)</formula>
    </cfRule>
  </conditionalFormatting>
  <conditionalFormatting sqref="AI695">
    <cfRule type="expression" dxfId="1219" priority="501">
      <formula>IF(RIGHT(TEXT(AI695,"0.#"),1)=".",FALSE,TRUE)</formula>
    </cfRule>
    <cfRule type="expression" dxfId="1218" priority="502">
      <formula>IF(RIGHT(TEXT(AI695,"0.#"),1)=".",TRUE,FALSE)</formula>
    </cfRule>
  </conditionalFormatting>
  <conditionalFormatting sqref="AQ695">
    <cfRule type="expression" dxfId="1217" priority="497">
      <formula>IF(RIGHT(TEXT(AQ695,"0.#"),1)=".",FALSE,TRUE)</formula>
    </cfRule>
    <cfRule type="expression" dxfId="1216" priority="498">
      <formula>IF(RIGHT(TEXT(AQ695,"0.#"),1)=".",TRUE,FALSE)</formula>
    </cfRule>
  </conditionalFormatting>
  <conditionalFormatting sqref="AQ696">
    <cfRule type="expression" dxfId="1215" priority="495">
      <formula>IF(RIGHT(TEXT(AQ696,"0.#"),1)=".",FALSE,TRUE)</formula>
    </cfRule>
    <cfRule type="expression" dxfId="1214" priority="496">
      <formula>IF(RIGHT(TEXT(AQ696,"0.#"),1)=".",TRUE,FALSE)</formula>
    </cfRule>
  </conditionalFormatting>
  <conditionalFormatting sqref="AU101">
    <cfRule type="expression" dxfId="1213" priority="491">
      <formula>IF(RIGHT(TEXT(AU101,"0.#"),1)=".",FALSE,TRUE)</formula>
    </cfRule>
    <cfRule type="expression" dxfId="1212" priority="492">
      <formula>IF(RIGHT(TEXT(AU101,"0.#"),1)=".",TRUE,FALSE)</formula>
    </cfRule>
  </conditionalFormatting>
  <conditionalFormatting sqref="AU102">
    <cfRule type="expression" dxfId="1211" priority="489">
      <formula>IF(RIGHT(TEXT(AU102,"0.#"),1)=".",FALSE,TRUE)</formula>
    </cfRule>
    <cfRule type="expression" dxfId="1210" priority="490">
      <formula>IF(RIGHT(TEXT(AU102,"0.#"),1)=".",TRUE,FALSE)</formula>
    </cfRule>
  </conditionalFormatting>
  <conditionalFormatting sqref="AU104">
    <cfRule type="expression" dxfId="1209" priority="485">
      <formula>IF(RIGHT(TEXT(AU104,"0.#"),1)=".",FALSE,TRUE)</formula>
    </cfRule>
    <cfRule type="expression" dxfId="1208" priority="486">
      <formula>IF(RIGHT(TEXT(AU104,"0.#"),1)=".",TRUE,FALSE)</formula>
    </cfRule>
  </conditionalFormatting>
  <conditionalFormatting sqref="AU105">
    <cfRule type="expression" dxfId="1207" priority="483">
      <formula>IF(RIGHT(TEXT(AU105,"0.#"),1)=".",FALSE,TRUE)</formula>
    </cfRule>
    <cfRule type="expression" dxfId="1206" priority="484">
      <formula>IF(RIGHT(TEXT(AU105,"0.#"),1)=".",TRUE,FALSE)</formula>
    </cfRule>
  </conditionalFormatting>
  <conditionalFormatting sqref="AU107">
    <cfRule type="expression" dxfId="1205" priority="479">
      <formula>IF(RIGHT(TEXT(AU107,"0.#"),1)=".",FALSE,TRUE)</formula>
    </cfRule>
    <cfRule type="expression" dxfId="1204" priority="480">
      <formula>IF(RIGHT(TEXT(AU107,"0.#"),1)=".",TRUE,FALSE)</formula>
    </cfRule>
  </conditionalFormatting>
  <conditionalFormatting sqref="AU108">
    <cfRule type="expression" dxfId="1203" priority="477">
      <formula>IF(RIGHT(TEXT(AU108,"0.#"),1)=".",FALSE,TRUE)</formula>
    </cfRule>
    <cfRule type="expression" dxfId="1202" priority="478">
      <formula>IF(RIGHT(TEXT(AU108,"0.#"),1)=".",TRUE,FALSE)</formula>
    </cfRule>
  </conditionalFormatting>
  <conditionalFormatting sqref="AU110">
    <cfRule type="expression" dxfId="1201" priority="475">
      <formula>IF(RIGHT(TEXT(AU110,"0.#"),1)=".",FALSE,TRUE)</formula>
    </cfRule>
    <cfRule type="expression" dxfId="1200" priority="476">
      <formula>IF(RIGHT(TEXT(AU110,"0.#"),1)=".",TRUE,FALSE)</formula>
    </cfRule>
  </conditionalFormatting>
  <conditionalFormatting sqref="AU111">
    <cfRule type="expression" dxfId="1199" priority="473">
      <formula>IF(RIGHT(TEXT(AU111,"0.#"),1)=".",FALSE,TRUE)</formula>
    </cfRule>
    <cfRule type="expression" dxfId="1198" priority="474">
      <formula>IF(RIGHT(TEXT(AU111,"0.#"),1)=".",TRUE,FALSE)</formula>
    </cfRule>
  </conditionalFormatting>
  <conditionalFormatting sqref="AU113">
    <cfRule type="expression" dxfId="1197" priority="471">
      <formula>IF(RIGHT(TEXT(AU113,"0.#"),1)=".",FALSE,TRUE)</formula>
    </cfRule>
    <cfRule type="expression" dxfId="1196" priority="472">
      <formula>IF(RIGHT(TEXT(AU113,"0.#"),1)=".",TRUE,FALSE)</formula>
    </cfRule>
  </conditionalFormatting>
  <conditionalFormatting sqref="AU114">
    <cfRule type="expression" dxfId="1195" priority="469">
      <formula>IF(RIGHT(TEXT(AU114,"0.#"),1)=".",FALSE,TRUE)</formula>
    </cfRule>
    <cfRule type="expression" dxfId="1194" priority="470">
      <formula>IF(RIGHT(TEXT(AU114,"0.#"),1)=".",TRUE,FALSE)</formula>
    </cfRule>
  </conditionalFormatting>
  <conditionalFormatting sqref="AM489">
    <cfRule type="expression" dxfId="1193" priority="463">
      <formula>IF(RIGHT(TEXT(AM489,"0.#"),1)=".",FALSE,TRUE)</formula>
    </cfRule>
    <cfRule type="expression" dxfId="1192" priority="464">
      <formula>IF(RIGHT(TEXT(AM489,"0.#"),1)=".",TRUE,FALSE)</formula>
    </cfRule>
  </conditionalFormatting>
  <conditionalFormatting sqref="AM487">
    <cfRule type="expression" dxfId="1191" priority="467">
      <formula>IF(RIGHT(TEXT(AM487,"0.#"),1)=".",FALSE,TRUE)</formula>
    </cfRule>
    <cfRule type="expression" dxfId="1190" priority="468">
      <formula>IF(RIGHT(TEXT(AM487,"0.#"),1)=".",TRUE,FALSE)</formula>
    </cfRule>
  </conditionalFormatting>
  <conditionalFormatting sqref="AM488">
    <cfRule type="expression" dxfId="1189" priority="465">
      <formula>IF(RIGHT(TEXT(AM488,"0.#"),1)=".",FALSE,TRUE)</formula>
    </cfRule>
    <cfRule type="expression" dxfId="1188" priority="466">
      <formula>IF(RIGHT(TEXT(AM488,"0.#"),1)=".",TRUE,FALSE)</formula>
    </cfRule>
  </conditionalFormatting>
  <conditionalFormatting sqref="AI489">
    <cfRule type="expression" dxfId="1187" priority="457">
      <formula>IF(RIGHT(TEXT(AI489,"0.#"),1)=".",FALSE,TRUE)</formula>
    </cfRule>
    <cfRule type="expression" dxfId="1186" priority="458">
      <formula>IF(RIGHT(TEXT(AI489,"0.#"),1)=".",TRUE,FALSE)</formula>
    </cfRule>
  </conditionalFormatting>
  <conditionalFormatting sqref="AI487">
    <cfRule type="expression" dxfId="1185" priority="461">
      <formula>IF(RIGHT(TEXT(AI487,"0.#"),1)=".",FALSE,TRUE)</formula>
    </cfRule>
    <cfRule type="expression" dxfId="1184" priority="462">
      <formula>IF(RIGHT(TEXT(AI487,"0.#"),1)=".",TRUE,FALSE)</formula>
    </cfRule>
  </conditionalFormatting>
  <conditionalFormatting sqref="AI488">
    <cfRule type="expression" dxfId="1183" priority="459">
      <formula>IF(RIGHT(TEXT(AI488,"0.#"),1)=".",FALSE,TRUE)</formula>
    </cfRule>
    <cfRule type="expression" dxfId="1182" priority="460">
      <formula>IF(RIGHT(TEXT(AI488,"0.#"),1)=".",TRUE,FALSE)</formula>
    </cfRule>
  </conditionalFormatting>
  <conditionalFormatting sqref="AM514">
    <cfRule type="expression" dxfId="1181" priority="451">
      <formula>IF(RIGHT(TEXT(AM514,"0.#"),1)=".",FALSE,TRUE)</formula>
    </cfRule>
    <cfRule type="expression" dxfId="1180" priority="452">
      <formula>IF(RIGHT(TEXT(AM514,"0.#"),1)=".",TRUE,FALSE)</formula>
    </cfRule>
  </conditionalFormatting>
  <conditionalFormatting sqref="AM512">
    <cfRule type="expression" dxfId="1179" priority="455">
      <formula>IF(RIGHT(TEXT(AM512,"0.#"),1)=".",FALSE,TRUE)</formula>
    </cfRule>
    <cfRule type="expression" dxfId="1178" priority="456">
      <formula>IF(RIGHT(TEXT(AM512,"0.#"),1)=".",TRUE,FALSE)</formula>
    </cfRule>
  </conditionalFormatting>
  <conditionalFormatting sqref="AM513">
    <cfRule type="expression" dxfId="1177" priority="453">
      <formula>IF(RIGHT(TEXT(AM513,"0.#"),1)=".",FALSE,TRUE)</formula>
    </cfRule>
    <cfRule type="expression" dxfId="1176" priority="454">
      <formula>IF(RIGHT(TEXT(AM513,"0.#"),1)=".",TRUE,FALSE)</formula>
    </cfRule>
  </conditionalFormatting>
  <conditionalFormatting sqref="AI514">
    <cfRule type="expression" dxfId="1175" priority="445">
      <formula>IF(RIGHT(TEXT(AI514,"0.#"),1)=".",FALSE,TRUE)</formula>
    </cfRule>
    <cfRule type="expression" dxfId="1174" priority="446">
      <formula>IF(RIGHT(TEXT(AI514,"0.#"),1)=".",TRUE,FALSE)</formula>
    </cfRule>
  </conditionalFormatting>
  <conditionalFormatting sqref="AI512">
    <cfRule type="expression" dxfId="1173" priority="449">
      <formula>IF(RIGHT(TEXT(AI512,"0.#"),1)=".",FALSE,TRUE)</formula>
    </cfRule>
    <cfRule type="expression" dxfId="1172" priority="450">
      <formula>IF(RIGHT(TEXT(AI512,"0.#"),1)=".",TRUE,FALSE)</formula>
    </cfRule>
  </conditionalFormatting>
  <conditionalFormatting sqref="AI513">
    <cfRule type="expression" dxfId="1171" priority="447">
      <formula>IF(RIGHT(TEXT(AI513,"0.#"),1)=".",FALSE,TRUE)</formula>
    </cfRule>
    <cfRule type="expression" dxfId="1170" priority="448">
      <formula>IF(RIGHT(TEXT(AI513,"0.#"),1)=".",TRUE,FALSE)</formula>
    </cfRule>
  </conditionalFormatting>
  <conditionalFormatting sqref="AM519">
    <cfRule type="expression" dxfId="1169" priority="391">
      <formula>IF(RIGHT(TEXT(AM519,"0.#"),1)=".",FALSE,TRUE)</formula>
    </cfRule>
    <cfRule type="expression" dxfId="1168" priority="392">
      <formula>IF(RIGHT(TEXT(AM519,"0.#"),1)=".",TRUE,FALSE)</formula>
    </cfRule>
  </conditionalFormatting>
  <conditionalFormatting sqref="AM517">
    <cfRule type="expression" dxfId="1167" priority="395">
      <formula>IF(RIGHT(TEXT(AM517,"0.#"),1)=".",FALSE,TRUE)</formula>
    </cfRule>
    <cfRule type="expression" dxfId="1166" priority="396">
      <formula>IF(RIGHT(TEXT(AM517,"0.#"),1)=".",TRUE,FALSE)</formula>
    </cfRule>
  </conditionalFormatting>
  <conditionalFormatting sqref="AM518">
    <cfRule type="expression" dxfId="1165" priority="393">
      <formula>IF(RIGHT(TEXT(AM518,"0.#"),1)=".",FALSE,TRUE)</formula>
    </cfRule>
    <cfRule type="expression" dxfId="1164" priority="394">
      <formula>IF(RIGHT(TEXT(AM518,"0.#"),1)=".",TRUE,FALSE)</formula>
    </cfRule>
  </conditionalFormatting>
  <conditionalFormatting sqref="AI519">
    <cfRule type="expression" dxfId="1163" priority="385">
      <formula>IF(RIGHT(TEXT(AI519,"0.#"),1)=".",FALSE,TRUE)</formula>
    </cfRule>
    <cfRule type="expression" dxfId="1162" priority="386">
      <formula>IF(RIGHT(TEXT(AI519,"0.#"),1)=".",TRUE,FALSE)</formula>
    </cfRule>
  </conditionalFormatting>
  <conditionalFormatting sqref="AI517">
    <cfRule type="expression" dxfId="1161" priority="389">
      <formula>IF(RIGHT(TEXT(AI517,"0.#"),1)=".",FALSE,TRUE)</formula>
    </cfRule>
    <cfRule type="expression" dxfId="1160" priority="390">
      <formula>IF(RIGHT(TEXT(AI517,"0.#"),1)=".",TRUE,FALSE)</formula>
    </cfRule>
  </conditionalFormatting>
  <conditionalFormatting sqref="AI518">
    <cfRule type="expression" dxfId="1159" priority="387">
      <formula>IF(RIGHT(TEXT(AI518,"0.#"),1)=".",FALSE,TRUE)</formula>
    </cfRule>
    <cfRule type="expression" dxfId="1158" priority="388">
      <formula>IF(RIGHT(TEXT(AI518,"0.#"),1)=".",TRUE,FALSE)</formula>
    </cfRule>
  </conditionalFormatting>
  <conditionalFormatting sqref="AM524">
    <cfRule type="expression" dxfId="1157" priority="379">
      <formula>IF(RIGHT(TEXT(AM524,"0.#"),1)=".",FALSE,TRUE)</formula>
    </cfRule>
    <cfRule type="expression" dxfId="1156" priority="380">
      <formula>IF(RIGHT(TEXT(AM524,"0.#"),1)=".",TRUE,FALSE)</formula>
    </cfRule>
  </conditionalFormatting>
  <conditionalFormatting sqref="AM522">
    <cfRule type="expression" dxfId="1155" priority="383">
      <formula>IF(RIGHT(TEXT(AM522,"0.#"),1)=".",FALSE,TRUE)</formula>
    </cfRule>
    <cfRule type="expression" dxfId="1154" priority="384">
      <formula>IF(RIGHT(TEXT(AM522,"0.#"),1)=".",TRUE,FALSE)</formula>
    </cfRule>
  </conditionalFormatting>
  <conditionalFormatting sqref="AM523">
    <cfRule type="expression" dxfId="1153" priority="381">
      <formula>IF(RIGHT(TEXT(AM523,"0.#"),1)=".",FALSE,TRUE)</formula>
    </cfRule>
    <cfRule type="expression" dxfId="1152" priority="382">
      <formula>IF(RIGHT(TEXT(AM523,"0.#"),1)=".",TRUE,FALSE)</formula>
    </cfRule>
  </conditionalFormatting>
  <conditionalFormatting sqref="AI524">
    <cfRule type="expression" dxfId="1151" priority="373">
      <formula>IF(RIGHT(TEXT(AI524,"0.#"),1)=".",FALSE,TRUE)</formula>
    </cfRule>
    <cfRule type="expression" dxfId="1150" priority="374">
      <formula>IF(RIGHT(TEXT(AI524,"0.#"),1)=".",TRUE,FALSE)</formula>
    </cfRule>
  </conditionalFormatting>
  <conditionalFormatting sqref="AI522">
    <cfRule type="expression" dxfId="1149" priority="377">
      <formula>IF(RIGHT(TEXT(AI522,"0.#"),1)=".",FALSE,TRUE)</formula>
    </cfRule>
    <cfRule type="expression" dxfId="1148" priority="378">
      <formula>IF(RIGHT(TEXT(AI522,"0.#"),1)=".",TRUE,FALSE)</formula>
    </cfRule>
  </conditionalFormatting>
  <conditionalFormatting sqref="AI523">
    <cfRule type="expression" dxfId="1147" priority="375">
      <formula>IF(RIGHT(TEXT(AI523,"0.#"),1)=".",FALSE,TRUE)</formula>
    </cfRule>
    <cfRule type="expression" dxfId="1146" priority="376">
      <formula>IF(RIGHT(TEXT(AI523,"0.#"),1)=".",TRUE,FALSE)</formula>
    </cfRule>
  </conditionalFormatting>
  <conditionalFormatting sqref="AM529">
    <cfRule type="expression" dxfId="1145" priority="367">
      <formula>IF(RIGHT(TEXT(AM529,"0.#"),1)=".",FALSE,TRUE)</formula>
    </cfRule>
    <cfRule type="expression" dxfId="1144" priority="368">
      <formula>IF(RIGHT(TEXT(AM529,"0.#"),1)=".",TRUE,FALSE)</formula>
    </cfRule>
  </conditionalFormatting>
  <conditionalFormatting sqref="AM527">
    <cfRule type="expression" dxfId="1143" priority="371">
      <formula>IF(RIGHT(TEXT(AM527,"0.#"),1)=".",FALSE,TRUE)</formula>
    </cfRule>
    <cfRule type="expression" dxfId="1142" priority="372">
      <formula>IF(RIGHT(TEXT(AM527,"0.#"),1)=".",TRUE,FALSE)</formula>
    </cfRule>
  </conditionalFormatting>
  <conditionalFormatting sqref="AM528">
    <cfRule type="expression" dxfId="1141" priority="369">
      <formula>IF(RIGHT(TEXT(AM528,"0.#"),1)=".",FALSE,TRUE)</formula>
    </cfRule>
    <cfRule type="expression" dxfId="1140" priority="370">
      <formula>IF(RIGHT(TEXT(AM528,"0.#"),1)=".",TRUE,FALSE)</formula>
    </cfRule>
  </conditionalFormatting>
  <conditionalFormatting sqref="AI529">
    <cfRule type="expression" dxfId="1139" priority="361">
      <formula>IF(RIGHT(TEXT(AI529,"0.#"),1)=".",FALSE,TRUE)</formula>
    </cfRule>
    <cfRule type="expression" dxfId="1138" priority="362">
      <formula>IF(RIGHT(TEXT(AI529,"0.#"),1)=".",TRUE,FALSE)</formula>
    </cfRule>
  </conditionalFormatting>
  <conditionalFormatting sqref="AI527">
    <cfRule type="expression" dxfId="1137" priority="365">
      <formula>IF(RIGHT(TEXT(AI527,"0.#"),1)=".",FALSE,TRUE)</formula>
    </cfRule>
    <cfRule type="expression" dxfId="1136" priority="366">
      <formula>IF(RIGHT(TEXT(AI527,"0.#"),1)=".",TRUE,FALSE)</formula>
    </cfRule>
  </conditionalFormatting>
  <conditionalFormatting sqref="AI528">
    <cfRule type="expression" dxfId="1135" priority="363">
      <formula>IF(RIGHT(TEXT(AI528,"0.#"),1)=".",FALSE,TRUE)</formula>
    </cfRule>
    <cfRule type="expression" dxfId="1134" priority="364">
      <formula>IF(RIGHT(TEXT(AI528,"0.#"),1)=".",TRUE,FALSE)</formula>
    </cfRule>
  </conditionalFormatting>
  <conditionalFormatting sqref="AM494">
    <cfRule type="expression" dxfId="1133" priority="439">
      <formula>IF(RIGHT(TEXT(AM494,"0.#"),1)=".",FALSE,TRUE)</formula>
    </cfRule>
    <cfRule type="expression" dxfId="1132" priority="440">
      <formula>IF(RIGHT(TEXT(AM494,"0.#"),1)=".",TRUE,FALSE)</formula>
    </cfRule>
  </conditionalFormatting>
  <conditionalFormatting sqref="AM492">
    <cfRule type="expression" dxfId="1131" priority="443">
      <formula>IF(RIGHT(TEXT(AM492,"0.#"),1)=".",FALSE,TRUE)</formula>
    </cfRule>
    <cfRule type="expression" dxfId="1130" priority="444">
      <formula>IF(RIGHT(TEXT(AM492,"0.#"),1)=".",TRUE,FALSE)</formula>
    </cfRule>
  </conditionalFormatting>
  <conditionalFormatting sqref="AM493">
    <cfRule type="expression" dxfId="1129" priority="441">
      <formula>IF(RIGHT(TEXT(AM493,"0.#"),1)=".",FALSE,TRUE)</formula>
    </cfRule>
    <cfRule type="expression" dxfId="1128" priority="442">
      <formula>IF(RIGHT(TEXT(AM493,"0.#"),1)=".",TRUE,FALSE)</formula>
    </cfRule>
  </conditionalFormatting>
  <conditionalFormatting sqref="AI494">
    <cfRule type="expression" dxfId="1127" priority="433">
      <formula>IF(RIGHT(TEXT(AI494,"0.#"),1)=".",FALSE,TRUE)</formula>
    </cfRule>
    <cfRule type="expression" dxfId="1126" priority="434">
      <formula>IF(RIGHT(TEXT(AI494,"0.#"),1)=".",TRUE,FALSE)</formula>
    </cfRule>
  </conditionalFormatting>
  <conditionalFormatting sqref="AI492">
    <cfRule type="expression" dxfId="1125" priority="437">
      <formula>IF(RIGHT(TEXT(AI492,"0.#"),1)=".",FALSE,TRUE)</formula>
    </cfRule>
    <cfRule type="expression" dxfId="1124" priority="438">
      <formula>IF(RIGHT(TEXT(AI492,"0.#"),1)=".",TRUE,FALSE)</formula>
    </cfRule>
  </conditionalFormatting>
  <conditionalFormatting sqref="AI493">
    <cfRule type="expression" dxfId="1123" priority="435">
      <formula>IF(RIGHT(TEXT(AI493,"0.#"),1)=".",FALSE,TRUE)</formula>
    </cfRule>
    <cfRule type="expression" dxfId="1122" priority="436">
      <formula>IF(RIGHT(TEXT(AI493,"0.#"),1)=".",TRUE,FALSE)</formula>
    </cfRule>
  </conditionalFormatting>
  <conditionalFormatting sqref="AM499">
    <cfRule type="expression" dxfId="1121" priority="427">
      <formula>IF(RIGHT(TEXT(AM499,"0.#"),1)=".",FALSE,TRUE)</formula>
    </cfRule>
    <cfRule type="expression" dxfId="1120" priority="428">
      <formula>IF(RIGHT(TEXT(AM499,"0.#"),1)=".",TRUE,FALSE)</formula>
    </cfRule>
  </conditionalFormatting>
  <conditionalFormatting sqref="AM497">
    <cfRule type="expression" dxfId="1119" priority="431">
      <formula>IF(RIGHT(TEXT(AM497,"0.#"),1)=".",FALSE,TRUE)</formula>
    </cfRule>
    <cfRule type="expression" dxfId="1118" priority="432">
      <formula>IF(RIGHT(TEXT(AM497,"0.#"),1)=".",TRUE,FALSE)</formula>
    </cfRule>
  </conditionalFormatting>
  <conditionalFormatting sqref="AM498">
    <cfRule type="expression" dxfId="1117" priority="429">
      <formula>IF(RIGHT(TEXT(AM498,"0.#"),1)=".",FALSE,TRUE)</formula>
    </cfRule>
    <cfRule type="expression" dxfId="1116" priority="430">
      <formula>IF(RIGHT(TEXT(AM498,"0.#"),1)=".",TRUE,FALSE)</formula>
    </cfRule>
  </conditionalFormatting>
  <conditionalFormatting sqref="AI499">
    <cfRule type="expression" dxfId="1115" priority="421">
      <formula>IF(RIGHT(TEXT(AI499,"0.#"),1)=".",FALSE,TRUE)</formula>
    </cfRule>
    <cfRule type="expression" dxfId="1114" priority="422">
      <formula>IF(RIGHT(TEXT(AI499,"0.#"),1)=".",TRUE,FALSE)</formula>
    </cfRule>
  </conditionalFormatting>
  <conditionalFormatting sqref="AI497">
    <cfRule type="expression" dxfId="1113" priority="425">
      <formula>IF(RIGHT(TEXT(AI497,"0.#"),1)=".",FALSE,TRUE)</formula>
    </cfRule>
    <cfRule type="expression" dxfId="1112" priority="426">
      <formula>IF(RIGHT(TEXT(AI497,"0.#"),1)=".",TRUE,FALSE)</formula>
    </cfRule>
  </conditionalFormatting>
  <conditionalFormatting sqref="AI498">
    <cfRule type="expression" dxfId="1111" priority="423">
      <formula>IF(RIGHT(TEXT(AI498,"0.#"),1)=".",FALSE,TRUE)</formula>
    </cfRule>
    <cfRule type="expression" dxfId="1110" priority="424">
      <formula>IF(RIGHT(TEXT(AI498,"0.#"),1)=".",TRUE,FALSE)</formula>
    </cfRule>
  </conditionalFormatting>
  <conditionalFormatting sqref="AM504">
    <cfRule type="expression" dxfId="1109" priority="415">
      <formula>IF(RIGHT(TEXT(AM504,"0.#"),1)=".",FALSE,TRUE)</formula>
    </cfRule>
    <cfRule type="expression" dxfId="1108" priority="416">
      <formula>IF(RIGHT(TEXT(AM504,"0.#"),1)=".",TRUE,FALSE)</formula>
    </cfRule>
  </conditionalFormatting>
  <conditionalFormatting sqref="AM502">
    <cfRule type="expression" dxfId="1107" priority="419">
      <formula>IF(RIGHT(TEXT(AM502,"0.#"),1)=".",FALSE,TRUE)</formula>
    </cfRule>
    <cfRule type="expression" dxfId="1106" priority="420">
      <formula>IF(RIGHT(TEXT(AM502,"0.#"),1)=".",TRUE,FALSE)</formula>
    </cfRule>
  </conditionalFormatting>
  <conditionalFormatting sqref="AM503">
    <cfRule type="expression" dxfId="1105" priority="417">
      <formula>IF(RIGHT(TEXT(AM503,"0.#"),1)=".",FALSE,TRUE)</formula>
    </cfRule>
    <cfRule type="expression" dxfId="1104" priority="418">
      <formula>IF(RIGHT(TEXT(AM503,"0.#"),1)=".",TRUE,FALSE)</formula>
    </cfRule>
  </conditionalFormatting>
  <conditionalFormatting sqref="AI504">
    <cfRule type="expression" dxfId="1103" priority="409">
      <formula>IF(RIGHT(TEXT(AI504,"0.#"),1)=".",FALSE,TRUE)</formula>
    </cfRule>
    <cfRule type="expression" dxfId="1102" priority="410">
      <formula>IF(RIGHT(TEXT(AI504,"0.#"),1)=".",TRUE,FALSE)</formula>
    </cfRule>
  </conditionalFormatting>
  <conditionalFormatting sqref="AI502">
    <cfRule type="expression" dxfId="1101" priority="413">
      <formula>IF(RIGHT(TEXT(AI502,"0.#"),1)=".",FALSE,TRUE)</formula>
    </cfRule>
    <cfRule type="expression" dxfId="1100" priority="414">
      <formula>IF(RIGHT(TEXT(AI502,"0.#"),1)=".",TRUE,FALSE)</formula>
    </cfRule>
  </conditionalFormatting>
  <conditionalFormatting sqref="AI503">
    <cfRule type="expression" dxfId="1099" priority="411">
      <formula>IF(RIGHT(TEXT(AI503,"0.#"),1)=".",FALSE,TRUE)</formula>
    </cfRule>
    <cfRule type="expression" dxfId="1098" priority="412">
      <formula>IF(RIGHT(TEXT(AI503,"0.#"),1)=".",TRUE,FALSE)</formula>
    </cfRule>
  </conditionalFormatting>
  <conditionalFormatting sqref="AM509">
    <cfRule type="expression" dxfId="1097" priority="403">
      <formula>IF(RIGHT(TEXT(AM509,"0.#"),1)=".",FALSE,TRUE)</formula>
    </cfRule>
    <cfRule type="expression" dxfId="1096" priority="404">
      <formula>IF(RIGHT(TEXT(AM509,"0.#"),1)=".",TRUE,FALSE)</formula>
    </cfRule>
  </conditionalFormatting>
  <conditionalFormatting sqref="AM507">
    <cfRule type="expression" dxfId="1095" priority="407">
      <formula>IF(RIGHT(TEXT(AM507,"0.#"),1)=".",FALSE,TRUE)</formula>
    </cfRule>
    <cfRule type="expression" dxfId="1094" priority="408">
      <formula>IF(RIGHT(TEXT(AM507,"0.#"),1)=".",TRUE,FALSE)</formula>
    </cfRule>
  </conditionalFormatting>
  <conditionalFormatting sqref="AM508">
    <cfRule type="expression" dxfId="1093" priority="405">
      <formula>IF(RIGHT(TEXT(AM508,"0.#"),1)=".",FALSE,TRUE)</formula>
    </cfRule>
    <cfRule type="expression" dxfId="1092" priority="406">
      <formula>IF(RIGHT(TEXT(AM508,"0.#"),1)=".",TRUE,FALSE)</formula>
    </cfRule>
  </conditionalFormatting>
  <conditionalFormatting sqref="AI509">
    <cfRule type="expression" dxfId="1091" priority="397">
      <formula>IF(RIGHT(TEXT(AI509,"0.#"),1)=".",FALSE,TRUE)</formula>
    </cfRule>
    <cfRule type="expression" dxfId="1090" priority="398">
      <formula>IF(RIGHT(TEXT(AI509,"0.#"),1)=".",TRUE,FALSE)</formula>
    </cfRule>
  </conditionalFormatting>
  <conditionalFormatting sqref="AI507">
    <cfRule type="expression" dxfId="1089" priority="401">
      <formula>IF(RIGHT(TEXT(AI507,"0.#"),1)=".",FALSE,TRUE)</formula>
    </cfRule>
    <cfRule type="expression" dxfId="1088" priority="402">
      <formula>IF(RIGHT(TEXT(AI507,"0.#"),1)=".",TRUE,FALSE)</formula>
    </cfRule>
  </conditionalFormatting>
  <conditionalFormatting sqref="AI508">
    <cfRule type="expression" dxfId="1087" priority="399">
      <formula>IF(RIGHT(TEXT(AI508,"0.#"),1)=".",FALSE,TRUE)</formula>
    </cfRule>
    <cfRule type="expression" dxfId="1086" priority="400">
      <formula>IF(RIGHT(TEXT(AI508,"0.#"),1)=".",TRUE,FALSE)</formula>
    </cfRule>
  </conditionalFormatting>
  <conditionalFormatting sqref="AM543">
    <cfRule type="expression" dxfId="1085" priority="355">
      <formula>IF(RIGHT(TEXT(AM543,"0.#"),1)=".",FALSE,TRUE)</formula>
    </cfRule>
    <cfRule type="expression" dxfId="1084" priority="356">
      <formula>IF(RIGHT(TEXT(AM543,"0.#"),1)=".",TRUE,FALSE)</formula>
    </cfRule>
  </conditionalFormatting>
  <conditionalFormatting sqref="AM541">
    <cfRule type="expression" dxfId="1083" priority="359">
      <formula>IF(RIGHT(TEXT(AM541,"0.#"),1)=".",FALSE,TRUE)</formula>
    </cfRule>
    <cfRule type="expression" dxfId="1082" priority="360">
      <formula>IF(RIGHT(TEXT(AM541,"0.#"),1)=".",TRUE,FALSE)</formula>
    </cfRule>
  </conditionalFormatting>
  <conditionalFormatting sqref="AM542">
    <cfRule type="expression" dxfId="1081" priority="357">
      <formula>IF(RIGHT(TEXT(AM542,"0.#"),1)=".",FALSE,TRUE)</formula>
    </cfRule>
    <cfRule type="expression" dxfId="1080" priority="358">
      <formula>IF(RIGHT(TEXT(AM542,"0.#"),1)=".",TRUE,FALSE)</formula>
    </cfRule>
  </conditionalFormatting>
  <conditionalFormatting sqref="AI543">
    <cfRule type="expression" dxfId="1079" priority="349">
      <formula>IF(RIGHT(TEXT(AI543,"0.#"),1)=".",FALSE,TRUE)</formula>
    </cfRule>
    <cfRule type="expression" dxfId="1078" priority="350">
      <formula>IF(RIGHT(TEXT(AI543,"0.#"),1)=".",TRUE,FALSE)</formula>
    </cfRule>
  </conditionalFormatting>
  <conditionalFormatting sqref="AI541">
    <cfRule type="expression" dxfId="1077" priority="353">
      <formula>IF(RIGHT(TEXT(AI541,"0.#"),1)=".",FALSE,TRUE)</formula>
    </cfRule>
    <cfRule type="expression" dxfId="1076" priority="354">
      <formula>IF(RIGHT(TEXT(AI541,"0.#"),1)=".",TRUE,FALSE)</formula>
    </cfRule>
  </conditionalFormatting>
  <conditionalFormatting sqref="AI542">
    <cfRule type="expression" dxfId="1075" priority="351">
      <formula>IF(RIGHT(TEXT(AI542,"0.#"),1)=".",FALSE,TRUE)</formula>
    </cfRule>
    <cfRule type="expression" dxfId="1074" priority="352">
      <formula>IF(RIGHT(TEXT(AI542,"0.#"),1)=".",TRUE,FALSE)</formula>
    </cfRule>
  </conditionalFormatting>
  <conditionalFormatting sqref="AM568">
    <cfRule type="expression" dxfId="1073" priority="343">
      <formula>IF(RIGHT(TEXT(AM568,"0.#"),1)=".",FALSE,TRUE)</formula>
    </cfRule>
    <cfRule type="expression" dxfId="1072" priority="344">
      <formula>IF(RIGHT(TEXT(AM568,"0.#"),1)=".",TRUE,FALSE)</formula>
    </cfRule>
  </conditionalFormatting>
  <conditionalFormatting sqref="AM566">
    <cfRule type="expression" dxfId="1071" priority="347">
      <formula>IF(RIGHT(TEXT(AM566,"0.#"),1)=".",FALSE,TRUE)</formula>
    </cfRule>
    <cfRule type="expression" dxfId="1070" priority="348">
      <formula>IF(RIGHT(TEXT(AM566,"0.#"),1)=".",TRUE,FALSE)</formula>
    </cfRule>
  </conditionalFormatting>
  <conditionalFormatting sqref="AM567">
    <cfRule type="expression" dxfId="1069" priority="345">
      <formula>IF(RIGHT(TEXT(AM567,"0.#"),1)=".",FALSE,TRUE)</formula>
    </cfRule>
    <cfRule type="expression" dxfId="1068" priority="346">
      <formula>IF(RIGHT(TEXT(AM567,"0.#"),1)=".",TRUE,FALSE)</formula>
    </cfRule>
  </conditionalFormatting>
  <conditionalFormatting sqref="AI568">
    <cfRule type="expression" dxfId="1067" priority="337">
      <formula>IF(RIGHT(TEXT(AI568,"0.#"),1)=".",FALSE,TRUE)</formula>
    </cfRule>
    <cfRule type="expression" dxfId="1066" priority="338">
      <formula>IF(RIGHT(TEXT(AI568,"0.#"),1)=".",TRUE,FALSE)</formula>
    </cfRule>
  </conditionalFormatting>
  <conditionalFormatting sqref="AI566">
    <cfRule type="expression" dxfId="1065" priority="341">
      <formula>IF(RIGHT(TEXT(AI566,"0.#"),1)=".",FALSE,TRUE)</formula>
    </cfRule>
    <cfRule type="expression" dxfId="1064" priority="342">
      <formula>IF(RIGHT(TEXT(AI566,"0.#"),1)=".",TRUE,FALSE)</formula>
    </cfRule>
  </conditionalFormatting>
  <conditionalFormatting sqref="AI567">
    <cfRule type="expression" dxfId="1063" priority="339">
      <formula>IF(RIGHT(TEXT(AI567,"0.#"),1)=".",FALSE,TRUE)</formula>
    </cfRule>
    <cfRule type="expression" dxfId="1062" priority="340">
      <formula>IF(RIGHT(TEXT(AI567,"0.#"),1)=".",TRUE,FALSE)</formula>
    </cfRule>
  </conditionalFormatting>
  <conditionalFormatting sqref="AM573">
    <cfRule type="expression" dxfId="1061" priority="283">
      <formula>IF(RIGHT(TEXT(AM573,"0.#"),1)=".",FALSE,TRUE)</formula>
    </cfRule>
    <cfRule type="expression" dxfId="1060" priority="284">
      <formula>IF(RIGHT(TEXT(AM573,"0.#"),1)=".",TRUE,FALSE)</formula>
    </cfRule>
  </conditionalFormatting>
  <conditionalFormatting sqref="AM571">
    <cfRule type="expression" dxfId="1059" priority="287">
      <formula>IF(RIGHT(TEXT(AM571,"0.#"),1)=".",FALSE,TRUE)</formula>
    </cfRule>
    <cfRule type="expression" dxfId="1058" priority="288">
      <formula>IF(RIGHT(TEXT(AM571,"0.#"),1)=".",TRUE,FALSE)</formula>
    </cfRule>
  </conditionalFormatting>
  <conditionalFormatting sqref="AM572">
    <cfRule type="expression" dxfId="1057" priority="285">
      <formula>IF(RIGHT(TEXT(AM572,"0.#"),1)=".",FALSE,TRUE)</formula>
    </cfRule>
    <cfRule type="expression" dxfId="1056" priority="286">
      <formula>IF(RIGHT(TEXT(AM572,"0.#"),1)=".",TRUE,FALSE)</formula>
    </cfRule>
  </conditionalFormatting>
  <conditionalFormatting sqref="AI573">
    <cfRule type="expression" dxfId="1055" priority="277">
      <formula>IF(RIGHT(TEXT(AI573,"0.#"),1)=".",FALSE,TRUE)</formula>
    </cfRule>
    <cfRule type="expression" dxfId="1054" priority="278">
      <formula>IF(RIGHT(TEXT(AI573,"0.#"),1)=".",TRUE,FALSE)</formula>
    </cfRule>
  </conditionalFormatting>
  <conditionalFormatting sqref="AI571">
    <cfRule type="expression" dxfId="1053" priority="281">
      <formula>IF(RIGHT(TEXT(AI571,"0.#"),1)=".",FALSE,TRUE)</formula>
    </cfRule>
    <cfRule type="expression" dxfId="1052" priority="282">
      <formula>IF(RIGHT(TEXT(AI571,"0.#"),1)=".",TRUE,FALSE)</formula>
    </cfRule>
  </conditionalFormatting>
  <conditionalFormatting sqref="AI572">
    <cfRule type="expression" dxfId="1051" priority="279">
      <formula>IF(RIGHT(TEXT(AI572,"0.#"),1)=".",FALSE,TRUE)</formula>
    </cfRule>
    <cfRule type="expression" dxfId="1050" priority="280">
      <formula>IF(RIGHT(TEXT(AI572,"0.#"),1)=".",TRUE,FALSE)</formula>
    </cfRule>
  </conditionalFormatting>
  <conditionalFormatting sqref="AM578">
    <cfRule type="expression" dxfId="1049" priority="271">
      <formula>IF(RIGHT(TEXT(AM578,"0.#"),1)=".",FALSE,TRUE)</formula>
    </cfRule>
    <cfRule type="expression" dxfId="1048" priority="272">
      <formula>IF(RIGHT(TEXT(AM578,"0.#"),1)=".",TRUE,FALSE)</formula>
    </cfRule>
  </conditionalFormatting>
  <conditionalFormatting sqref="AM576">
    <cfRule type="expression" dxfId="1047" priority="275">
      <formula>IF(RIGHT(TEXT(AM576,"0.#"),1)=".",FALSE,TRUE)</formula>
    </cfRule>
    <cfRule type="expression" dxfId="1046" priority="276">
      <formula>IF(RIGHT(TEXT(AM576,"0.#"),1)=".",TRUE,FALSE)</formula>
    </cfRule>
  </conditionalFormatting>
  <conditionalFormatting sqref="AM577">
    <cfRule type="expression" dxfId="1045" priority="273">
      <formula>IF(RIGHT(TEXT(AM577,"0.#"),1)=".",FALSE,TRUE)</formula>
    </cfRule>
    <cfRule type="expression" dxfId="1044" priority="274">
      <formula>IF(RIGHT(TEXT(AM577,"0.#"),1)=".",TRUE,FALSE)</formula>
    </cfRule>
  </conditionalFormatting>
  <conditionalFormatting sqref="AI578">
    <cfRule type="expression" dxfId="1043" priority="265">
      <formula>IF(RIGHT(TEXT(AI578,"0.#"),1)=".",FALSE,TRUE)</formula>
    </cfRule>
    <cfRule type="expression" dxfId="1042" priority="266">
      <formula>IF(RIGHT(TEXT(AI578,"0.#"),1)=".",TRUE,FALSE)</formula>
    </cfRule>
  </conditionalFormatting>
  <conditionalFormatting sqref="AI576">
    <cfRule type="expression" dxfId="1041" priority="269">
      <formula>IF(RIGHT(TEXT(AI576,"0.#"),1)=".",FALSE,TRUE)</formula>
    </cfRule>
    <cfRule type="expression" dxfId="1040" priority="270">
      <formula>IF(RIGHT(TEXT(AI576,"0.#"),1)=".",TRUE,FALSE)</formula>
    </cfRule>
  </conditionalFormatting>
  <conditionalFormatting sqref="AI577">
    <cfRule type="expression" dxfId="1039" priority="267">
      <formula>IF(RIGHT(TEXT(AI577,"0.#"),1)=".",FALSE,TRUE)</formula>
    </cfRule>
    <cfRule type="expression" dxfId="1038" priority="268">
      <formula>IF(RIGHT(TEXT(AI577,"0.#"),1)=".",TRUE,FALSE)</formula>
    </cfRule>
  </conditionalFormatting>
  <conditionalFormatting sqref="AM583">
    <cfRule type="expression" dxfId="1037" priority="259">
      <formula>IF(RIGHT(TEXT(AM583,"0.#"),1)=".",FALSE,TRUE)</formula>
    </cfRule>
    <cfRule type="expression" dxfId="1036" priority="260">
      <formula>IF(RIGHT(TEXT(AM583,"0.#"),1)=".",TRUE,FALSE)</formula>
    </cfRule>
  </conditionalFormatting>
  <conditionalFormatting sqref="AM581">
    <cfRule type="expression" dxfId="1035" priority="263">
      <formula>IF(RIGHT(TEXT(AM581,"0.#"),1)=".",FALSE,TRUE)</formula>
    </cfRule>
    <cfRule type="expression" dxfId="1034" priority="264">
      <formula>IF(RIGHT(TEXT(AM581,"0.#"),1)=".",TRUE,FALSE)</formula>
    </cfRule>
  </conditionalFormatting>
  <conditionalFormatting sqref="AM582">
    <cfRule type="expression" dxfId="1033" priority="261">
      <formula>IF(RIGHT(TEXT(AM582,"0.#"),1)=".",FALSE,TRUE)</formula>
    </cfRule>
    <cfRule type="expression" dxfId="1032" priority="262">
      <formula>IF(RIGHT(TEXT(AM582,"0.#"),1)=".",TRUE,FALSE)</formula>
    </cfRule>
  </conditionalFormatting>
  <conditionalFormatting sqref="AI583">
    <cfRule type="expression" dxfId="1031" priority="253">
      <formula>IF(RIGHT(TEXT(AI583,"0.#"),1)=".",FALSE,TRUE)</formula>
    </cfRule>
    <cfRule type="expression" dxfId="1030" priority="254">
      <formula>IF(RIGHT(TEXT(AI583,"0.#"),1)=".",TRUE,FALSE)</formula>
    </cfRule>
  </conditionalFormatting>
  <conditionalFormatting sqref="AI581">
    <cfRule type="expression" dxfId="1029" priority="257">
      <formula>IF(RIGHT(TEXT(AI581,"0.#"),1)=".",FALSE,TRUE)</formula>
    </cfRule>
    <cfRule type="expression" dxfId="1028" priority="258">
      <formula>IF(RIGHT(TEXT(AI581,"0.#"),1)=".",TRUE,FALSE)</formula>
    </cfRule>
  </conditionalFormatting>
  <conditionalFormatting sqref="AI582">
    <cfRule type="expression" dxfId="1027" priority="255">
      <formula>IF(RIGHT(TEXT(AI582,"0.#"),1)=".",FALSE,TRUE)</formula>
    </cfRule>
    <cfRule type="expression" dxfId="1026" priority="256">
      <formula>IF(RIGHT(TEXT(AI582,"0.#"),1)=".",TRUE,FALSE)</formula>
    </cfRule>
  </conditionalFormatting>
  <conditionalFormatting sqref="AM548">
    <cfRule type="expression" dxfId="1025" priority="331">
      <formula>IF(RIGHT(TEXT(AM548,"0.#"),1)=".",FALSE,TRUE)</formula>
    </cfRule>
    <cfRule type="expression" dxfId="1024" priority="332">
      <formula>IF(RIGHT(TEXT(AM548,"0.#"),1)=".",TRUE,FALSE)</formula>
    </cfRule>
  </conditionalFormatting>
  <conditionalFormatting sqref="AM546">
    <cfRule type="expression" dxfId="1023" priority="335">
      <formula>IF(RIGHT(TEXT(AM546,"0.#"),1)=".",FALSE,TRUE)</formula>
    </cfRule>
    <cfRule type="expression" dxfId="1022" priority="336">
      <formula>IF(RIGHT(TEXT(AM546,"0.#"),1)=".",TRUE,FALSE)</formula>
    </cfRule>
  </conditionalFormatting>
  <conditionalFormatting sqref="AM547">
    <cfRule type="expression" dxfId="1021" priority="333">
      <formula>IF(RIGHT(TEXT(AM547,"0.#"),1)=".",FALSE,TRUE)</formula>
    </cfRule>
    <cfRule type="expression" dxfId="1020" priority="334">
      <formula>IF(RIGHT(TEXT(AM547,"0.#"),1)=".",TRUE,FALSE)</formula>
    </cfRule>
  </conditionalFormatting>
  <conditionalFormatting sqref="AI548">
    <cfRule type="expression" dxfId="1019" priority="325">
      <formula>IF(RIGHT(TEXT(AI548,"0.#"),1)=".",FALSE,TRUE)</formula>
    </cfRule>
    <cfRule type="expression" dxfId="1018" priority="326">
      <formula>IF(RIGHT(TEXT(AI548,"0.#"),1)=".",TRUE,FALSE)</formula>
    </cfRule>
  </conditionalFormatting>
  <conditionalFormatting sqref="AI546">
    <cfRule type="expression" dxfId="1017" priority="329">
      <formula>IF(RIGHT(TEXT(AI546,"0.#"),1)=".",FALSE,TRUE)</formula>
    </cfRule>
    <cfRule type="expression" dxfId="1016" priority="330">
      <formula>IF(RIGHT(TEXT(AI546,"0.#"),1)=".",TRUE,FALSE)</formula>
    </cfRule>
  </conditionalFormatting>
  <conditionalFormatting sqref="AI547">
    <cfRule type="expression" dxfId="1015" priority="327">
      <formula>IF(RIGHT(TEXT(AI547,"0.#"),1)=".",FALSE,TRUE)</formula>
    </cfRule>
    <cfRule type="expression" dxfId="1014" priority="328">
      <formula>IF(RIGHT(TEXT(AI547,"0.#"),1)=".",TRUE,FALSE)</formula>
    </cfRule>
  </conditionalFormatting>
  <conditionalFormatting sqref="AM553">
    <cfRule type="expression" dxfId="1013" priority="319">
      <formula>IF(RIGHT(TEXT(AM553,"0.#"),1)=".",FALSE,TRUE)</formula>
    </cfRule>
    <cfRule type="expression" dxfId="1012" priority="320">
      <formula>IF(RIGHT(TEXT(AM553,"0.#"),1)=".",TRUE,FALSE)</formula>
    </cfRule>
  </conditionalFormatting>
  <conditionalFormatting sqref="AM551">
    <cfRule type="expression" dxfId="1011" priority="323">
      <formula>IF(RIGHT(TEXT(AM551,"0.#"),1)=".",FALSE,TRUE)</formula>
    </cfRule>
    <cfRule type="expression" dxfId="1010" priority="324">
      <formula>IF(RIGHT(TEXT(AM551,"0.#"),1)=".",TRUE,FALSE)</formula>
    </cfRule>
  </conditionalFormatting>
  <conditionalFormatting sqref="AM552">
    <cfRule type="expression" dxfId="1009" priority="321">
      <formula>IF(RIGHT(TEXT(AM552,"0.#"),1)=".",FALSE,TRUE)</formula>
    </cfRule>
    <cfRule type="expression" dxfId="1008" priority="322">
      <formula>IF(RIGHT(TEXT(AM552,"0.#"),1)=".",TRUE,FALSE)</formula>
    </cfRule>
  </conditionalFormatting>
  <conditionalFormatting sqref="AI553">
    <cfRule type="expression" dxfId="1007" priority="313">
      <formula>IF(RIGHT(TEXT(AI553,"0.#"),1)=".",FALSE,TRUE)</formula>
    </cfRule>
    <cfRule type="expression" dxfId="1006" priority="314">
      <formula>IF(RIGHT(TEXT(AI553,"0.#"),1)=".",TRUE,FALSE)</formula>
    </cfRule>
  </conditionalFormatting>
  <conditionalFormatting sqref="AI551">
    <cfRule type="expression" dxfId="1005" priority="317">
      <formula>IF(RIGHT(TEXT(AI551,"0.#"),1)=".",FALSE,TRUE)</formula>
    </cfRule>
    <cfRule type="expression" dxfId="1004" priority="318">
      <formula>IF(RIGHT(TEXT(AI551,"0.#"),1)=".",TRUE,FALSE)</formula>
    </cfRule>
  </conditionalFormatting>
  <conditionalFormatting sqref="AI552">
    <cfRule type="expression" dxfId="1003" priority="315">
      <formula>IF(RIGHT(TEXT(AI552,"0.#"),1)=".",FALSE,TRUE)</formula>
    </cfRule>
    <cfRule type="expression" dxfId="1002" priority="316">
      <formula>IF(RIGHT(TEXT(AI552,"0.#"),1)=".",TRUE,FALSE)</formula>
    </cfRule>
  </conditionalFormatting>
  <conditionalFormatting sqref="AM558">
    <cfRule type="expression" dxfId="1001" priority="307">
      <formula>IF(RIGHT(TEXT(AM558,"0.#"),1)=".",FALSE,TRUE)</formula>
    </cfRule>
    <cfRule type="expression" dxfId="1000" priority="308">
      <formula>IF(RIGHT(TEXT(AM558,"0.#"),1)=".",TRUE,FALSE)</formula>
    </cfRule>
  </conditionalFormatting>
  <conditionalFormatting sqref="AM556">
    <cfRule type="expression" dxfId="999" priority="311">
      <formula>IF(RIGHT(TEXT(AM556,"0.#"),1)=".",FALSE,TRUE)</formula>
    </cfRule>
    <cfRule type="expression" dxfId="998" priority="312">
      <formula>IF(RIGHT(TEXT(AM556,"0.#"),1)=".",TRUE,FALSE)</formula>
    </cfRule>
  </conditionalFormatting>
  <conditionalFormatting sqref="AM557">
    <cfRule type="expression" dxfId="997" priority="309">
      <formula>IF(RIGHT(TEXT(AM557,"0.#"),1)=".",FALSE,TRUE)</formula>
    </cfRule>
    <cfRule type="expression" dxfId="996" priority="310">
      <formula>IF(RIGHT(TEXT(AM557,"0.#"),1)=".",TRUE,FALSE)</formula>
    </cfRule>
  </conditionalFormatting>
  <conditionalFormatting sqref="AI558">
    <cfRule type="expression" dxfId="995" priority="301">
      <formula>IF(RIGHT(TEXT(AI558,"0.#"),1)=".",FALSE,TRUE)</formula>
    </cfRule>
    <cfRule type="expression" dxfId="994" priority="302">
      <formula>IF(RIGHT(TEXT(AI558,"0.#"),1)=".",TRUE,FALSE)</formula>
    </cfRule>
  </conditionalFormatting>
  <conditionalFormatting sqref="AI556">
    <cfRule type="expression" dxfId="993" priority="305">
      <formula>IF(RIGHT(TEXT(AI556,"0.#"),1)=".",FALSE,TRUE)</formula>
    </cfRule>
    <cfRule type="expression" dxfId="992" priority="306">
      <formula>IF(RIGHT(TEXT(AI556,"0.#"),1)=".",TRUE,FALSE)</formula>
    </cfRule>
  </conditionalFormatting>
  <conditionalFormatting sqref="AI557">
    <cfRule type="expression" dxfId="991" priority="303">
      <formula>IF(RIGHT(TEXT(AI557,"0.#"),1)=".",FALSE,TRUE)</formula>
    </cfRule>
    <cfRule type="expression" dxfId="990" priority="304">
      <formula>IF(RIGHT(TEXT(AI557,"0.#"),1)=".",TRUE,FALSE)</formula>
    </cfRule>
  </conditionalFormatting>
  <conditionalFormatting sqref="AM563">
    <cfRule type="expression" dxfId="989" priority="295">
      <formula>IF(RIGHT(TEXT(AM563,"0.#"),1)=".",FALSE,TRUE)</formula>
    </cfRule>
    <cfRule type="expression" dxfId="988" priority="296">
      <formula>IF(RIGHT(TEXT(AM563,"0.#"),1)=".",TRUE,FALSE)</formula>
    </cfRule>
  </conditionalFormatting>
  <conditionalFormatting sqref="AM561">
    <cfRule type="expression" dxfId="987" priority="299">
      <formula>IF(RIGHT(TEXT(AM561,"0.#"),1)=".",FALSE,TRUE)</formula>
    </cfRule>
    <cfRule type="expression" dxfId="986" priority="300">
      <formula>IF(RIGHT(TEXT(AM561,"0.#"),1)=".",TRUE,FALSE)</formula>
    </cfRule>
  </conditionalFormatting>
  <conditionalFormatting sqref="AM562">
    <cfRule type="expression" dxfId="985" priority="297">
      <formula>IF(RIGHT(TEXT(AM562,"0.#"),1)=".",FALSE,TRUE)</formula>
    </cfRule>
    <cfRule type="expression" dxfId="984" priority="298">
      <formula>IF(RIGHT(TEXT(AM562,"0.#"),1)=".",TRUE,FALSE)</formula>
    </cfRule>
  </conditionalFormatting>
  <conditionalFormatting sqref="AI563">
    <cfRule type="expression" dxfId="983" priority="289">
      <formula>IF(RIGHT(TEXT(AI563,"0.#"),1)=".",FALSE,TRUE)</formula>
    </cfRule>
    <cfRule type="expression" dxfId="982" priority="290">
      <formula>IF(RIGHT(TEXT(AI563,"0.#"),1)=".",TRUE,FALSE)</formula>
    </cfRule>
  </conditionalFormatting>
  <conditionalFormatting sqref="AI561">
    <cfRule type="expression" dxfId="981" priority="293">
      <formula>IF(RIGHT(TEXT(AI561,"0.#"),1)=".",FALSE,TRUE)</formula>
    </cfRule>
    <cfRule type="expression" dxfId="980" priority="294">
      <formula>IF(RIGHT(TEXT(AI561,"0.#"),1)=".",TRUE,FALSE)</formula>
    </cfRule>
  </conditionalFormatting>
  <conditionalFormatting sqref="AI562">
    <cfRule type="expression" dxfId="979" priority="291">
      <formula>IF(RIGHT(TEXT(AI562,"0.#"),1)=".",FALSE,TRUE)</formula>
    </cfRule>
    <cfRule type="expression" dxfId="978" priority="292">
      <formula>IF(RIGHT(TEXT(AI562,"0.#"),1)=".",TRUE,FALSE)</formula>
    </cfRule>
  </conditionalFormatting>
  <conditionalFormatting sqref="AM597">
    <cfRule type="expression" dxfId="977" priority="247">
      <formula>IF(RIGHT(TEXT(AM597,"0.#"),1)=".",FALSE,TRUE)</formula>
    </cfRule>
    <cfRule type="expression" dxfId="976" priority="248">
      <formula>IF(RIGHT(TEXT(AM597,"0.#"),1)=".",TRUE,FALSE)</formula>
    </cfRule>
  </conditionalFormatting>
  <conditionalFormatting sqref="AM595">
    <cfRule type="expression" dxfId="975" priority="251">
      <formula>IF(RIGHT(TEXT(AM595,"0.#"),1)=".",FALSE,TRUE)</formula>
    </cfRule>
    <cfRule type="expression" dxfId="974" priority="252">
      <formula>IF(RIGHT(TEXT(AM595,"0.#"),1)=".",TRUE,FALSE)</formula>
    </cfRule>
  </conditionalFormatting>
  <conditionalFormatting sqref="AM596">
    <cfRule type="expression" dxfId="973" priority="249">
      <formula>IF(RIGHT(TEXT(AM596,"0.#"),1)=".",FALSE,TRUE)</formula>
    </cfRule>
    <cfRule type="expression" dxfId="972" priority="250">
      <formula>IF(RIGHT(TEXT(AM596,"0.#"),1)=".",TRUE,FALSE)</formula>
    </cfRule>
  </conditionalFormatting>
  <conditionalFormatting sqref="AI597">
    <cfRule type="expression" dxfId="971" priority="241">
      <formula>IF(RIGHT(TEXT(AI597,"0.#"),1)=".",FALSE,TRUE)</formula>
    </cfRule>
    <cfRule type="expression" dxfId="970" priority="242">
      <formula>IF(RIGHT(TEXT(AI597,"0.#"),1)=".",TRUE,FALSE)</formula>
    </cfRule>
  </conditionalFormatting>
  <conditionalFormatting sqref="AI595">
    <cfRule type="expression" dxfId="969" priority="245">
      <formula>IF(RIGHT(TEXT(AI595,"0.#"),1)=".",FALSE,TRUE)</formula>
    </cfRule>
    <cfRule type="expression" dxfId="968" priority="246">
      <formula>IF(RIGHT(TEXT(AI595,"0.#"),1)=".",TRUE,FALSE)</formula>
    </cfRule>
  </conditionalFormatting>
  <conditionalFormatting sqref="AI596">
    <cfRule type="expression" dxfId="967" priority="243">
      <formula>IF(RIGHT(TEXT(AI596,"0.#"),1)=".",FALSE,TRUE)</formula>
    </cfRule>
    <cfRule type="expression" dxfId="966" priority="244">
      <formula>IF(RIGHT(TEXT(AI596,"0.#"),1)=".",TRUE,FALSE)</formula>
    </cfRule>
  </conditionalFormatting>
  <conditionalFormatting sqref="AM622">
    <cfRule type="expression" dxfId="965" priority="235">
      <formula>IF(RIGHT(TEXT(AM622,"0.#"),1)=".",FALSE,TRUE)</formula>
    </cfRule>
    <cfRule type="expression" dxfId="964" priority="236">
      <formula>IF(RIGHT(TEXT(AM622,"0.#"),1)=".",TRUE,FALSE)</formula>
    </cfRule>
  </conditionalFormatting>
  <conditionalFormatting sqref="AM620">
    <cfRule type="expression" dxfId="963" priority="239">
      <formula>IF(RIGHT(TEXT(AM620,"0.#"),1)=".",FALSE,TRUE)</formula>
    </cfRule>
    <cfRule type="expression" dxfId="962" priority="240">
      <formula>IF(RIGHT(TEXT(AM620,"0.#"),1)=".",TRUE,FALSE)</formula>
    </cfRule>
  </conditionalFormatting>
  <conditionalFormatting sqref="AM621">
    <cfRule type="expression" dxfId="961" priority="237">
      <formula>IF(RIGHT(TEXT(AM621,"0.#"),1)=".",FALSE,TRUE)</formula>
    </cfRule>
    <cfRule type="expression" dxfId="960" priority="238">
      <formula>IF(RIGHT(TEXT(AM621,"0.#"),1)=".",TRUE,FALSE)</formula>
    </cfRule>
  </conditionalFormatting>
  <conditionalFormatting sqref="AI622">
    <cfRule type="expression" dxfId="959" priority="229">
      <formula>IF(RIGHT(TEXT(AI622,"0.#"),1)=".",FALSE,TRUE)</formula>
    </cfRule>
    <cfRule type="expression" dxfId="958" priority="230">
      <formula>IF(RIGHT(TEXT(AI622,"0.#"),1)=".",TRUE,FALSE)</formula>
    </cfRule>
  </conditionalFormatting>
  <conditionalFormatting sqref="AI620">
    <cfRule type="expression" dxfId="957" priority="233">
      <formula>IF(RIGHT(TEXT(AI620,"0.#"),1)=".",FALSE,TRUE)</formula>
    </cfRule>
    <cfRule type="expression" dxfId="956" priority="234">
      <formula>IF(RIGHT(TEXT(AI620,"0.#"),1)=".",TRUE,FALSE)</formula>
    </cfRule>
  </conditionalFormatting>
  <conditionalFormatting sqref="AI621">
    <cfRule type="expression" dxfId="955" priority="231">
      <formula>IF(RIGHT(TEXT(AI621,"0.#"),1)=".",FALSE,TRUE)</formula>
    </cfRule>
    <cfRule type="expression" dxfId="954" priority="232">
      <formula>IF(RIGHT(TEXT(AI621,"0.#"),1)=".",TRUE,FALSE)</formula>
    </cfRule>
  </conditionalFormatting>
  <conditionalFormatting sqref="AM627">
    <cfRule type="expression" dxfId="953" priority="175">
      <formula>IF(RIGHT(TEXT(AM627,"0.#"),1)=".",FALSE,TRUE)</formula>
    </cfRule>
    <cfRule type="expression" dxfId="952" priority="176">
      <formula>IF(RIGHT(TEXT(AM627,"0.#"),1)=".",TRUE,FALSE)</formula>
    </cfRule>
  </conditionalFormatting>
  <conditionalFormatting sqref="AM625">
    <cfRule type="expression" dxfId="951" priority="179">
      <formula>IF(RIGHT(TEXT(AM625,"0.#"),1)=".",FALSE,TRUE)</formula>
    </cfRule>
    <cfRule type="expression" dxfId="950" priority="180">
      <formula>IF(RIGHT(TEXT(AM625,"0.#"),1)=".",TRUE,FALSE)</formula>
    </cfRule>
  </conditionalFormatting>
  <conditionalFormatting sqref="AM626">
    <cfRule type="expression" dxfId="949" priority="177">
      <formula>IF(RIGHT(TEXT(AM626,"0.#"),1)=".",FALSE,TRUE)</formula>
    </cfRule>
    <cfRule type="expression" dxfId="948" priority="178">
      <formula>IF(RIGHT(TEXT(AM626,"0.#"),1)=".",TRUE,FALSE)</formula>
    </cfRule>
  </conditionalFormatting>
  <conditionalFormatting sqref="AI627">
    <cfRule type="expression" dxfId="947" priority="169">
      <formula>IF(RIGHT(TEXT(AI627,"0.#"),1)=".",FALSE,TRUE)</formula>
    </cfRule>
    <cfRule type="expression" dxfId="946" priority="170">
      <formula>IF(RIGHT(TEXT(AI627,"0.#"),1)=".",TRUE,FALSE)</formula>
    </cfRule>
  </conditionalFormatting>
  <conditionalFormatting sqref="AI625">
    <cfRule type="expression" dxfId="945" priority="173">
      <formula>IF(RIGHT(TEXT(AI625,"0.#"),1)=".",FALSE,TRUE)</formula>
    </cfRule>
    <cfRule type="expression" dxfId="944" priority="174">
      <formula>IF(RIGHT(TEXT(AI625,"0.#"),1)=".",TRUE,FALSE)</formula>
    </cfRule>
  </conditionalFormatting>
  <conditionalFormatting sqref="AI626">
    <cfRule type="expression" dxfId="943" priority="171">
      <formula>IF(RIGHT(TEXT(AI626,"0.#"),1)=".",FALSE,TRUE)</formula>
    </cfRule>
    <cfRule type="expression" dxfId="942" priority="172">
      <formula>IF(RIGHT(TEXT(AI626,"0.#"),1)=".",TRUE,FALSE)</formula>
    </cfRule>
  </conditionalFormatting>
  <conditionalFormatting sqref="AM632">
    <cfRule type="expression" dxfId="941" priority="163">
      <formula>IF(RIGHT(TEXT(AM632,"0.#"),1)=".",FALSE,TRUE)</formula>
    </cfRule>
    <cfRule type="expression" dxfId="940" priority="164">
      <formula>IF(RIGHT(TEXT(AM632,"0.#"),1)=".",TRUE,FALSE)</formula>
    </cfRule>
  </conditionalFormatting>
  <conditionalFormatting sqref="AM630">
    <cfRule type="expression" dxfId="939" priority="167">
      <formula>IF(RIGHT(TEXT(AM630,"0.#"),1)=".",FALSE,TRUE)</formula>
    </cfRule>
    <cfRule type="expression" dxfId="938" priority="168">
      <formula>IF(RIGHT(TEXT(AM630,"0.#"),1)=".",TRUE,FALSE)</formula>
    </cfRule>
  </conditionalFormatting>
  <conditionalFormatting sqref="AM631">
    <cfRule type="expression" dxfId="937" priority="165">
      <formula>IF(RIGHT(TEXT(AM631,"0.#"),1)=".",FALSE,TRUE)</formula>
    </cfRule>
    <cfRule type="expression" dxfId="936" priority="166">
      <formula>IF(RIGHT(TEXT(AM631,"0.#"),1)=".",TRUE,FALSE)</formula>
    </cfRule>
  </conditionalFormatting>
  <conditionalFormatting sqref="AI632">
    <cfRule type="expression" dxfId="935" priority="157">
      <formula>IF(RIGHT(TEXT(AI632,"0.#"),1)=".",FALSE,TRUE)</formula>
    </cfRule>
    <cfRule type="expression" dxfId="934" priority="158">
      <formula>IF(RIGHT(TEXT(AI632,"0.#"),1)=".",TRUE,FALSE)</formula>
    </cfRule>
  </conditionalFormatting>
  <conditionalFormatting sqref="AI630">
    <cfRule type="expression" dxfId="933" priority="161">
      <formula>IF(RIGHT(TEXT(AI630,"0.#"),1)=".",FALSE,TRUE)</formula>
    </cfRule>
    <cfRule type="expression" dxfId="932" priority="162">
      <formula>IF(RIGHT(TEXT(AI630,"0.#"),1)=".",TRUE,FALSE)</formula>
    </cfRule>
  </conditionalFormatting>
  <conditionalFormatting sqref="AI631">
    <cfRule type="expression" dxfId="931" priority="159">
      <formula>IF(RIGHT(TEXT(AI631,"0.#"),1)=".",FALSE,TRUE)</formula>
    </cfRule>
    <cfRule type="expression" dxfId="930" priority="160">
      <formula>IF(RIGHT(TEXT(AI631,"0.#"),1)=".",TRUE,FALSE)</formula>
    </cfRule>
  </conditionalFormatting>
  <conditionalFormatting sqref="AM637">
    <cfRule type="expression" dxfId="929" priority="151">
      <formula>IF(RIGHT(TEXT(AM637,"0.#"),1)=".",FALSE,TRUE)</formula>
    </cfRule>
    <cfRule type="expression" dxfId="928" priority="152">
      <formula>IF(RIGHT(TEXT(AM637,"0.#"),1)=".",TRUE,FALSE)</formula>
    </cfRule>
  </conditionalFormatting>
  <conditionalFormatting sqref="AM635">
    <cfRule type="expression" dxfId="927" priority="155">
      <formula>IF(RIGHT(TEXT(AM635,"0.#"),1)=".",FALSE,TRUE)</formula>
    </cfRule>
    <cfRule type="expression" dxfId="926" priority="156">
      <formula>IF(RIGHT(TEXT(AM635,"0.#"),1)=".",TRUE,FALSE)</formula>
    </cfRule>
  </conditionalFormatting>
  <conditionalFormatting sqref="AM636">
    <cfRule type="expression" dxfId="925" priority="153">
      <formula>IF(RIGHT(TEXT(AM636,"0.#"),1)=".",FALSE,TRUE)</formula>
    </cfRule>
    <cfRule type="expression" dxfId="924" priority="154">
      <formula>IF(RIGHT(TEXT(AM636,"0.#"),1)=".",TRUE,FALSE)</formula>
    </cfRule>
  </conditionalFormatting>
  <conditionalFormatting sqref="AI637">
    <cfRule type="expression" dxfId="923" priority="145">
      <formula>IF(RIGHT(TEXT(AI637,"0.#"),1)=".",FALSE,TRUE)</formula>
    </cfRule>
    <cfRule type="expression" dxfId="922" priority="146">
      <formula>IF(RIGHT(TEXT(AI637,"0.#"),1)=".",TRUE,FALSE)</formula>
    </cfRule>
  </conditionalFormatting>
  <conditionalFormatting sqref="AI635">
    <cfRule type="expression" dxfId="921" priority="149">
      <formula>IF(RIGHT(TEXT(AI635,"0.#"),1)=".",FALSE,TRUE)</formula>
    </cfRule>
    <cfRule type="expression" dxfId="920" priority="150">
      <formula>IF(RIGHT(TEXT(AI635,"0.#"),1)=".",TRUE,FALSE)</formula>
    </cfRule>
  </conditionalFormatting>
  <conditionalFormatting sqref="AI636">
    <cfRule type="expression" dxfId="919" priority="147">
      <formula>IF(RIGHT(TEXT(AI636,"0.#"),1)=".",FALSE,TRUE)</formula>
    </cfRule>
    <cfRule type="expression" dxfId="918" priority="148">
      <formula>IF(RIGHT(TEXT(AI636,"0.#"),1)=".",TRUE,FALSE)</formula>
    </cfRule>
  </conditionalFormatting>
  <conditionalFormatting sqref="AM602">
    <cfRule type="expression" dxfId="917" priority="223">
      <formula>IF(RIGHT(TEXT(AM602,"0.#"),1)=".",FALSE,TRUE)</formula>
    </cfRule>
    <cfRule type="expression" dxfId="916" priority="224">
      <formula>IF(RIGHT(TEXT(AM602,"0.#"),1)=".",TRUE,FALSE)</formula>
    </cfRule>
  </conditionalFormatting>
  <conditionalFormatting sqref="AM600">
    <cfRule type="expression" dxfId="915" priority="227">
      <formula>IF(RIGHT(TEXT(AM600,"0.#"),1)=".",FALSE,TRUE)</formula>
    </cfRule>
    <cfRule type="expression" dxfId="914" priority="228">
      <formula>IF(RIGHT(TEXT(AM600,"0.#"),1)=".",TRUE,FALSE)</formula>
    </cfRule>
  </conditionalFormatting>
  <conditionalFormatting sqref="AM601">
    <cfRule type="expression" dxfId="913" priority="225">
      <formula>IF(RIGHT(TEXT(AM601,"0.#"),1)=".",FALSE,TRUE)</formula>
    </cfRule>
    <cfRule type="expression" dxfId="912" priority="226">
      <formula>IF(RIGHT(TEXT(AM601,"0.#"),1)=".",TRUE,FALSE)</formula>
    </cfRule>
  </conditionalFormatting>
  <conditionalFormatting sqref="AI602">
    <cfRule type="expression" dxfId="911" priority="217">
      <formula>IF(RIGHT(TEXT(AI602,"0.#"),1)=".",FALSE,TRUE)</formula>
    </cfRule>
    <cfRule type="expression" dxfId="910" priority="218">
      <formula>IF(RIGHT(TEXT(AI602,"0.#"),1)=".",TRUE,FALSE)</formula>
    </cfRule>
  </conditionalFormatting>
  <conditionalFormatting sqref="AI600">
    <cfRule type="expression" dxfId="909" priority="221">
      <formula>IF(RIGHT(TEXT(AI600,"0.#"),1)=".",FALSE,TRUE)</formula>
    </cfRule>
    <cfRule type="expression" dxfId="908" priority="222">
      <formula>IF(RIGHT(TEXT(AI600,"0.#"),1)=".",TRUE,FALSE)</formula>
    </cfRule>
  </conditionalFormatting>
  <conditionalFormatting sqref="AI601">
    <cfRule type="expression" dxfId="907" priority="219">
      <formula>IF(RIGHT(TEXT(AI601,"0.#"),1)=".",FALSE,TRUE)</formula>
    </cfRule>
    <cfRule type="expression" dxfId="906" priority="220">
      <formula>IF(RIGHT(TEXT(AI601,"0.#"),1)=".",TRUE,FALSE)</formula>
    </cfRule>
  </conditionalFormatting>
  <conditionalFormatting sqref="AM607">
    <cfRule type="expression" dxfId="905" priority="211">
      <formula>IF(RIGHT(TEXT(AM607,"0.#"),1)=".",FALSE,TRUE)</formula>
    </cfRule>
    <cfRule type="expression" dxfId="904" priority="212">
      <formula>IF(RIGHT(TEXT(AM607,"0.#"),1)=".",TRUE,FALSE)</formula>
    </cfRule>
  </conditionalFormatting>
  <conditionalFormatting sqref="AM605">
    <cfRule type="expression" dxfId="903" priority="215">
      <formula>IF(RIGHT(TEXT(AM605,"0.#"),1)=".",FALSE,TRUE)</formula>
    </cfRule>
    <cfRule type="expression" dxfId="902" priority="216">
      <formula>IF(RIGHT(TEXT(AM605,"0.#"),1)=".",TRUE,FALSE)</formula>
    </cfRule>
  </conditionalFormatting>
  <conditionalFormatting sqref="AM606">
    <cfRule type="expression" dxfId="901" priority="213">
      <formula>IF(RIGHT(TEXT(AM606,"0.#"),1)=".",FALSE,TRUE)</formula>
    </cfRule>
    <cfRule type="expression" dxfId="900" priority="214">
      <formula>IF(RIGHT(TEXT(AM606,"0.#"),1)=".",TRUE,FALSE)</formula>
    </cfRule>
  </conditionalFormatting>
  <conditionalFormatting sqref="AI607">
    <cfRule type="expression" dxfId="899" priority="205">
      <formula>IF(RIGHT(TEXT(AI607,"0.#"),1)=".",FALSE,TRUE)</formula>
    </cfRule>
    <cfRule type="expression" dxfId="898" priority="206">
      <formula>IF(RIGHT(TEXT(AI607,"0.#"),1)=".",TRUE,FALSE)</formula>
    </cfRule>
  </conditionalFormatting>
  <conditionalFormatting sqref="AI605">
    <cfRule type="expression" dxfId="897" priority="209">
      <formula>IF(RIGHT(TEXT(AI605,"0.#"),1)=".",FALSE,TRUE)</formula>
    </cfRule>
    <cfRule type="expression" dxfId="896" priority="210">
      <formula>IF(RIGHT(TEXT(AI605,"0.#"),1)=".",TRUE,FALSE)</formula>
    </cfRule>
  </conditionalFormatting>
  <conditionalFormatting sqref="AI606">
    <cfRule type="expression" dxfId="895" priority="207">
      <formula>IF(RIGHT(TEXT(AI606,"0.#"),1)=".",FALSE,TRUE)</formula>
    </cfRule>
    <cfRule type="expression" dxfId="894" priority="208">
      <formula>IF(RIGHT(TEXT(AI606,"0.#"),1)=".",TRUE,FALSE)</formula>
    </cfRule>
  </conditionalFormatting>
  <conditionalFormatting sqref="AM612">
    <cfRule type="expression" dxfId="893" priority="199">
      <formula>IF(RIGHT(TEXT(AM612,"0.#"),1)=".",FALSE,TRUE)</formula>
    </cfRule>
    <cfRule type="expression" dxfId="892" priority="200">
      <formula>IF(RIGHT(TEXT(AM612,"0.#"),1)=".",TRUE,FALSE)</formula>
    </cfRule>
  </conditionalFormatting>
  <conditionalFormatting sqref="AM610">
    <cfRule type="expression" dxfId="891" priority="203">
      <formula>IF(RIGHT(TEXT(AM610,"0.#"),1)=".",FALSE,TRUE)</formula>
    </cfRule>
    <cfRule type="expression" dxfId="890" priority="204">
      <formula>IF(RIGHT(TEXT(AM610,"0.#"),1)=".",TRUE,FALSE)</formula>
    </cfRule>
  </conditionalFormatting>
  <conditionalFormatting sqref="AM611">
    <cfRule type="expression" dxfId="889" priority="201">
      <formula>IF(RIGHT(TEXT(AM611,"0.#"),1)=".",FALSE,TRUE)</formula>
    </cfRule>
    <cfRule type="expression" dxfId="888" priority="202">
      <formula>IF(RIGHT(TEXT(AM611,"0.#"),1)=".",TRUE,FALSE)</formula>
    </cfRule>
  </conditionalFormatting>
  <conditionalFormatting sqref="AI612">
    <cfRule type="expression" dxfId="887" priority="193">
      <formula>IF(RIGHT(TEXT(AI612,"0.#"),1)=".",FALSE,TRUE)</formula>
    </cfRule>
    <cfRule type="expression" dxfId="886" priority="194">
      <formula>IF(RIGHT(TEXT(AI612,"0.#"),1)=".",TRUE,FALSE)</formula>
    </cfRule>
  </conditionalFormatting>
  <conditionalFormatting sqref="AI610">
    <cfRule type="expression" dxfId="885" priority="197">
      <formula>IF(RIGHT(TEXT(AI610,"0.#"),1)=".",FALSE,TRUE)</formula>
    </cfRule>
    <cfRule type="expression" dxfId="884" priority="198">
      <formula>IF(RIGHT(TEXT(AI610,"0.#"),1)=".",TRUE,FALSE)</formula>
    </cfRule>
  </conditionalFormatting>
  <conditionalFormatting sqref="AI611">
    <cfRule type="expression" dxfId="883" priority="195">
      <formula>IF(RIGHT(TEXT(AI611,"0.#"),1)=".",FALSE,TRUE)</formula>
    </cfRule>
    <cfRule type="expression" dxfId="882" priority="196">
      <formula>IF(RIGHT(TEXT(AI611,"0.#"),1)=".",TRUE,FALSE)</formula>
    </cfRule>
  </conditionalFormatting>
  <conditionalFormatting sqref="AM617">
    <cfRule type="expression" dxfId="881" priority="187">
      <formula>IF(RIGHT(TEXT(AM617,"0.#"),1)=".",FALSE,TRUE)</formula>
    </cfRule>
    <cfRule type="expression" dxfId="880" priority="188">
      <formula>IF(RIGHT(TEXT(AM617,"0.#"),1)=".",TRUE,FALSE)</formula>
    </cfRule>
  </conditionalFormatting>
  <conditionalFormatting sqref="AM615">
    <cfRule type="expression" dxfId="879" priority="191">
      <formula>IF(RIGHT(TEXT(AM615,"0.#"),1)=".",FALSE,TRUE)</formula>
    </cfRule>
    <cfRule type="expression" dxfId="878" priority="192">
      <formula>IF(RIGHT(TEXT(AM615,"0.#"),1)=".",TRUE,FALSE)</formula>
    </cfRule>
  </conditionalFormatting>
  <conditionalFormatting sqref="AM616">
    <cfRule type="expression" dxfId="877" priority="189">
      <formula>IF(RIGHT(TEXT(AM616,"0.#"),1)=".",FALSE,TRUE)</formula>
    </cfRule>
    <cfRule type="expression" dxfId="876" priority="190">
      <formula>IF(RIGHT(TEXT(AM616,"0.#"),1)=".",TRUE,FALSE)</formula>
    </cfRule>
  </conditionalFormatting>
  <conditionalFormatting sqref="AI617">
    <cfRule type="expression" dxfId="875" priority="181">
      <formula>IF(RIGHT(TEXT(AI617,"0.#"),1)=".",FALSE,TRUE)</formula>
    </cfRule>
    <cfRule type="expression" dxfId="874" priority="182">
      <formula>IF(RIGHT(TEXT(AI617,"0.#"),1)=".",TRUE,FALSE)</formula>
    </cfRule>
  </conditionalFormatting>
  <conditionalFormatting sqref="AI615">
    <cfRule type="expression" dxfId="873" priority="185">
      <formula>IF(RIGHT(TEXT(AI615,"0.#"),1)=".",FALSE,TRUE)</formula>
    </cfRule>
    <cfRule type="expression" dxfId="872" priority="186">
      <formula>IF(RIGHT(TEXT(AI615,"0.#"),1)=".",TRUE,FALSE)</formula>
    </cfRule>
  </conditionalFormatting>
  <conditionalFormatting sqref="AI616">
    <cfRule type="expression" dxfId="871" priority="183">
      <formula>IF(RIGHT(TEXT(AI616,"0.#"),1)=".",FALSE,TRUE)</formula>
    </cfRule>
    <cfRule type="expression" dxfId="870" priority="184">
      <formula>IF(RIGHT(TEXT(AI616,"0.#"),1)=".",TRUE,FALSE)</formula>
    </cfRule>
  </conditionalFormatting>
  <conditionalFormatting sqref="AM651">
    <cfRule type="expression" dxfId="869" priority="139">
      <formula>IF(RIGHT(TEXT(AM651,"0.#"),1)=".",FALSE,TRUE)</formula>
    </cfRule>
    <cfRule type="expression" dxfId="868" priority="140">
      <formula>IF(RIGHT(TEXT(AM651,"0.#"),1)=".",TRUE,FALSE)</formula>
    </cfRule>
  </conditionalFormatting>
  <conditionalFormatting sqref="AM649">
    <cfRule type="expression" dxfId="867" priority="143">
      <formula>IF(RIGHT(TEXT(AM649,"0.#"),1)=".",FALSE,TRUE)</formula>
    </cfRule>
    <cfRule type="expression" dxfId="866" priority="144">
      <formula>IF(RIGHT(TEXT(AM649,"0.#"),1)=".",TRUE,FALSE)</formula>
    </cfRule>
  </conditionalFormatting>
  <conditionalFormatting sqref="AM650">
    <cfRule type="expression" dxfId="865" priority="141">
      <formula>IF(RIGHT(TEXT(AM650,"0.#"),1)=".",FALSE,TRUE)</formula>
    </cfRule>
    <cfRule type="expression" dxfId="864" priority="142">
      <formula>IF(RIGHT(TEXT(AM650,"0.#"),1)=".",TRUE,FALSE)</formula>
    </cfRule>
  </conditionalFormatting>
  <conditionalFormatting sqref="AI651">
    <cfRule type="expression" dxfId="863" priority="133">
      <formula>IF(RIGHT(TEXT(AI651,"0.#"),1)=".",FALSE,TRUE)</formula>
    </cfRule>
    <cfRule type="expression" dxfId="862" priority="134">
      <formula>IF(RIGHT(TEXT(AI651,"0.#"),1)=".",TRUE,FALSE)</formula>
    </cfRule>
  </conditionalFormatting>
  <conditionalFormatting sqref="AI649">
    <cfRule type="expression" dxfId="861" priority="137">
      <formula>IF(RIGHT(TEXT(AI649,"0.#"),1)=".",FALSE,TRUE)</formula>
    </cfRule>
    <cfRule type="expression" dxfId="860" priority="138">
      <formula>IF(RIGHT(TEXT(AI649,"0.#"),1)=".",TRUE,FALSE)</formula>
    </cfRule>
  </conditionalFormatting>
  <conditionalFormatting sqref="AI650">
    <cfRule type="expression" dxfId="859" priority="135">
      <formula>IF(RIGHT(TEXT(AI650,"0.#"),1)=".",FALSE,TRUE)</formula>
    </cfRule>
    <cfRule type="expression" dxfId="858" priority="136">
      <formula>IF(RIGHT(TEXT(AI650,"0.#"),1)=".",TRUE,FALSE)</formula>
    </cfRule>
  </conditionalFormatting>
  <conditionalFormatting sqref="AM676">
    <cfRule type="expression" dxfId="857" priority="127">
      <formula>IF(RIGHT(TEXT(AM676,"0.#"),1)=".",FALSE,TRUE)</formula>
    </cfRule>
    <cfRule type="expression" dxfId="856" priority="128">
      <formula>IF(RIGHT(TEXT(AM676,"0.#"),1)=".",TRUE,FALSE)</formula>
    </cfRule>
  </conditionalFormatting>
  <conditionalFormatting sqref="AM674">
    <cfRule type="expression" dxfId="855" priority="131">
      <formula>IF(RIGHT(TEXT(AM674,"0.#"),1)=".",FALSE,TRUE)</formula>
    </cfRule>
    <cfRule type="expression" dxfId="854" priority="132">
      <formula>IF(RIGHT(TEXT(AM674,"0.#"),1)=".",TRUE,FALSE)</formula>
    </cfRule>
  </conditionalFormatting>
  <conditionalFormatting sqref="AM675">
    <cfRule type="expression" dxfId="853" priority="129">
      <formula>IF(RIGHT(TEXT(AM675,"0.#"),1)=".",FALSE,TRUE)</formula>
    </cfRule>
    <cfRule type="expression" dxfId="852" priority="130">
      <formula>IF(RIGHT(TEXT(AM675,"0.#"),1)=".",TRUE,FALSE)</formula>
    </cfRule>
  </conditionalFormatting>
  <conditionalFormatting sqref="AI676">
    <cfRule type="expression" dxfId="851" priority="121">
      <formula>IF(RIGHT(TEXT(AI676,"0.#"),1)=".",FALSE,TRUE)</formula>
    </cfRule>
    <cfRule type="expression" dxfId="850" priority="122">
      <formula>IF(RIGHT(TEXT(AI676,"0.#"),1)=".",TRUE,FALSE)</formula>
    </cfRule>
  </conditionalFormatting>
  <conditionalFormatting sqref="AI674">
    <cfRule type="expression" dxfId="849" priority="125">
      <formula>IF(RIGHT(TEXT(AI674,"0.#"),1)=".",FALSE,TRUE)</formula>
    </cfRule>
    <cfRule type="expression" dxfId="848" priority="126">
      <formula>IF(RIGHT(TEXT(AI674,"0.#"),1)=".",TRUE,FALSE)</formula>
    </cfRule>
  </conditionalFormatting>
  <conditionalFormatting sqref="AI675">
    <cfRule type="expression" dxfId="847" priority="123">
      <formula>IF(RIGHT(TEXT(AI675,"0.#"),1)=".",FALSE,TRUE)</formula>
    </cfRule>
    <cfRule type="expression" dxfId="846" priority="124">
      <formula>IF(RIGHT(TEXT(AI675,"0.#"),1)=".",TRUE,FALSE)</formula>
    </cfRule>
  </conditionalFormatting>
  <conditionalFormatting sqref="AM681">
    <cfRule type="expression" dxfId="845" priority="67">
      <formula>IF(RIGHT(TEXT(AM681,"0.#"),1)=".",FALSE,TRUE)</formula>
    </cfRule>
    <cfRule type="expression" dxfId="844" priority="68">
      <formula>IF(RIGHT(TEXT(AM681,"0.#"),1)=".",TRUE,FALSE)</formula>
    </cfRule>
  </conditionalFormatting>
  <conditionalFormatting sqref="AM679">
    <cfRule type="expression" dxfId="843" priority="71">
      <formula>IF(RIGHT(TEXT(AM679,"0.#"),1)=".",FALSE,TRUE)</formula>
    </cfRule>
    <cfRule type="expression" dxfId="842" priority="72">
      <formula>IF(RIGHT(TEXT(AM679,"0.#"),1)=".",TRUE,FALSE)</formula>
    </cfRule>
  </conditionalFormatting>
  <conditionalFormatting sqref="AM680">
    <cfRule type="expression" dxfId="841" priority="69">
      <formula>IF(RIGHT(TEXT(AM680,"0.#"),1)=".",FALSE,TRUE)</formula>
    </cfRule>
    <cfRule type="expression" dxfId="840" priority="70">
      <formula>IF(RIGHT(TEXT(AM680,"0.#"),1)=".",TRUE,FALSE)</formula>
    </cfRule>
  </conditionalFormatting>
  <conditionalFormatting sqref="AI681">
    <cfRule type="expression" dxfId="839" priority="61">
      <formula>IF(RIGHT(TEXT(AI681,"0.#"),1)=".",FALSE,TRUE)</formula>
    </cfRule>
    <cfRule type="expression" dxfId="838" priority="62">
      <formula>IF(RIGHT(TEXT(AI681,"0.#"),1)=".",TRUE,FALSE)</formula>
    </cfRule>
  </conditionalFormatting>
  <conditionalFormatting sqref="AI679">
    <cfRule type="expression" dxfId="837" priority="65">
      <formula>IF(RIGHT(TEXT(AI679,"0.#"),1)=".",FALSE,TRUE)</formula>
    </cfRule>
    <cfRule type="expression" dxfId="836" priority="66">
      <formula>IF(RIGHT(TEXT(AI679,"0.#"),1)=".",TRUE,FALSE)</formula>
    </cfRule>
  </conditionalFormatting>
  <conditionalFormatting sqref="AI680">
    <cfRule type="expression" dxfId="835" priority="63">
      <formula>IF(RIGHT(TEXT(AI680,"0.#"),1)=".",FALSE,TRUE)</formula>
    </cfRule>
    <cfRule type="expression" dxfId="834" priority="64">
      <formula>IF(RIGHT(TEXT(AI680,"0.#"),1)=".",TRUE,FALSE)</formula>
    </cfRule>
  </conditionalFormatting>
  <conditionalFormatting sqref="AM686">
    <cfRule type="expression" dxfId="833" priority="55">
      <formula>IF(RIGHT(TEXT(AM686,"0.#"),1)=".",FALSE,TRUE)</formula>
    </cfRule>
    <cfRule type="expression" dxfId="832" priority="56">
      <formula>IF(RIGHT(TEXT(AM686,"0.#"),1)=".",TRUE,FALSE)</formula>
    </cfRule>
  </conditionalFormatting>
  <conditionalFormatting sqref="AM684">
    <cfRule type="expression" dxfId="831" priority="59">
      <formula>IF(RIGHT(TEXT(AM684,"0.#"),1)=".",FALSE,TRUE)</formula>
    </cfRule>
    <cfRule type="expression" dxfId="830" priority="60">
      <formula>IF(RIGHT(TEXT(AM684,"0.#"),1)=".",TRUE,FALSE)</formula>
    </cfRule>
  </conditionalFormatting>
  <conditionalFormatting sqref="AM685">
    <cfRule type="expression" dxfId="829" priority="57">
      <formula>IF(RIGHT(TEXT(AM685,"0.#"),1)=".",FALSE,TRUE)</formula>
    </cfRule>
    <cfRule type="expression" dxfId="828" priority="58">
      <formula>IF(RIGHT(TEXT(AM685,"0.#"),1)=".",TRUE,FALSE)</formula>
    </cfRule>
  </conditionalFormatting>
  <conditionalFormatting sqref="AI686">
    <cfRule type="expression" dxfId="827" priority="49">
      <formula>IF(RIGHT(TEXT(AI686,"0.#"),1)=".",FALSE,TRUE)</formula>
    </cfRule>
    <cfRule type="expression" dxfId="826" priority="50">
      <formula>IF(RIGHT(TEXT(AI686,"0.#"),1)=".",TRUE,FALSE)</formula>
    </cfRule>
  </conditionalFormatting>
  <conditionalFormatting sqref="AI684">
    <cfRule type="expression" dxfId="825" priority="53">
      <formula>IF(RIGHT(TEXT(AI684,"0.#"),1)=".",FALSE,TRUE)</formula>
    </cfRule>
    <cfRule type="expression" dxfId="824" priority="54">
      <formula>IF(RIGHT(TEXT(AI684,"0.#"),1)=".",TRUE,FALSE)</formula>
    </cfRule>
  </conditionalFormatting>
  <conditionalFormatting sqref="AI685">
    <cfRule type="expression" dxfId="823" priority="51">
      <formula>IF(RIGHT(TEXT(AI685,"0.#"),1)=".",FALSE,TRUE)</formula>
    </cfRule>
    <cfRule type="expression" dxfId="822" priority="52">
      <formula>IF(RIGHT(TEXT(AI685,"0.#"),1)=".",TRUE,FALSE)</formula>
    </cfRule>
  </conditionalFormatting>
  <conditionalFormatting sqref="AM691">
    <cfRule type="expression" dxfId="821" priority="43">
      <formula>IF(RIGHT(TEXT(AM691,"0.#"),1)=".",FALSE,TRUE)</formula>
    </cfRule>
    <cfRule type="expression" dxfId="820" priority="44">
      <formula>IF(RIGHT(TEXT(AM691,"0.#"),1)=".",TRUE,FALSE)</formula>
    </cfRule>
  </conditionalFormatting>
  <conditionalFormatting sqref="AM689">
    <cfRule type="expression" dxfId="819" priority="47">
      <formula>IF(RIGHT(TEXT(AM689,"0.#"),1)=".",FALSE,TRUE)</formula>
    </cfRule>
    <cfRule type="expression" dxfId="818" priority="48">
      <formula>IF(RIGHT(TEXT(AM689,"0.#"),1)=".",TRUE,FALSE)</formula>
    </cfRule>
  </conditionalFormatting>
  <conditionalFormatting sqref="AM690">
    <cfRule type="expression" dxfId="817" priority="45">
      <formula>IF(RIGHT(TEXT(AM690,"0.#"),1)=".",FALSE,TRUE)</formula>
    </cfRule>
    <cfRule type="expression" dxfId="816" priority="46">
      <formula>IF(RIGHT(TEXT(AM690,"0.#"),1)=".",TRUE,FALSE)</formula>
    </cfRule>
  </conditionalFormatting>
  <conditionalFormatting sqref="AI691">
    <cfRule type="expression" dxfId="815" priority="37">
      <formula>IF(RIGHT(TEXT(AI691,"0.#"),1)=".",FALSE,TRUE)</formula>
    </cfRule>
    <cfRule type="expression" dxfId="814" priority="38">
      <formula>IF(RIGHT(TEXT(AI691,"0.#"),1)=".",TRUE,FALSE)</formula>
    </cfRule>
  </conditionalFormatting>
  <conditionalFormatting sqref="AI689">
    <cfRule type="expression" dxfId="813" priority="41">
      <formula>IF(RIGHT(TEXT(AI689,"0.#"),1)=".",FALSE,TRUE)</formula>
    </cfRule>
    <cfRule type="expression" dxfId="812" priority="42">
      <formula>IF(RIGHT(TEXT(AI689,"0.#"),1)=".",TRUE,FALSE)</formula>
    </cfRule>
  </conditionalFormatting>
  <conditionalFormatting sqref="AI690">
    <cfRule type="expression" dxfId="811" priority="39">
      <formula>IF(RIGHT(TEXT(AI690,"0.#"),1)=".",FALSE,TRUE)</formula>
    </cfRule>
    <cfRule type="expression" dxfId="810" priority="40">
      <formula>IF(RIGHT(TEXT(AI690,"0.#"),1)=".",TRUE,FALSE)</formula>
    </cfRule>
  </conditionalFormatting>
  <conditionalFormatting sqref="AM656">
    <cfRule type="expression" dxfId="809" priority="115">
      <formula>IF(RIGHT(TEXT(AM656,"0.#"),1)=".",FALSE,TRUE)</formula>
    </cfRule>
    <cfRule type="expression" dxfId="808" priority="116">
      <formula>IF(RIGHT(TEXT(AM656,"0.#"),1)=".",TRUE,FALSE)</formula>
    </cfRule>
  </conditionalFormatting>
  <conditionalFormatting sqref="AM654">
    <cfRule type="expression" dxfId="807" priority="119">
      <formula>IF(RIGHT(TEXT(AM654,"0.#"),1)=".",FALSE,TRUE)</formula>
    </cfRule>
    <cfRule type="expression" dxfId="806" priority="120">
      <formula>IF(RIGHT(TEXT(AM654,"0.#"),1)=".",TRUE,FALSE)</formula>
    </cfRule>
  </conditionalFormatting>
  <conditionalFormatting sqref="AM655">
    <cfRule type="expression" dxfId="805" priority="117">
      <formula>IF(RIGHT(TEXT(AM655,"0.#"),1)=".",FALSE,TRUE)</formula>
    </cfRule>
    <cfRule type="expression" dxfId="804" priority="118">
      <formula>IF(RIGHT(TEXT(AM655,"0.#"),1)=".",TRUE,FALSE)</formula>
    </cfRule>
  </conditionalFormatting>
  <conditionalFormatting sqref="AI656">
    <cfRule type="expression" dxfId="803" priority="109">
      <formula>IF(RIGHT(TEXT(AI656,"0.#"),1)=".",FALSE,TRUE)</formula>
    </cfRule>
    <cfRule type="expression" dxfId="802" priority="110">
      <formula>IF(RIGHT(TEXT(AI656,"0.#"),1)=".",TRUE,FALSE)</formula>
    </cfRule>
  </conditionalFormatting>
  <conditionalFormatting sqref="AI654">
    <cfRule type="expression" dxfId="801" priority="113">
      <formula>IF(RIGHT(TEXT(AI654,"0.#"),1)=".",FALSE,TRUE)</formula>
    </cfRule>
    <cfRule type="expression" dxfId="800" priority="114">
      <formula>IF(RIGHT(TEXT(AI654,"0.#"),1)=".",TRUE,FALSE)</formula>
    </cfRule>
  </conditionalFormatting>
  <conditionalFormatting sqref="AI655">
    <cfRule type="expression" dxfId="799" priority="111">
      <formula>IF(RIGHT(TEXT(AI655,"0.#"),1)=".",FALSE,TRUE)</formula>
    </cfRule>
    <cfRule type="expression" dxfId="798" priority="112">
      <formula>IF(RIGHT(TEXT(AI655,"0.#"),1)=".",TRUE,FALSE)</formula>
    </cfRule>
  </conditionalFormatting>
  <conditionalFormatting sqref="AM661">
    <cfRule type="expression" dxfId="797" priority="103">
      <formula>IF(RIGHT(TEXT(AM661,"0.#"),1)=".",FALSE,TRUE)</formula>
    </cfRule>
    <cfRule type="expression" dxfId="796" priority="104">
      <formula>IF(RIGHT(TEXT(AM661,"0.#"),1)=".",TRUE,FALSE)</formula>
    </cfRule>
  </conditionalFormatting>
  <conditionalFormatting sqref="AM659">
    <cfRule type="expression" dxfId="795" priority="107">
      <formula>IF(RIGHT(TEXT(AM659,"0.#"),1)=".",FALSE,TRUE)</formula>
    </cfRule>
    <cfRule type="expression" dxfId="794" priority="108">
      <formula>IF(RIGHT(TEXT(AM659,"0.#"),1)=".",TRUE,FALSE)</formula>
    </cfRule>
  </conditionalFormatting>
  <conditionalFormatting sqref="AM660">
    <cfRule type="expression" dxfId="793" priority="105">
      <formula>IF(RIGHT(TEXT(AM660,"0.#"),1)=".",FALSE,TRUE)</formula>
    </cfRule>
    <cfRule type="expression" dxfId="792" priority="106">
      <formula>IF(RIGHT(TEXT(AM660,"0.#"),1)=".",TRUE,FALSE)</formula>
    </cfRule>
  </conditionalFormatting>
  <conditionalFormatting sqref="AI661">
    <cfRule type="expression" dxfId="791" priority="97">
      <formula>IF(RIGHT(TEXT(AI661,"0.#"),1)=".",FALSE,TRUE)</formula>
    </cfRule>
    <cfRule type="expression" dxfId="790" priority="98">
      <formula>IF(RIGHT(TEXT(AI661,"0.#"),1)=".",TRUE,FALSE)</formula>
    </cfRule>
  </conditionalFormatting>
  <conditionalFormatting sqref="AI659">
    <cfRule type="expression" dxfId="789" priority="101">
      <formula>IF(RIGHT(TEXT(AI659,"0.#"),1)=".",FALSE,TRUE)</formula>
    </cfRule>
    <cfRule type="expression" dxfId="788" priority="102">
      <formula>IF(RIGHT(TEXT(AI659,"0.#"),1)=".",TRUE,FALSE)</formula>
    </cfRule>
  </conditionalFormatting>
  <conditionalFormatting sqref="AI660">
    <cfRule type="expression" dxfId="787" priority="99">
      <formula>IF(RIGHT(TEXT(AI660,"0.#"),1)=".",FALSE,TRUE)</formula>
    </cfRule>
    <cfRule type="expression" dxfId="786" priority="100">
      <formula>IF(RIGHT(TEXT(AI660,"0.#"),1)=".",TRUE,FALSE)</formula>
    </cfRule>
  </conditionalFormatting>
  <conditionalFormatting sqref="AM666">
    <cfRule type="expression" dxfId="785" priority="91">
      <formula>IF(RIGHT(TEXT(AM666,"0.#"),1)=".",FALSE,TRUE)</formula>
    </cfRule>
    <cfRule type="expression" dxfId="784" priority="92">
      <formula>IF(RIGHT(TEXT(AM666,"0.#"),1)=".",TRUE,FALSE)</formula>
    </cfRule>
  </conditionalFormatting>
  <conditionalFormatting sqref="AM664">
    <cfRule type="expression" dxfId="783" priority="95">
      <formula>IF(RIGHT(TEXT(AM664,"0.#"),1)=".",FALSE,TRUE)</formula>
    </cfRule>
    <cfRule type="expression" dxfId="782" priority="96">
      <formula>IF(RIGHT(TEXT(AM664,"0.#"),1)=".",TRUE,FALSE)</formula>
    </cfRule>
  </conditionalFormatting>
  <conditionalFormatting sqref="AM665">
    <cfRule type="expression" dxfId="781" priority="93">
      <formula>IF(RIGHT(TEXT(AM665,"0.#"),1)=".",FALSE,TRUE)</formula>
    </cfRule>
    <cfRule type="expression" dxfId="780" priority="94">
      <formula>IF(RIGHT(TEXT(AM665,"0.#"),1)=".",TRUE,FALSE)</formula>
    </cfRule>
  </conditionalFormatting>
  <conditionalFormatting sqref="AI666">
    <cfRule type="expression" dxfId="779" priority="85">
      <formula>IF(RIGHT(TEXT(AI666,"0.#"),1)=".",FALSE,TRUE)</formula>
    </cfRule>
    <cfRule type="expression" dxfId="778" priority="86">
      <formula>IF(RIGHT(TEXT(AI666,"0.#"),1)=".",TRUE,FALSE)</formula>
    </cfRule>
  </conditionalFormatting>
  <conditionalFormatting sqref="AI664">
    <cfRule type="expression" dxfId="777" priority="89">
      <formula>IF(RIGHT(TEXT(AI664,"0.#"),1)=".",FALSE,TRUE)</formula>
    </cfRule>
    <cfRule type="expression" dxfId="776" priority="90">
      <formula>IF(RIGHT(TEXT(AI664,"0.#"),1)=".",TRUE,FALSE)</formula>
    </cfRule>
  </conditionalFormatting>
  <conditionalFormatting sqref="AI665">
    <cfRule type="expression" dxfId="775" priority="87">
      <formula>IF(RIGHT(TEXT(AI665,"0.#"),1)=".",FALSE,TRUE)</formula>
    </cfRule>
    <cfRule type="expression" dxfId="774" priority="88">
      <formula>IF(RIGHT(TEXT(AI665,"0.#"),1)=".",TRUE,FALSE)</formula>
    </cfRule>
  </conditionalFormatting>
  <conditionalFormatting sqref="AM671">
    <cfRule type="expression" dxfId="773" priority="79">
      <formula>IF(RIGHT(TEXT(AM671,"0.#"),1)=".",FALSE,TRUE)</formula>
    </cfRule>
    <cfRule type="expression" dxfId="772" priority="80">
      <formula>IF(RIGHT(TEXT(AM671,"0.#"),1)=".",TRUE,FALSE)</formula>
    </cfRule>
  </conditionalFormatting>
  <conditionalFormatting sqref="AM669">
    <cfRule type="expression" dxfId="771" priority="83">
      <formula>IF(RIGHT(TEXT(AM669,"0.#"),1)=".",FALSE,TRUE)</formula>
    </cfRule>
    <cfRule type="expression" dxfId="770" priority="84">
      <formula>IF(RIGHT(TEXT(AM669,"0.#"),1)=".",TRUE,FALSE)</formula>
    </cfRule>
  </conditionalFormatting>
  <conditionalFormatting sqref="AM670">
    <cfRule type="expression" dxfId="769" priority="81">
      <formula>IF(RIGHT(TEXT(AM670,"0.#"),1)=".",FALSE,TRUE)</formula>
    </cfRule>
    <cfRule type="expression" dxfId="768" priority="82">
      <formula>IF(RIGHT(TEXT(AM670,"0.#"),1)=".",TRUE,FALSE)</formula>
    </cfRule>
  </conditionalFormatting>
  <conditionalFormatting sqref="AI671">
    <cfRule type="expression" dxfId="767" priority="73">
      <formula>IF(RIGHT(TEXT(AI671,"0.#"),1)=".",FALSE,TRUE)</formula>
    </cfRule>
    <cfRule type="expression" dxfId="766" priority="74">
      <formula>IF(RIGHT(TEXT(AI671,"0.#"),1)=".",TRUE,FALSE)</formula>
    </cfRule>
  </conditionalFormatting>
  <conditionalFormatting sqref="AI669">
    <cfRule type="expression" dxfId="765" priority="77">
      <formula>IF(RIGHT(TEXT(AI669,"0.#"),1)=".",FALSE,TRUE)</formula>
    </cfRule>
    <cfRule type="expression" dxfId="764" priority="78">
      <formula>IF(RIGHT(TEXT(AI669,"0.#"),1)=".",TRUE,FALSE)</formula>
    </cfRule>
  </conditionalFormatting>
  <conditionalFormatting sqref="AI670">
    <cfRule type="expression" dxfId="763" priority="75">
      <formula>IF(RIGHT(TEXT(AI670,"0.#"),1)=".",FALSE,TRUE)</formula>
    </cfRule>
    <cfRule type="expression" dxfId="762" priority="76">
      <formula>IF(RIGHT(TEXT(AI670,"0.#"),1)=".",TRUE,FALSE)</formula>
    </cfRule>
  </conditionalFormatting>
  <conditionalFormatting sqref="P29:AC29">
    <cfRule type="expression" dxfId="761" priority="35">
      <formula>IF(RIGHT(TEXT(P29,"0.#"),1)=".",FALSE,TRUE)</formula>
    </cfRule>
    <cfRule type="expression" dxfId="760" priority="36">
      <formula>IF(RIGHT(TEXT(P29,"0.#"),1)=".",TRUE,FALSE)</formula>
    </cfRule>
  </conditionalFormatting>
  <conditionalFormatting sqref="Y944:Y945">
    <cfRule type="expression" dxfId="759" priority="29">
      <formula>IF(RIGHT(TEXT(Y944,"0.#"),1)=".",FALSE,TRUE)</formula>
    </cfRule>
    <cfRule type="expression" dxfId="758" priority="30">
      <formula>IF(RIGHT(TEXT(Y944,"0.#"),1)=".",TRUE,FALSE)</formula>
    </cfRule>
  </conditionalFormatting>
  <conditionalFormatting sqref="AL944:AO945">
    <cfRule type="expression" dxfId="757" priority="31">
      <formula>IF(AND(AL944&gt;=0, RIGHT(TEXT(AL944,"0.#"),1)&lt;&gt;"."),TRUE,FALSE)</formula>
    </cfRule>
    <cfRule type="expression" dxfId="756" priority="32">
      <formula>IF(AND(AL944&gt;=0, RIGHT(TEXT(AL944,"0.#"),1)="."),TRUE,FALSE)</formula>
    </cfRule>
    <cfRule type="expression" dxfId="755" priority="33">
      <formula>IF(AND(AL944&lt;0, RIGHT(TEXT(AL944,"0.#"),1)&lt;&gt;"."),TRUE,FALSE)</formula>
    </cfRule>
    <cfRule type="expression" dxfId="754" priority="34">
      <formula>IF(AND(AL944&lt;0, RIGHT(TEXT(AL944,"0.#"),1)="."),TRUE,FALSE)</formula>
    </cfRule>
  </conditionalFormatting>
  <conditionalFormatting sqref="Y979:Y986">
    <cfRule type="expression" dxfId="753" priority="23">
      <formula>IF(RIGHT(TEXT(Y979,"0.#"),1)=".",FALSE,TRUE)</formula>
    </cfRule>
    <cfRule type="expression" dxfId="752" priority="24">
      <formula>IF(RIGHT(TEXT(Y979,"0.#"),1)=".",TRUE,FALSE)</formula>
    </cfRule>
  </conditionalFormatting>
  <conditionalFormatting sqref="Y977:Y978">
    <cfRule type="expression" dxfId="751" priority="17">
      <formula>IF(RIGHT(TEXT(Y977,"0.#"),1)=".",FALSE,TRUE)</formula>
    </cfRule>
    <cfRule type="expression" dxfId="750" priority="18">
      <formula>IF(RIGHT(TEXT(Y977,"0.#"),1)=".",TRUE,FALSE)</formula>
    </cfRule>
  </conditionalFormatting>
  <conditionalFormatting sqref="AL979:AO986">
    <cfRule type="expression" dxfId="749" priority="25">
      <formula>IF(AND(AL979&gt;=0, RIGHT(TEXT(AL979,"0.#"),1)&lt;&gt;"."),TRUE,FALSE)</formula>
    </cfRule>
    <cfRule type="expression" dxfId="748" priority="26">
      <formula>IF(AND(AL979&gt;=0, RIGHT(TEXT(AL979,"0.#"),1)="."),TRUE,FALSE)</formula>
    </cfRule>
    <cfRule type="expression" dxfId="747" priority="27">
      <formula>IF(AND(AL979&lt;0, RIGHT(TEXT(AL979,"0.#"),1)&lt;&gt;"."),TRUE,FALSE)</formula>
    </cfRule>
    <cfRule type="expression" dxfId="746" priority="28">
      <formula>IF(AND(AL979&lt;0, RIGHT(TEXT(AL979,"0.#"),1)="."),TRUE,FALSE)</formula>
    </cfRule>
  </conditionalFormatting>
  <conditionalFormatting sqref="AL977:AO978">
    <cfRule type="expression" dxfId="745" priority="19">
      <formula>IF(AND(AL977&gt;=0, RIGHT(TEXT(AL977,"0.#"),1)&lt;&gt;"."),TRUE,FALSE)</formula>
    </cfRule>
    <cfRule type="expression" dxfId="744" priority="20">
      <formula>IF(AND(AL977&gt;=0, RIGHT(TEXT(AL977,"0.#"),1)="."),TRUE,FALSE)</formula>
    </cfRule>
    <cfRule type="expression" dxfId="743" priority="21">
      <formula>IF(AND(AL977&lt;0, RIGHT(TEXT(AL977,"0.#"),1)&lt;&gt;"."),TRUE,FALSE)</formula>
    </cfRule>
    <cfRule type="expression" dxfId="742" priority="22">
      <formula>IF(AND(AL977&lt;0, RIGHT(TEXT(AL977,"0.#"),1)="."),TRUE,FALSE)</formula>
    </cfRule>
  </conditionalFormatting>
  <conditionalFormatting sqref="AL1010:AO1010">
    <cfRule type="expression" dxfId="741" priority="13">
      <formula>IF(AND(AL1010&gt;=0, RIGHT(TEXT(AL1010,"0.#"),1)&lt;&gt;"."),TRUE,FALSE)</formula>
    </cfRule>
    <cfRule type="expression" dxfId="740" priority="14">
      <formula>IF(AND(AL1010&gt;=0, RIGHT(TEXT(AL1010,"0.#"),1)="."),TRUE,FALSE)</formula>
    </cfRule>
    <cfRule type="expression" dxfId="739" priority="15">
      <formula>IF(AND(AL1010&lt;0, RIGHT(TEXT(AL1010,"0.#"),1)&lt;&gt;"."),TRUE,FALSE)</formula>
    </cfRule>
    <cfRule type="expression" dxfId="738" priority="16">
      <formula>IF(AND(AL1010&lt;0, RIGHT(TEXT(AL1010,"0.#"),1)="."),TRUE,FALSE)</formula>
    </cfRule>
  </conditionalFormatting>
  <conditionalFormatting sqref="Y1010">
    <cfRule type="expression" dxfId="737" priority="11">
      <formula>IF(RIGHT(TEXT(Y1010,"0.#"),1)=".",FALSE,TRUE)</formula>
    </cfRule>
    <cfRule type="expression" dxfId="736" priority="12">
      <formula>IF(RIGHT(TEXT(Y1010,"0.#"),1)=".",TRUE,FALSE)</formula>
    </cfRule>
  </conditionalFormatting>
  <conditionalFormatting sqref="Y1076:Y1077">
    <cfRule type="expression" dxfId="735" priority="5">
      <formula>IF(RIGHT(TEXT(Y1076,"0.#"),1)=".",FALSE,TRUE)</formula>
    </cfRule>
    <cfRule type="expression" dxfId="734" priority="6">
      <formula>IF(RIGHT(TEXT(Y1076,"0.#"),1)=".",TRUE,FALSE)</formula>
    </cfRule>
  </conditionalFormatting>
  <conditionalFormatting sqref="AL1076:AO1077">
    <cfRule type="expression" dxfId="733" priority="7">
      <formula>IF(AND(AL1076&gt;=0, RIGHT(TEXT(AL1076,"0.#"),1)&lt;&gt;"."),TRUE,FALSE)</formula>
    </cfRule>
    <cfRule type="expression" dxfId="732" priority="8">
      <formula>IF(AND(AL1076&gt;=0, RIGHT(TEXT(AL1076,"0.#"),1)="."),TRUE,FALSE)</formula>
    </cfRule>
    <cfRule type="expression" dxfId="731" priority="9">
      <formula>IF(AND(AL1076&lt;0, RIGHT(TEXT(AL1076,"0.#"),1)&lt;&gt;"."),TRUE,FALSE)</formula>
    </cfRule>
    <cfRule type="expression" dxfId="730" priority="10">
      <formula>IF(AND(AL1076&lt;0, RIGHT(TEXT(AL1076,"0.#"),1)="."),TRUE,FALSE)</formula>
    </cfRule>
  </conditionalFormatting>
  <conditionalFormatting sqref="AL1043:AO1052">
    <cfRule type="expression" dxfId="729" priority="1">
      <formula>IF(AND(AL1043&gt;=0, RIGHT(TEXT(AL1043,"0.#"),1)&lt;&gt;"."),TRUE,FALSE)</formula>
    </cfRule>
    <cfRule type="expression" dxfId="728" priority="2">
      <formula>IF(AND(AL1043&gt;=0, RIGHT(TEXT(AL1043,"0.#"),1)="."),TRUE,FALSE)</formula>
    </cfRule>
    <cfRule type="expression" dxfId="727" priority="3">
      <formula>IF(AND(AL1043&lt;0, RIGHT(TEXT(AL1043,"0.#"),1)&lt;&gt;"."),TRUE,FALSE)</formula>
    </cfRule>
    <cfRule type="expression" dxfId="726" priority="4">
      <formula>IF(AND(AL1043&lt;0, RIGHT(TEXT(AL1043,"0.#"),1)="."),TRUE,FALSE)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36" max="52" man="1"/>
    <brk id="123" max="52" man="1"/>
    <brk id="483" max="52" man="1"/>
    <brk id="727" max="52" man="1"/>
    <brk id="747" max="52" man="1"/>
    <brk id="786" max="49" man="1"/>
    <brk id="908" max="52" man="1"/>
    <brk id="974" max="52" man="1"/>
    <brk id="1040" max="52"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26"/>
  <sheetViews>
    <sheetView zoomScale="85" zoomScaleNormal="85" workbookViewId="0">
      <selection activeCell="X31" sqref="X31"/>
    </sheetView>
  </sheetViews>
  <sheetFormatPr defaultColWidth="2.5" defaultRowHeight="13.5" x14ac:dyDescent="0.15"/>
  <sheetData>
    <row r="1" spans="2:45" ht="24.95" customHeight="1" x14ac:dyDescent="0.15">
      <c r="B1" s="994" t="s">
        <v>879</v>
      </c>
      <c r="C1" s="596"/>
      <c r="D1" s="596"/>
      <c r="E1" s="596"/>
      <c r="F1" s="596"/>
      <c r="G1" s="596"/>
      <c r="H1" s="596"/>
      <c r="I1" s="596"/>
      <c r="J1" s="596"/>
      <c r="K1" s="596"/>
      <c r="L1" s="596"/>
      <c r="M1" s="596"/>
      <c r="N1" s="596"/>
      <c r="O1" s="596"/>
      <c r="P1" s="596"/>
      <c r="Q1" s="596"/>
      <c r="R1" s="596"/>
      <c r="S1" s="596"/>
      <c r="T1" s="596"/>
      <c r="U1" s="596"/>
      <c r="V1" s="596"/>
      <c r="W1" s="597"/>
      <c r="X1" s="595" t="s">
        <v>886</v>
      </c>
      <c r="Y1" s="596"/>
      <c r="Z1" s="596"/>
      <c r="AA1" s="596"/>
      <c r="AB1" s="596"/>
      <c r="AC1" s="596"/>
      <c r="AD1" s="596"/>
      <c r="AE1" s="596"/>
      <c r="AF1" s="596"/>
      <c r="AG1" s="596"/>
      <c r="AH1" s="596"/>
      <c r="AI1" s="596"/>
      <c r="AJ1" s="596"/>
      <c r="AK1" s="596"/>
      <c r="AL1" s="596"/>
      <c r="AM1" s="596"/>
      <c r="AN1" s="596"/>
      <c r="AO1" s="596"/>
      <c r="AP1" s="596"/>
      <c r="AQ1" s="596"/>
      <c r="AR1" s="596"/>
      <c r="AS1" s="790"/>
    </row>
    <row r="2" spans="2:45" ht="24.95" customHeight="1" x14ac:dyDescent="0.15">
      <c r="B2" s="995" t="s">
        <v>17</v>
      </c>
      <c r="C2" s="665"/>
      <c r="D2" s="665"/>
      <c r="E2" s="665"/>
      <c r="F2" s="665"/>
      <c r="G2" s="664" t="s">
        <v>18</v>
      </c>
      <c r="H2" s="665"/>
      <c r="I2" s="665"/>
      <c r="J2" s="665"/>
      <c r="K2" s="665"/>
      <c r="L2" s="665"/>
      <c r="M2" s="665"/>
      <c r="N2" s="665"/>
      <c r="O2" s="665"/>
      <c r="P2" s="665"/>
      <c r="Q2" s="665"/>
      <c r="R2" s="665"/>
      <c r="S2" s="666"/>
      <c r="T2" s="653" t="s">
        <v>19</v>
      </c>
      <c r="U2" s="654"/>
      <c r="V2" s="654"/>
      <c r="W2" s="795"/>
      <c r="X2" s="809" t="s">
        <v>17</v>
      </c>
      <c r="Y2" s="665"/>
      <c r="Z2" s="665"/>
      <c r="AA2" s="665"/>
      <c r="AB2" s="665"/>
      <c r="AC2" s="664" t="s">
        <v>18</v>
      </c>
      <c r="AD2" s="665"/>
      <c r="AE2" s="665"/>
      <c r="AF2" s="665"/>
      <c r="AG2" s="665"/>
      <c r="AH2" s="665"/>
      <c r="AI2" s="665"/>
      <c r="AJ2" s="665"/>
      <c r="AK2" s="665"/>
      <c r="AL2" s="665"/>
      <c r="AM2" s="665"/>
      <c r="AN2" s="665"/>
      <c r="AO2" s="666"/>
      <c r="AP2" s="653" t="s">
        <v>19</v>
      </c>
      <c r="AQ2" s="654"/>
      <c r="AR2" s="654"/>
      <c r="AS2" s="655"/>
    </row>
    <row r="3" spans="2:45" ht="24.95" customHeight="1" x14ac:dyDescent="0.15">
      <c r="B3" s="992" t="s">
        <v>878</v>
      </c>
      <c r="C3" s="668"/>
      <c r="D3" s="668"/>
      <c r="E3" s="668"/>
      <c r="F3" s="669"/>
      <c r="G3" s="829" t="s">
        <v>880</v>
      </c>
      <c r="H3" s="830"/>
      <c r="I3" s="830"/>
      <c r="J3" s="830"/>
      <c r="K3" s="830"/>
      <c r="L3" s="830"/>
      <c r="M3" s="830"/>
      <c r="N3" s="830"/>
      <c r="O3" s="830"/>
      <c r="P3" s="830"/>
      <c r="Q3" s="830"/>
      <c r="R3" s="830"/>
      <c r="S3" s="831"/>
      <c r="T3" s="384">
        <v>120</v>
      </c>
      <c r="U3" s="385"/>
      <c r="V3" s="385"/>
      <c r="W3" s="799"/>
      <c r="X3" s="667" t="s">
        <v>876</v>
      </c>
      <c r="Y3" s="668"/>
      <c r="Z3" s="668"/>
      <c r="AA3" s="668"/>
      <c r="AB3" s="669"/>
      <c r="AC3" s="829" t="s">
        <v>877</v>
      </c>
      <c r="AD3" s="830"/>
      <c r="AE3" s="830"/>
      <c r="AF3" s="830"/>
      <c r="AG3" s="830"/>
      <c r="AH3" s="830"/>
      <c r="AI3" s="830"/>
      <c r="AJ3" s="830"/>
      <c r="AK3" s="830"/>
      <c r="AL3" s="830"/>
      <c r="AM3" s="830"/>
      <c r="AN3" s="830"/>
      <c r="AO3" s="831"/>
      <c r="AP3" s="384">
        <v>11</v>
      </c>
      <c r="AQ3" s="385"/>
      <c r="AR3" s="385"/>
      <c r="AS3" s="386"/>
    </row>
    <row r="4" spans="2:45" ht="24.95" customHeight="1" x14ac:dyDescent="0.15">
      <c r="B4" s="993"/>
      <c r="C4" s="607"/>
      <c r="D4" s="607"/>
      <c r="E4" s="607"/>
      <c r="F4" s="608"/>
      <c r="G4" s="598"/>
      <c r="H4" s="599"/>
      <c r="I4" s="599"/>
      <c r="J4" s="599"/>
      <c r="K4" s="599"/>
      <c r="L4" s="599"/>
      <c r="M4" s="599"/>
      <c r="N4" s="599"/>
      <c r="O4" s="599"/>
      <c r="P4" s="599"/>
      <c r="Q4" s="599"/>
      <c r="R4" s="599"/>
      <c r="S4" s="600"/>
      <c r="T4" s="601"/>
      <c r="U4" s="602"/>
      <c r="V4" s="602"/>
      <c r="W4" s="612"/>
      <c r="X4" s="606"/>
      <c r="Y4" s="607"/>
      <c r="Z4" s="607"/>
      <c r="AA4" s="607"/>
      <c r="AB4" s="608"/>
      <c r="AC4" s="598"/>
      <c r="AD4" s="599"/>
      <c r="AE4" s="599"/>
      <c r="AF4" s="599"/>
      <c r="AG4" s="599"/>
      <c r="AH4" s="599"/>
      <c r="AI4" s="599"/>
      <c r="AJ4" s="599"/>
      <c r="AK4" s="599"/>
      <c r="AL4" s="599"/>
      <c r="AM4" s="599"/>
      <c r="AN4" s="599"/>
      <c r="AO4" s="600"/>
      <c r="AP4" s="601"/>
      <c r="AQ4" s="602"/>
      <c r="AR4" s="602"/>
      <c r="AS4" s="603"/>
    </row>
    <row r="5" spans="2:45" ht="24.95" customHeight="1" x14ac:dyDescent="0.15">
      <c r="B5" s="993"/>
      <c r="C5" s="607"/>
      <c r="D5" s="607"/>
      <c r="E5" s="607"/>
      <c r="F5" s="608"/>
      <c r="G5" s="598"/>
      <c r="H5" s="599"/>
      <c r="I5" s="599"/>
      <c r="J5" s="599"/>
      <c r="K5" s="599"/>
      <c r="L5" s="599"/>
      <c r="M5" s="599"/>
      <c r="N5" s="599"/>
      <c r="O5" s="599"/>
      <c r="P5" s="599"/>
      <c r="Q5" s="599"/>
      <c r="R5" s="599"/>
      <c r="S5" s="600"/>
      <c r="T5" s="601"/>
      <c r="U5" s="602"/>
      <c r="V5" s="602"/>
      <c r="W5" s="612"/>
      <c r="X5" s="606"/>
      <c r="Y5" s="607"/>
      <c r="Z5" s="607"/>
      <c r="AA5" s="607"/>
      <c r="AB5" s="608"/>
      <c r="AC5" s="598"/>
      <c r="AD5" s="599"/>
      <c r="AE5" s="599"/>
      <c r="AF5" s="599"/>
      <c r="AG5" s="599"/>
      <c r="AH5" s="599"/>
      <c r="AI5" s="599"/>
      <c r="AJ5" s="599"/>
      <c r="AK5" s="599"/>
      <c r="AL5" s="599"/>
      <c r="AM5" s="599"/>
      <c r="AN5" s="599"/>
      <c r="AO5" s="600"/>
      <c r="AP5" s="601"/>
      <c r="AQ5" s="602"/>
      <c r="AR5" s="602"/>
      <c r="AS5" s="603"/>
    </row>
    <row r="6" spans="2:45" ht="24.95" customHeight="1" x14ac:dyDescent="0.15">
      <c r="B6" s="993"/>
      <c r="C6" s="607"/>
      <c r="D6" s="607"/>
      <c r="E6" s="607"/>
      <c r="F6" s="608"/>
      <c r="G6" s="598"/>
      <c r="H6" s="599"/>
      <c r="I6" s="599"/>
      <c r="J6" s="599"/>
      <c r="K6" s="599"/>
      <c r="L6" s="599"/>
      <c r="M6" s="599"/>
      <c r="N6" s="599"/>
      <c r="O6" s="599"/>
      <c r="P6" s="599"/>
      <c r="Q6" s="599"/>
      <c r="R6" s="599"/>
      <c r="S6" s="600"/>
      <c r="T6" s="601"/>
      <c r="U6" s="602"/>
      <c r="V6" s="602"/>
      <c r="W6" s="612"/>
      <c r="X6" s="606"/>
      <c r="Y6" s="607"/>
      <c r="Z6" s="607"/>
      <c r="AA6" s="607"/>
      <c r="AB6" s="608"/>
      <c r="AC6" s="598"/>
      <c r="AD6" s="599"/>
      <c r="AE6" s="599"/>
      <c r="AF6" s="599"/>
      <c r="AG6" s="599"/>
      <c r="AH6" s="599"/>
      <c r="AI6" s="599"/>
      <c r="AJ6" s="599"/>
      <c r="AK6" s="599"/>
      <c r="AL6" s="599"/>
      <c r="AM6" s="599"/>
      <c r="AN6" s="599"/>
      <c r="AO6" s="600"/>
      <c r="AP6" s="601"/>
      <c r="AQ6" s="602"/>
      <c r="AR6" s="602"/>
      <c r="AS6" s="603"/>
    </row>
    <row r="7" spans="2:45" ht="24.95" customHeight="1" x14ac:dyDescent="0.15">
      <c r="B7" s="993"/>
      <c r="C7" s="607"/>
      <c r="D7" s="607"/>
      <c r="E7" s="607"/>
      <c r="F7" s="608"/>
      <c r="G7" s="598"/>
      <c r="H7" s="599"/>
      <c r="I7" s="599"/>
      <c r="J7" s="599"/>
      <c r="K7" s="599"/>
      <c r="L7" s="599"/>
      <c r="M7" s="599"/>
      <c r="N7" s="599"/>
      <c r="O7" s="599"/>
      <c r="P7" s="599"/>
      <c r="Q7" s="599"/>
      <c r="R7" s="599"/>
      <c r="S7" s="600"/>
      <c r="T7" s="601"/>
      <c r="U7" s="602"/>
      <c r="V7" s="602"/>
      <c r="W7" s="612"/>
      <c r="X7" s="606"/>
      <c r="Y7" s="607"/>
      <c r="Z7" s="607"/>
      <c r="AA7" s="607"/>
      <c r="AB7" s="608"/>
      <c r="AC7" s="598"/>
      <c r="AD7" s="599"/>
      <c r="AE7" s="599"/>
      <c r="AF7" s="599"/>
      <c r="AG7" s="599"/>
      <c r="AH7" s="599"/>
      <c r="AI7" s="599"/>
      <c r="AJ7" s="599"/>
      <c r="AK7" s="599"/>
      <c r="AL7" s="599"/>
      <c r="AM7" s="599"/>
      <c r="AN7" s="599"/>
      <c r="AO7" s="600"/>
      <c r="AP7" s="601"/>
      <c r="AQ7" s="602"/>
      <c r="AR7" s="602"/>
      <c r="AS7" s="603"/>
    </row>
    <row r="8" spans="2:45" ht="24.95" customHeight="1" x14ac:dyDescent="0.15">
      <c r="B8" s="993"/>
      <c r="C8" s="607"/>
      <c r="D8" s="607"/>
      <c r="E8" s="607"/>
      <c r="F8" s="608"/>
      <c r="G8" s="598"/>
      <c r="H8" s="599"/>
      <c r="I8" s="599"/>
      <c r="J8" s="599"/>
      <c r="K8" s="599"/>
      <c r="L8" s="599"/>
      <c r="M8" s="599"/>
      <c r="N8" s="599"/>
      <c r="O8" s="599"/>
      <c r="P8" s="599"/>
      <c r="Q8" s="599"/>
      <c r="R8" s="599"/>
      <c r="S8" s="600"/>
      <c r="T8" s="601"/>
      <c r="U8" s="602"/>
      <c r="V8" s="602"/>
      <c r="W8" s="612"/>
      <c r="X8" s="606"/>
      <c r="Y8" s="607"/>
      <c r="Z8" s="607"/>
      <c r="AA8" s="607"/>
      <c r="AB8" s="608"/>
      <c r="AC8" s="598"/>
      <c r="AD8" s="599"/>
      <c r="AE8" s="599"/>
      <c r="AF8" s="599"/>
      <c r="AG8" s="599"/>
      <c r="AH8" s="599"/>
      <c r="AI8" s="599"/>
      <c r="AJ8" s="599"/>
      <c r="AK8" s="599"/>
      <c r="AL8" s="599"/>
      <c r="AM8" s="599"/>
      <c r="AN8" s="599"/>
      <c r="AO8" s="600"/>
      <c r="AP8" s="601"/>
      <c r="AQ8" s="602"/>
      <c r="AR8" s="602"/>
      <c r="AS8" s="603"/>
    </row>
    <row r="9" spans="2:45" ht="24.95" customHeight="1" x14ac:dyDescent="0.15">
      <c r="B9" s="993"/>
      <c r="C9" s="607"/>
      <c r="D9" s="607"/>
      <c r="E9" s="607"/>
      <c r="F9" s="608"/>
      <c r="G9" s="598"/>
      <c r="H9" s="599"/>
      <c r="I9" s="599"/>
      <c r="J9" s="599"/>
      <c r="K9" s="599"/>
      <c r="L9" s="599"/>
      <c r="M9" s="599"/>
      <c r="N9" s="599"/>
      <c r="O9" s="599"/>
      <c r="P9" s="599"/>
      <c r="Q9" s="599"/>
      <c r="R9" s="599"/>
      <c r="S9" s="600"/>
      <c r="T9" s="601"/>
      <c r="U9" s="602"/>
      <c r="V9" s="602"/>
      <c r="W9" s="612"/>
      <c r="X9" s="606"/>
      <c r="Y9" s="607"/>
      <c r="Z9" s="607"/>
      <c r="AA9" s="607"/>
      <c r="AB9" s="608"/>
      <c r="AC9" s="598"/>
      <c r="AD9" s="599"/>
      <c r="AE9" s="599"/>
      <c r="AF9" s="599"/>
      <c r="AG9" s="599"/>
      <c r="AH9" s="599"/>
      <c r="AI9" s="599"/>
      <c r="AJ9" s="599"/>
      <c r="AK9" s="599"/>
      <c r="AL9" s="599"/>
      <c r="AM9" s="599"/>
      <c r="AN9" s="599"/>
      <c r="AO9" s="600"/>
      <c r="AP9" s="601"/>
      <c r="AQ9" s="602"/>
      <c r="AR9" s="602"/>
      <c r="AS9" s="603"/>
    </row>
    <row r="10" spans="2:45" ht="24.95" customHeight="1" x14ac:dyDescent="0.15">
      <c r="B10" s="993"/>
      <c r="C10" s="607"/>
      <c r="D10" s="607"/>
      <c r="E10" s="607"/>
      <c r="F10" s="608"/>
      <c r="G10" s="598"/>
      <c r="H10" s="599"/>
      <c r="I10" s="599"/>
      <c r="J10" s="599"/>
      <c r="K10" s="599"/>
      <c r="L10" s="599"/>
      <c r="M10" s="599"/>
      <c r="N10" s="599"/>
      <c r="O10" s="599"/>
      <c r="P10" s="599"/>
      <c r="Q10" s="599"/>
      <c r="R10" s="599"/>
      <c r="S10" s="600"/>
      <c r="T10" s="601"/>
      <c r="U10" s="602"/>
      <c r="V10" s="602"/>
      <c r="W10" s="612"/>
      <c r="X10" s="606"/>
      <c r="Y10" s="607"/>
      <c r="Z10" s="607"/>
      <c r="AA10" s="607"/>
      <c r="AB10" s="608"/>
      <c r="AC10" s="598"/>
      <c r="AD10" s="599"/>
      <c r="AE10" s="599"/>
      <c r="AF10" s="599"/>
      <c r="AG10" s="599"/>
      <c r="AH10" s="599"/>
      <c r="AI10" s="599"/>
      <c r="AJ10" s="599"/>
      <c r="AK10" s="599"/>
      <c r="AL10" s="599"/>
      <c r="AM10" s="599"/>
      <c r="AN10" s="599"/>
      <c r="AO10" s="600"/>
      <c r="AP10" s="601"/>
      <c r="AQ10" s="602"/>
      <c r="AR10" s="602"/>
      <c r="AS10" s="603"/>
    </row>
    <row r="11" spans="2:45" ht="24.95" customHeight="1" x14ac:dyDescent="0.15">
      <c r="B11" s="993"/>
      <c r="C11" s="607"/>
      <c r="D11" s="607"/>
      <c r="E11" s="607"/>
      <c r="F11" s="608"/>
      <c r="G11" s="598"/>
      <c r="H11" s="599"/>
      <c r="I11" s="599"/>
      <c r="J11" s="599"/>
      <c r="K11" s="599"/>
      <c r="L11" s="599"/>
      <c r="M11" s="599"/>
      <c r="N11" s="599"/>
      <c r="O11" s="599"/>
      <c r="P11" s="599"/>
      <c r="Q11" s="599"/>
      <c r="R11" s="599"/>
      <c r="S11" s="600"/>
      <c r="T11" s="601"/>
      <c r="U11" s="602"/>
      <c r="V11" s="602"/>
      <c r="W11" s="612"/>
      <c r="X11" s="606"/>
      <c r="Y11" s="607"/>
      <c r="Z11" s="607"/>
      <c r="AA11" s="607"/>
      <c r="AB11" s="608"/>
      <c r="AC11" s="598"/>
      <c r="AD11" s="599"/>
      <c r="AE11" s="599"/>
      <c r="AF11" s="599"/>
      <c r="AG11" s="599"/>
      <c r="AH11" s="599"/>
      <c r="AI11" s="599"/>
      <c r="AJ11" s="599"/>
      <c r="AK11" s="599"/>
      <c r="AL11" s="599"/>
      <c r="AM11" s="599"/>
      <c r="AN11" s="599"/>
      <c r="AO11" s="600"/>
      <c r="AP11" s="601"/>
      <c r="AQ11" s="602"/>
      <c r="AR11" s="602"/>
      <c r="AS11" s="603"/>
    </row>
    <row r="12" spans="2:45" ht="24.95" customHeight="1" x14ac:dyDescent="0.15">
      <c r="B12" s="993"/>
      <c r="C12" s="607"/>
      <c r="D12" s="607"/>
      <c r="E12" s="607"/>
      <c r="F12" s="608"/>
      <c r="G12" s="598"/>
      <c r="H12" s="599"/>
      <c r="I12" s="599"/>
      <c r="J12" s="599"/>
      <c r="K12" s="599"/>
      <c r="L12" s="599"/>
      <c r="M12" s="599"/>
      <c r="N12" s="599"/>
      <c r="O12" s="599"/>
      <c r="P12" s="599"/>
      <c r="Q12" s="599"/>
      <c r="R12" s="599"/>
      <c r="S12" s="600"/>
      <c r="T12" s="601"/>
      <c r="U12" s="602"/>
      <c r="V12" s="602"/>
      <c r="W12" s="612"/>
      <c r="X12" s="606"/>
      <c r="Y12" s="607"/>
      <c r="Z12" s="607"/>
      <c r="AA12" s="607"/>
      <c r="AB12" s="608"/>
      <c r="AC12" s="598"/>
      <c r="AD12" s="599"/>
      <c r="AE12" s="599"/>
      <c r="AF12" s="599"/>
      <c r="AG12" s="599"/>
      <c r="AH12" s="599"/>
      <c r="AI12" s="599"/>
      <c r="AJ12" s="599"/>
      <c r="AK12" s="599"/>
      <c r="AL12" s="599"/>
      <c r="AM12" s="599"/>
      <c r="AN12" s="599"/>
      <c r="AO12" s="600"/>
      <c r="AP12" s="601"/>
      <c r="AQ12" s="602"/>
      <c r="AR12" s="602"/>
      <c r="AS12" s="603"/>
    </row>
    <row r="13" spans="2:45" ht="24.95" customHeight="1" thickBot="1" x14ac:dyDescent="0.2">
      <c r="B13" s="999" t="s">
        <v>20</v>
      </c>
      <c r="C13" s="1000"/>
      <c r="D13" s="1000"/>
      <c r="E13" s="1000"/>
      <c r="F13" s="1000"/>
      <c r="G13" s="1001"/>
      <c r="H13" s="1002"/>
      <c r="I13" s="1002"/>
      <c r="J13" s="1002"/>
      <c r="K13" s="1002"/>
      <c r="L13" s="1002"/>
      <c r="M13" s="1002"/>
      <c r="N13" s="1002"/>
      <c r="O13" s="1002"/>
      <c r="P13" s="1002"/>
      <c r="Q13" s="1002"/>
      <c r="R13" s="1002"/>
      <c r="S13" s="1003"/>
      <c r="T13" s="996">
        <f>SUM(T3:W12)</f>
        <v>120</v>
      </c>
      <c r="U13" s="997"/>
      <c r="V13" s="997"/>
      <c r="W13" s="1004"/>
      <c r="X13" s="1005" t="s">
        <v>20</v>
      </c>
      <c r="Y13" s="1000"/>
      <c r="Z13" s="1000"/>
      <c r="AA13" s="1000"/>
      <c r="AB13" s="1000"/>
      <c r="AC13" s="1001"/>
      <c r="AD13" s="1002"/>
      <c r="AE13" s="1002"/>
      <c r="AF13" s="1002"/>
      <c r="AG13" s="1002"/>
      <c r="AH13" s="1002"/>
      <c r="AI13" s="1002"/>
      <c r="AJ13" s="1002"/>
      <c r="AK13" s="1002"/>
      <c r="AL13" s="1002"/>
      <c r="AM13" s="1002"/>
      <c r="AN13" s="1002"/>
      <c r="AO13" s="1003"/>
      <c r="AP13" s="996">
        <f>SUM(AP3:AS12)</f>
        <v>11</v>
      </c>
      <c r="AQ13" s="997"/>
      <c r="AR13" s="997"/>
      <c r="AS13" s="998"/>
    </row>
    <row r="14" spans="2:45" ht="24.95" customHeight="1" x14ac:dyDescent="0.15">
      <c r="B14" s="994" t="s">
        <v>887</v>
      </c>
      <c r="C14" s="596"/>
      <c r="D14" s="596"/>
      <c r="E14" s="596"/>
      <c r="F14" s="596"/>
      <c r="G14" s="596"/>
      <c r="H14" s="596"/>
      <c r="I14" s="596"/>
      <c r="J14" s="596"/>
      <c r="K14" s="596"/>
      <c r="L14" s="596"/>
      <c r="M14" s="596"/>
      <c r="N14" s="596"/>
      <c r="O14" s="596"/>
      <c r="P14" s="596"/>
      <c r="Q14" s="596"/>
      <c r="R14" s="596"/>
      <c r="S14" s="596"/>
      <c r="T14" s="596"/>
      <c r="U14" s="596"/>
      <c r="V14" s="596"/>
      <c r="W14" s="1006"/>
    </row>
    <row r="15" spans="2:45" ht="24.95" customHeight="1" x14ac:dyDescent="0.15">
      <c r="B15" s="1007" t="s">
        <v>17</v>
      </c>
      <c r="C15" s="821"/>
      <c r="D15" s="821"/>
      <c r="E15" s="821"/>
      <c r="F15" s="821"/>
      <c r="G15" s="1008" t="s">
        <v>18</v>
      </c>
      <c r="H15" s="821"/>
      <c r="I15" s="821"/>
      <c r="J15" s="821"/>
      <c r="K15" s="821"/>
      <c r="L15" s="821"/>
      <c r="M15" s="821"/>
      <c r="N15" s="821"/>
      <c r="O15" s="821"/>
      <c r="P15" s="821"/>
      <c r="Q15" s="821"/>
      <c r="R15" s="821"/>
      <c r="S15" s="1009"/>
      <c r="T15" s="1010" t="s">
        <v>19</v>
      </c>
      <c r="U15" s="1011"/>
      <c r="V15" s="1011"/>
      <c r="W15" s="1012"/>
    </row>
    <row r="16" spans="2:45" ht="24.95" customHeight="1" x14ac:dyDescent="0.15">
      <c r="B16" s="992" t="s">
        <v>787</v>
      </c>
      <c r="C16" s="668"/>
      <c r="D16" s="668"/>
      <c r="E16" s="668"/>
      <c r="F16" s="669"/>
      <c r="G16" s="829" t="s">
        <v>787</v>
      </c>
      <c r="H16" s="830"/>
      <c r="I16" s="830"/>
      <c r="J16" s="830"/>
      <c r="K16" s="830"/>
      <c r="L16" s="830"/>
      <c r="M16" s="830"/>
      <c r="N16" s="830"/>
      <c r="O16" s="830"/>
      <c r="P16" s="830"/>
      <c r="Q16" s="830"/>
      <c r="R16" s="830"/>
      <c r="S16" s="831"/>
      <c r="T16" s="384">
        <v>11.7</v>
      </c>
      <c r="U16" s="385"/>
      <c r="V16" s="385"/>
      <c r="W16" s="799"/>
    </row>
    <row r="17" spans="2:23" ht="24.95" customHeight="1" x14ac:dyDescent="0.15">
      <c r="B17" s="993" t="s">
        <v>788</v>
      </c>
      <c r="C17" s="607"/>
      <c r="D17" s="607"/>
      <c r="E17" s="607"/>
      <c r="F17" s="608"/>
      <c r="G17" s="598" t="s">
        <v>888</v>
      </c>
      <c r="H17" s="599"/>
      <c r="I17" s="599"/>
      <c r="J17" s="599"/>
      <c r="K17" s="599"/>
      <c r="L17" s="599"/>
      <c r="M17" s="599"/>
      <c r="N17" s="599"/>
      <c r="O17" s="599"/>
      <c r="P17" s="599"/>
      <c r="Q17" s="599"/>
      <c r="R17" s="599"/>
      <c r="S17" s="600"/>
      <c r="T17" s="601">
        <v>17.899999999999999</v>
      </c>
      <c r="U17" s="602"/>
      <c r="V17" s="602"/>
      <c r="W17" s="612"/>
    </row>
    <row r="18" spans="2:23" ht="24.95" customHeight="1" x14ac:dyDescent="0.15">
      <c r="B18" s="993" t="s">
        <v>789</v>
      </c>
      <c r="C18" s="607"/>
      <c r="D18" s="607"/>
      <c r="E18" s="607"/>
      <c r="F18" s="608"/>
      <c r="G18" s="598" t="s">
        <v>789</v>
      </c>
      <c r="H18" s="599"/>
      <c r="I18" s="599"/>
      <c r="J18" s="599"/>
      <c r="K18" s="599"/>
      <c r="L18" s="599"/>
      <c r="M18" s="599"/>
      <c r="N18" s="599"/>
      <c r="O18" s="599"/>
      <c r="P18" s="599"/>
      <c r="Q18" s="599"/>
      <c r="R18" s="599"/>
      <c r="S18" s="600"/>
      <c r="T18" s="601">
        <v>3</v>
      </c>
      <c r="U18" s="602"/>
      <c r="V18" s="602"/>
      <c r="W18" s="612"/>
    </row>
    <row r="19" spans="2:23" ht="24.95" customHeight="1" x14ac:dyDescent="0.15">
      <c r="B19" s="993" t="s">
        <v>794</v>
      </c>
      <c r="C19" s="607"/>
      <c r="D19" s="607"/>
      <c r="E19" s="607"/>
      <c r="F19" s="608"/>
      <c r="G19" s="598" t="s">
        <v>795</v>
      </c>
      <c r="H19" s="599"/>
      <c r="I19" s="599"/>
      <c r="J19" s="599"/>
      <c r="K19" s="599"/>
      <c r="L19" s="599"/>
      <c r="M19" s="599"/>
      <c r="N19" s="599"/>
      <c r="O19" s="599"/>
      <c r="P19" s="599"/>
      <c r="Q19" s="599"/>
      <c r="R19" s="599"/>
      <c r="S19" s="600"/>
      <c r="T19" s="601">
        <v>-0.6</v>
      </c>
      <c r="U19" s="602"/>
      <c r="V19" s="602"/>
      <c r="W19" s="612"/>
    </row>
    <row r="20" spans="2:23" ht="24.95" customHeight="1" x14ac:dyDescent="0.15">
      <c r="B20" s="993"/>
      <c r="C20" s="607"/>
      <c r="D20" s="607"/>
      <c r="E20" s="607"/>
      <c r="F20" s="608"/>
      <c r="G20" s="598"/>
      <c r="H20" s="599"/>
      <c r="I20" s="599"/>
      <c r="J20" s="599"/>
      <c r="K20" s="599"/>
      <c r="L20" s="599"/>
      <c r="M20" s="599"/>
      <c r="N20" s="599"/>
      <c r="O20" s="599"/>
      <c r="P20" s="599"/>
      <c r="Q20" s="599"/>
      <c r="R20" s="599"/>
      <c r="S20" s="600"/>
      <c r="T20" s="601"/>
      <c r="U20" s="602"/>
      <c r="V20" s="602"/>
      <c r="W20" s="612"/>
    </row>
    <row r="21" spans="2:23" ht="24.95" customHeight="1" x14ac:dyDescent="0.15">
      <c r="B21" s="993"/>
      <c r="C21" s="607"/>
      <c r="D21" s="607"/>
      <c r="E21" s="607"/>
      <c r="F21" s="608"/>
      <c r="G21" s="598"/>
      <c r="H21" s="599"/>
      <c r="I21" s="599"/>
      <c r="J21" s="599"/>
      <c r="K21" s="599"/>
      <c r="L21" s="599"/>
      <c r="M21" s="599"/>
      <c r="N21" s="599"/>
      <c r="O21" s="599"/>
      <c r="P21" s="599"/>
      <c r="Q21" s="599"/>
      <c r="R21" s="599"/>
      <c r="S21" s="600"/>
      <c r="T21" s="601"/>
      <c r="U21" s="602"/>
      <c r="V21" s="602"/>
      <c r="W21" s="612"/>
    </row>
    <row r="22" spans="2:23" ht="24.95" customHeight="1" x14ac:dyDescent="0.15">
      <c r="B22" s="993"/>
      <c r="C22" s="607"/>
      <c r="D22" s="607"/>
      <c r="E22" s="607"/>
      <c r="F22" s="608"/>
      <c r="G22" s="598"/>
      <c r="H22" s="599"/>
      <c r="I22" s="599"/>
      <c r="J22" s="599"/>
      <c r="K22" s="599"/>
      <c r="L22" s="599"/>
      <c r="M22" s="599"/>
      <c r="N22" s="599"/>
      <c r="O22" s="599"/>
      <c r="P22" s="599"/>
      <c r="Q22" s="599"/>
      <c r="R22" s="599"/>
      <c r="S22" s="600"/>
      <c r="T22" s="601"/>
      <c r="U22" s="602"/>
      <c r="V22" s="602"/>
      <c r="W22" s="612"/>
    </row>
    <row r="23" spans="2:23" ht="24.95" customHeight="1" x14ac:dyDescent="0.15">
      <c r="B23" s="993"/>
      <c r="C23" s="607"/>
      <c r="D23" s="607"/>
      <c r="E23" s="607"/>
      <c r="F23" s="608"/>
      <c r="G23" s="598"/>
      <c r="H23" s="599"/>
      <c r="I23" s="599"/>
      <c r="J23" s="599"/>
      <c r="K23" s="599"/>
      <c r="L23" s="599"/>
      <c r="M23" s="599"/>
      <c r="N23" s="599"/>
      <c r="O23" s="599"/>
      <c r="P23" s="599"/>
      <c r="Q23" s="599"/>
      <c r="R23" s="599"/>
      <c r="S23" s="600"/>
      <c r="T23" s="601"/>
      <c r="U23" s="602"/>
      <c r="V23" s="602"/>
      <c r="W23" s="612"/>
    </row>
    <row r="24" spans="2:23" ht="24.95" customHeight="1" x14ac:dyDescent="0.15">
      <c r="B24" s="993"/>
      <c r="C24" s="607"/>
      <c r="D24" s="607"/>
      <c r="E24" s="607"/>
      <c r="F24" s="608"/>
      <c r="G24" s="598"/>
      <c r="H24" s="599"/>
      <c r="I24" s="599"/>
      <c r="J24" s="599"/>
      <c r="K24" s="599"/>
      <c r="L24" s="599"/>
      <c r="M24" s="599"/>
      <c r="N24" s="599"/>
      <c r="O24" s="599"/>
      <c r="P24" s="599"/>
      <c r="Q24" s="599"/>
      <c r="R24" s="599"/>
      <c r="S24" s="600"/>
      <c r="T24" s="601"/>
      <c r="U24" s="602"/>
      <c r="V24" s="602"/>
      <c r="W24" s="612"/>
    </row>
    <row r="25" spans="2:23" ht="24.95" customHeight="1" x14ac:dyDescent="0.15">
      <c r="B25" s="993"/>
      <c r="C25" s="607"/>
      <c r="D25" s="607"/>
      <c r="E25" s="607"/>
      <c r="F25" s="608"/>
      <c r="G25" s="598"/>
      <c r="H25" s="599"/>
      <c r="I25" s="599"/>
      <c r="J25" s="599"/>
      <c r="K25" s="599"/>
      <c r="L25" s="599"/>
      <c r="M25" s="599"/>
      <c r="N25" s="599"/>
      <c r="O25" s="599"/>
      <c r="P25" s="599"/>
      <c r="Q25" s="599"/>
      <c r="R25" s="599"/>
      <c r="S25" s="600"/>
      <c r="T25" s="601"/>
      <c r="U25" s="602"/>
      <c r="V25" s="602"/>
      <c r="W25" s="612"/>
    </row>
    <row r="26" spans="2:23" ht="24.95" customHeight="1" thickBot="1" x14ac:dyDescent="0.2">
      <c r="B26" s="999" t="s">
        <v>20</v>
      </c>
      <c r="C26" s="1000"/>
      <c r="D26" s="1000"/>
      <c r="E26" s="1000"/>
      <c r="F26" s="1000"/>
      <c r="G26" s="1001"/>
      <c r="H26" s="1002"/>
      <c r="I26" s="1002"/>
      <c r="J26" s="1002"/>
      <c r="K26" s="1002"/>
      <c r="L26" s="1002"/>
      <c r="M26" s="1002"/>
      <c r="N26" s="1002"/>
      <c r="O26" s="1002"/>
      <c r="P26" s="1002"/>
      <c r="Q26" s="1002"/>
      <c r="R26" s="1002"/>
      <c r="S26" s="1003"/>
      <c r="T26" s="996">
        <f>SUM(T16:W25)</f>
        <v>31.999999999999993</v>
      </c>
      <c r="U26" s="997"/>
      <c r="V26" s="997"/>
      <c r="W26" s="1004"/>
    </row>
  </sheetData>
  <mergeCells count="111">
    <mergeCell ref="B25:F25"/>
    <mergeCell ref="G25:S25"/>
    <mergeCell ref="T25:W25"/>
    <mergeCell ref="B26:F26"/>
    <mergeCell ref="G26:S26"/>
    <mergeCell ref="T26:W26"/>
    <mergeCell ref="B23:F23"/>
    <mergeCell ref="G23:S23"/>
    <mergeCell ref="T23:W23"/>
    <mergeCell ref="B24:F24"/>
    <mergeCell ref="G24:S24"/>
    <mergeCell ref="T24:W24"/>
    <mergeCell ref="B21:F21"/>
    <mergeCell ref="G21:S21"/>
    <mergeCell ref="T21:W21"/>
    <mergeCell ref="B22:F22"/>
    <mergeCell ref="G22:S22"/>
    <mergeCell ref="T22:W22"/>
    <mergeCell ref="B19:F19"/>
    <mergeCell ref="G19:S19"/>
    <mergeCell ref="T19:W19"/>
    <mergeCell ref="B20:F20"/>
    <mergeCell ref="G20:S20"/>
    <mergeCell ref="T20:W20"/>
    <mergeCell ref="B17:F17"/>
    <mergeCell ref="G17:S17"/>
    <mergeCell ref="T17:W17"/>
    <mergeCell ref="B18:F18"/>
    <mergeCell ref="G18:S18"/>
    <mergeCell ref="T18:W18"/>
    <mergeCell ref="B14:W14"/>
    <mergeCell ref="B15:F15"/>
    <mergeCell ref="G15:S15"/>
    <mergeCell ref="T15:W15"/>
    <mergeCell ref="B16:F16"/>
    <mergeCell ref="G16:S16"/>
    <mergeCell ref="T16:W16"/>
    <mergeCell ref="B1:W1"/>
    <mergeCell ref="X1:AS1"/>
    <mergeCell ref="B2:F2"/>
    <mergeCell ref="G2:S2"/>
    <mergeCell ref="T2:W2"/>
    <mergeCell ref="X2:AB2"/>
    <mergeCell ref="AC2:AO2"/>
    <mergeCell ref="AP2:AS2"/>
    <mergeCell ref="AP13:AS13"/>
    <mergeCell ref="B12:F12"/>
    <mergeCell ref="G12:S12"/>
    <mergeCell ref="T12:W12"/>
    <mergeCell ref="X12:AB12"/>
    <mergeCell ref="AC12:AO12"/>
    <mergeCell ref="AP12:AS12"/>
    <mergeCell ref="B13:F13"/>
    <mergeCell ref="G13:S13"/>
    <mergeCell ref="T13:W13"/>
    <mergeCell ref="X13:AB13"/>
    <mergeCell ref="AC13:AO13"/>
    <mergeCell ref="AP11:AS11"/>
    <mergeCell ref="B10:F10"/>
    <mergeCell ref="G10:S10"/>
    <mergeCell ref="T10:W10"/>
    <mergeCell ref="X10:AB10"/>
    <mergeCell ref="AC10:AO10"/>
    <mergeCell ref="AP10:AS10"/>
    <mergeCell ref="B11:F11"/>
    <mergeCell ref="G11:S11"/>
    <mergeCell ref="T11:W11"/>
    <mergeCell ref="X11:AB11"/>
    <mergeCell ref="AC11:AO11"/>
    <mergeCell ref="B5:F5"/>
    <mergeCell ref="AP9:AS9"/>
    <mergeCell ref="B8:F8"/>
    <mergeCell ref="G8:S8"/>
    <mergeCell ref="T8:W8"/>
    <mergeCell ref="X8:AB8"/>
    <mergeCell ref="AC8:AO8"/>
    <mergeCell ref="AP8:AS8"/>
    <mergeCell ref="B9:F9"/>
    <mergeCell ref="G9:S9"/>
    <mergeCell ref="T9:W9"/>
    <mergeCell ref="X9:AB9"/>
    <mergeCell ref="AC9:AO9"/>
    <mergeCell ref="AP7:AS7"/>
    <mergeCell ref="B6:F6"/>
    <mergeCell ref="G6:S6"/>
    <mergeCell ref="T6:W6"/>
    <mergeCell ref="X6:AB6"/>
    <mergeCell ref="AC6:AO6"/>
    <mergeCell ref="AP6:AS6"/>
    <mergeCell ref="B7:F7"/>
    <mergeCell ref="G7:S7"/>
    <mergeCell ref="T7:W7"/>
    <mergeCell ref="X7:AB7"/>
    <mergeCell ref="AC7:AO7"/>
    <mergeCell ref="G5:S5"/>
    <mergeCell ref="T5:W5"/>
    <mergeCell ref="X5:AB5"/>
    <mergeCell ref="AC5:AO5"/>
    <mergeCell ref="AP5:AS5"/>
    <mergeCell ref="AP4:AS4"/>
    <mergeCell ref="B3:F3"/>
    <mergeCell ref="G3:S3"/>
    <mergeCell ref="T3:W3"/>
    <mergeCell ref="B4:F4"/>
    <mergeCell ref="G4:S4"/>
    <mergeCell ref="T4:W4"/>
    <mergeCell ref="X4:AB4"/>
    <mergeCell ref="AC4:AO4"/>
    <mergeCell ref="X3:AB3"/>
    <mergeCell ref="AC3:AO3"/>
    <mergeCell ref="AP3:AS3"/>
  </mergeCells>
  <phoneticPr fontId="5"/>
  <conditionalFormatting sqref="T5:T12 T3">
    <cfRule type="expression" dxfId="725" priority="17">
      <formula>IF(RIGHT(TEXT(T3,"0.#"),1)=".",FALSE,TRUE)</formula>
    </cfRule>
    <cfRule type="expression" dxfId="724" priority="18">
      <formula>IF(RIGHT(TEXT(T3,"0.#"),1)=".",TRUE,FALSE)</formula>
    </cfRule>
  </conditionalFormatting>
  <conditionalFormatting sqref="T4">
    <cfRule type="expression" dxfId="723" priority="21">
      <formula>IF(RIGHT(TEXT(T4,"0.#"),1)=".",FALSE,TRUE)</formula>
    </cfRule>
    <cfRule type="expression" dxfId="722" priority="22">
      <formula>IF(RIGHT(TEXT(T4,"0.#"),1)=".",TRUE,FALSE)</formula>
    </cfRule>
  </conditionalFormatting>
  <conditionalFormatting sqref="T13">
    <cfRule type="expression" dxfId="721" priority="19">
      <formula>IF(RIGHT(TEXT(T13,"0.#"),1)=".",FALSE,TRUE)</formula>
    </cfRule>
    <cfRule type="expression" dxfId="720" priority="20">
      <formula>IF(RIGHT(TEXT(T13,"0.#"),1)=".",TRUE,FALSE)</formula>
    </cfRule>
  </conditionalFormatting>
  <conditionalFormatting sqref="AP4">
    <cfRule type="expression" dxfId="719" priority="15">
      <formula>IF(RIGHT(TEXT(AP4,"0.#"),1)=".",FALSE,TRUE)</formula>
    </cfRule>
    <cfRule type="expression" dxfId="718" priority="16">
      <formula>IF(RIGHT(TEXT(AP4,"0.#"),1)=".",TRUE,FALSE)</formula>
    </cfRule>
  </conditionalFormatting>
  <conditionalFormatting sqref="AP13">
    <cfRule type="expression" dxfId="717" priority="13">
      <formula>IF(RIGHT(TEXT(AP13,"0.#"),1)=".",FALSE,TRUE)</formula>
    </cfRule>
    <cfRule type="expression" dxfId="716" priority="14">
      <formula>IF(RIGHT(TEXT(AP13,"0.#"),1)=".",TRUE,FALSE)</formula>
    </cfRule>
  </conditionalFormatting>
  <conditionalFormatting sqref="AP5:AP12">
    <cfRule type="expression" dxfId="715" priority="11">
      <formula>IF(RIGHT(TEXT(AP5,"0.#"),1)=".",FALSE,TRUE)</formula>
    </cfRule>
    <cfRule type="expression" dxfId="714" priority="12">
      <formula>IF(RIGHT(TEXT(AP5,"0.#"),1)=".",TRUE,FALSE)</formula>
    </cfRule>
  </conditionalFormatting>
  <conditionalFormatting sqref="AP3">
    <cfRule type="expression" dxfId="713" priority="7">
      <formula>IF(RIGHT(TEXT(AP3,"0.#"),1)=".",FALSE,TRUE)</formula>
    </cfRule>
    <cfRule type="expression" dxfId="712" priority="8">
      <formula>IF(RIGHT(TEXT(AP3,"0.#"),1)=".",TRUE,FALSE)</formula>
    </cfRule>
  </conditionalFormatting>
  <conditionalFormatting sqref="T18:T25 T16">
    <cfRule type="expression" dxfId="711" priority="1">
      <formula>IF(RIGHT(TEXT(T16,"0.#"),1)=".",FALSE,TRUE)</formula>
    </cfRule>
    <cfRule type="expression" dxfId="710" priority="2">
      <formula>IF(RIGHT(TEXT(T16,"0.#"),1)=".",TRUE,FALSE)</formula>
    </cfRule>
  </conditionalFormatting>
  <conditionalFormatting sqref="T17">
    <cfRule type="expression" dxfId="709" priority="5">
      <formula>IF(RIGHT(TEXT(T17,"0.#"),1)=".",FALSE,TRUE)</formula>
    </cfRule>
    <cfRule type="expression" dxfId="708" priority="6">
      <formula>IF(RIGHT(TEXT(T17,"0.#"),1)=".",TRUE,FALSE)</formula>
    </cfRule>
  </conditionalFormatting>
  <conditionalFormatting sqref="T26">
    <cfRule type="expression" dxfId="707" priority="3">
      <formula>IF(RIGHT(TEXT(T26,"0.#"),1)=".",FALSE,TRUE)</formula>
    </cfRule>
    <cfRule type="expression" dxfId="706" priority="4">
      <formula>IF(RIGHT(TEXT(T26,"0.#"),1)=".",TRUE,FALSE)</formula>
    </cfRule>
  </conditionalFormatting>
  <dataValidations count="1">
    <dataValidation type="custom" imeMode="disabled" allowBlank="1" showInputMessage="1" showErrorMessage="1" sqref="T3:W12 AP3:AS12 T16:W25">
      <formula1>OR(ISNUMBER(T3), T3="-")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Y6"/>
  <sheetViews>
    <sheetView zoomScale="85" zoomScaleNormal="85" workbookViewId="0">
      <selection activeCell="AL18" sqref="AL18"/>
    </sheetView>
  </sheetViews>
  <sheetFormatPr defaultColWidth="2.5" defaultRowHeight="13.5" x14ac:dyDescent="0.15"/>
  <cols>
    <col min="51" max="51" width="7.875" customWidth="1"/>
  </cols>
  <sheetData>
    <row r="1" spans="2:51" ht="24.95" customHeight="1" x14ac:dyDescent="0.15">
      <c r="B1" s="56"/>
      <c r="C1" s="60" t="s">
        <v>194</v>
      </c>
      <c r="D1" s="56"/>
      <c r="E1" s="56"/>
      <c r="F1" s="56"/>
      <c r="G1" s="56"/>
      <c r="H1" s="56"/>
      <c r="I1" s="56"/>
      <c r="J1" s="56"/>
      <c r="K1" s="56"/>
      <c r="L1" s="56"/>
      <c r="M1" s="56"/>
      <c r="N1" s="56"/>
      <c r="O1" s="56"/>
      <c r="P1" s="56"/>
      <c r="Q1" s="61"/>
      <c r="R1" s="61"/>
      <c r="S1" s="61"/>
      <c r="T1" s="61"/>
      <c r="U1" s="61"/>
      <c r="V1" s="61"/>
      <c r="W1" s="61"/>
      <c r="X1" s="61"/>
      <c r="Y1" s="61"/>
      <c r="Z1" s="62"/>
      <c r="AA1" s="62"/>
      <c r="AB1" s="62"/>
      <c r="AC1" s="62"/>
      <c r="AD1" s="62"/>
      <c r="AE1" s="62"/>
      <c r="AF1" s="62"/>
      <c r="AG1" s="62"/>
      <c r="AH1" s="62"/>
      <c r="AI1" s="62"/>
      <c r="AJ1" s="62"/>
      <c r="AK1" s="62"/>
      <c r="AL1" s="62"/>
      <c r="AM1" s="62"/>
      <c r="AN1" s="62"/>
      <c r="AO1" s="62"/>
      <c r="AP1" s="62"/>
      <c r="AQ1" s="61"/>
      <c r="AR1" s="61"/>
      <c r="AS1" s="61"/>
      <c r="AT1" s="61"/>
      <c r="AU1" s="61"/>
      <c r="AV1" s="61"/>
      <c r="AW1" s="61"/>
      <c r="AX1" s="61"/>
      <c r="AY1" s="61"/>
    </row>
    <row r="2" spans="2:51" ht="59.25" customHeight="1" x14ac:dyDescent="0.15">
      <c r="B2" s="362"/>
      <c r="C2" s="362"/>
      <c r="D2" s="362" t="s">
        <v>26</v>
      </c>
      <c r="E2" s="362"/>
      <c r="F2" s="362"/>
      <c r="G2" s="362"/>
      <c r="H2" s="362"/>
      <c r="I2" s="362"/>
      <c r="J2" s="362"/>
      <c r="K2" s="153" t="s">
        <v>293</v>
      </c>
      <c r="L2" s="363"/>
      <c r="M2" s="363"/>
      <c r="N2" s="363"/>
      <c r="O2" s="363"/>
      <c r="P2" s="363"/>
      <c r="Q2" s="248" t="s">
        <v>27</v>
      </c>
      <c r="R2" s="248"/>
      <c r="S2" s="248"/>
      <c r="T2" s="248"/>
      <c r="U2" s="248"/>
      <c r="V2" s="248"/>
      <c r="W2" s="248"/>
      <c r="X2" s="248"/>
      <c r="Y2" s="248"/>
      <c r="Z2" s="364" t="s">
        <v>291</v>
      </c>
      <c r="AA2" s="365"/>
      <c r="AB2" s="365"/>
      <c r="AC2" s="365"/>
      <c r="AD2" s="153" t="s">
        <v>332</v>
      </c>
      <c r="AE2" s="153"/>
      <c r="AF2" s="153"/>
      <c r="AG2" s="153"/>
      <c r="AH2" s="153"/>
      <c r="AI2" s="364" t="s">
        <v>359</v>
      </c>
      <c r="AJ2" s="362"/>
      <c r="AK2" s="362"/>
      <c r="AL2" s="362"/>
      <c r="AM2" s="362" t="s">
        <v>21</v>
      </c>
      <c r="AN2" s="362"/>
      <c r="AO2" s="362"/>
      <c r="AP2" s="366"/>
      <c r="AQ2" s="367" t="s">
        <v>294</v>
      </c>
      <c r="AR2" s="367"/>
      <c r="AS2" s="367"/>
      <c r="AT2" s="367"/>
      <c r="AU2" s="367"/>
      <c r="AV2" s="367"/>
      <c r="AW2" s="367"/>
      <c r="AX2" s="367"/>
      <c r="AY2" s="367"/>
    </row>
    <row r="3" spans="2:51" ht="72" customHeight="1" x14ac:dyDescent="0.15">
      <c r="B3" s="372">
        <v>1</v>
      </c>
      <c r="C3" s="372">
        <v>1</v>
      </c>
      <c r="D3" s="360" t="s">
        <v>889</v>
      </c>
      <c r="E3" s="345"/>
      <c r="F3" s="345"/>
      <c r="G3" s="345"/>
      <c r="H3" s="345"/>
      <c r="I3" s="345"/>
      <c r="J3" s="345"/>
      <c r="K3" s="346">
        <v>2120001126730</v>
      </c>
      <c r="L3" s="347"/>
      <c r="M3" s="347"/>
      <c r="N3" s="347"/>
      <c r="O3" s="347"/>
      <c r="P3" s="347"/>
      <c r="Q3" s="361" t="s">
        <v>890</v>
      </c>
      <c r="R3" s="348"/>
      <c r="S3" s="348"/>
      <c r="T3" s="348"/>
      <c r="U3" s="348"/>
      <c r="V3" s="348"/>
      <c r="W3" s="348"/>
      <c r="X3" s="348"/>
      <c r="Y3" s="348"/>
      <c r="Z3" s="349">
        <v>32</v>
      </c>
      <c r="AA3" s="350"/>
      <c r="AB3" s="350"/>
      <c r="AC3" s="351"/>
      <c r="AD3" s="352" t="s">
        <v>368</v>
      </c>
      <c r="AE3" s="353"/>
      <c r="AF3" s="353"/>
      <c r="AG3" s="353"/>
      <c r="AH3" s="353"/>
      <c r="AI3" s="368">
        <v>7</v>
      </c>
      <c r="AJ3" s="369"/>
      <c r="AK3" s="369"/>
      <c r="AL3" s="369"/>
      <c r="AM3" s="356">
        <v>99</v>
      </c>
      <c r="AN3" s="357"/>
      <c r="AO3" s="357"/>
      <c r="AP3" s="358"/>
      <c r="AQ3" s="359" t="s">
        <v>712</v>
      </c>
      <c r="AR3" s="359"/>
      <c r="AS3" s="359"/>
      <c r="AT3" s="359"/>
      <c r="AU3" s="359"/>
      <c r="AV3" s="359"/>
      <c r="AW3" s="359"/>
      <c r="AX3" s="359"/>
      <c r="AY3" s="359"/>
    </row>
    <row r="4" spans="2:51" ht="57.75" customHeight="1" x14ac:dyDescent="0.15">
      <c r="B4" s="372">
        <v>2</v>
      </c>
      <c r="C4" s="372">
        <v>1</v>
      </c>
      <c r="D4" s="360" t="s">
        <v>891</v>
      </c>
      <c r="E4" s="345"/>
      <c r="F4" s="345"/>
      <c r="G4" s="345"/>
      <c r="H4" s="345"/>
      <c r="I4" s="345"/>
      <c r="J4" s="345"/>
      <c r="K4" s="346">
        <v>5010701015794</v>
      </c>
      <c r="L4" s="347"/>
      <c r="M4" s="347"/>
      <c r="N4" s="347"/>
      <c r="O4" s="347"/>
      <c r="P4" s="347"/>
      <c r="Q4" s="361" t="s">
        <v>892</v>
      </c>
      <c r="R4" s="348"/>
      <c r="S4" s="348"/>
      <c r="T4" s="348"/>
      <c r="U4" s="348"/>
      <c r="V4" s="348"/>
      <c r="W4" s="348"/>
      <c r="X4" s="348"/>
      <c r="Y4" s="348"/>
      <c r="Z4" s="349">
        <v>27</v>
      </c>
      <c r="AA4" s="350"/>
      <c r="AB4" s="350"/>
      <c r="AC4" s="351"/>
      <c r="AD4" s="352" t="s">
        <v>365</v>
      </c>
      <c r="AE4" s="353"/>
      <c r="AF4" s="353"/>
      <c r="AG4" s="353"/>
      <c r="AH4" s="353"/>
      <c r="AI4" s="368">
        <v>2</v>
      </c>
      <c r="AJ4" s="369"/>
      <c r="AK4" s="369"/>
      <c r="AL4" s="369"/>
      <c r="AM4" s="356">
        <v>80</v>
      </c>
      <c r="AN4" s="357"/>
      <c r="AO4" s="357"/>
      <c r="AP4" s="358"/>
      <c r="AQ4" s="359" t="s">
        <v>712</v>
      </c>
      <c r="AR4" s="359"/>
      <c r="AS4" s="359"/>
      <c r="AT4" s="359"/>
      <c r="AU4" s="359"/>
      <c r="AV4" s="359"/>
      <c r="AW4" s="359"/>
      <c r="AX4" s="359"/>
      <c r="AY4" s="359"/>
    </row>
    <row r="5" spans="2:51" ht="57.75" customHeight="1" x14ac:dyDescent="0.15">
      <c r="B5" s="372">
        <v>3</v>
      </c>
      <c r="C5" s="372">
        <v>1</v>
      </c>
      <c r="D5" s="360" t="s">
        <v>893</v>
      </c>
      <c r="E5" s="345"/>
      <c r="F5" s="345"/>
      <c r="G5" s="345"/>
      <c r="H5" s="345"/>
      <c r="I5" s="345"/>
      <c r="J5" s="345"/>
      <c r="K5" s="346" t="s">
        <v>712</v>
      </c>
      <c r="L5" s="347"/>
      <c r="M5" s="347"/>
      <c r="N5" s="347"/>
      <c r="O5" s="347"/>
      <c r="P5" s="347"/>
      <c r="Q5" s="361" t="s">
        <v>894</v>
      </c>
      <c r="R5" s="348"/>
      <c r="S5" s="348"/>
      <c r="T5" s="348"/>
      <c r="U5" s="348"/>
      <c r="V5" s="348"/>
      <c r="W5" s="348"/>
      <c r="X5" s="348"/>
      <c r="Y5" s="348"/>
      <c r="Z5" s="349">
        <v>0.8</v>
      </c>
      <c r="AA5" s="350"/>
      <c r="AB5" s="350"/>
      <c r="AC5" s="351"/>
      <c r="AD5" s="352" t="s">
        <v>370</v>
      </c>
      <c r="AE5" s="353"/>
      <c r="AF5" s="353"/>
      <c r="AG5" s="353"/>
      <c r="AH5" s="353"/>
      <c r="AI5" s="368" t="s">
        <v>398</v>
      </c>
      <c r="AJ5" s="369"/>
      <c r="AK5" s="369"/>
      <c r="AL5" s="369"/>
      <c r="AM5" s="356" t="s">
        <v>398</v>
      </c>
      <c r="AN5" s="357"/>
      <c r="AO5" s="357"/>
      <c r="AP5" s="358"/>
      <c r="AQ5" s="359" t="s">
        <v>712</v>
      </c>
      <c r="AR5" s="359"/>
      <c r="AS5" s="359"/>
      <c r="AT5" s="359"/>
      <c r="AU5" s="359"/>
      <c r="AV5" s="359"/>
      <c r="AW5" s="359"/>
      <c r="AX5" s="359"/>
      <c r="AY5" s="359"/>
    </row>
    <row r="6" spans="2:51" ht="57.75" customHeight="1" x14ac:dyDescent="0.15">
      <c r="B6" s="372">
        <v>4</v>
      </c>
      <c r="C6" s="372">
        <v>1</v>
      </c>
      <c r="D6" s="360" t="s">
        <v>893</v>
      </c>
      <c r="E6" s="345"/>
      <c r="F6" s="345"/>
      <c r="G6" s="345"/>
      <c r="H6" s="345"/>
      <c r="I6" s="345"/>
      <c r="J6" s="345"/>
      <c r="K6" s="346" t="s">
        <v>712</v>
      </c>
      <c r="L6" s="347"/>
      <c r="M6" s="347"/>
      <c r="N6" s="347"/>
      <c r="O6" s="347"/>
      <c r="P6" s="347"/>
      <c r="Q6" s="361" t="s">
        <v>895</v>
      </c>
      <c r="R6" s="348"/>
      <c r="S6" s="348"/>
      <c r="T6" s="348"/>
      <c r="U6" s="348"/>
      <c r="V6" s="348"/>
      <c r="W6" s="348"/>
      <c r="X6" s="348"/>
      <c r="Y6" s="348"/>
      <c r="Z6" s="349">
        <v>0.1</v>
      </c>
      <c r="AA6" s="350"/>
      <c r="AB6" s="350"/>
      <c r="AC6" s="351"/>
      <c r="AD6" s="352" t="s">
        <v>370</v>
      </c>
      <c r="AE6" s="353"/>
      <c r="AF6" s="353"/>
      <c r="AG6" s="353"/>
      <c r="AH6" s="353"/>
      <c r="AI6" s="368" t="s">
        <v>398</v>
      </c>
      <c r="AJ6" s="369"/>
      <c r="AK6" s="369"/>
      <c r="AL6" s="369"/>
      <c r="AM6" s="356" t="s">
        <v>398</v>
      </c>
      <c r="AN6" s="357"/>
      <c r="AO6" s="357"/>
      <c r="AP6" s="358"/>
      <c r="AQ6" s="359" t="s">
        <v>712</v>
      </c>
      <c r="AR6" s="359"/>
      <c r="AS6" s="359"/>
      <c r="AT6" s="359"/>
      <c r="AU6" s="359"/>
      <c r="AV6" s="359"/>
      <c r="AW6" s="359"/>
      <c r="AX6" s="359"/>
      <c r="AY6" s="359"/>
    </row>
  </sheetData>
  <mergeCells count="45">
    <mergeCell ref="AI6:AL6"/>
    <mergeCell ref="AM6:AP6"/>
    <mergeCell ref="AQ6:AY6"/>
    <mergeCell ref="Z4:AC4"/>
    <mergeCell ref="AD4:AH4"/>
    <mergeCell ref="AI4:AL4"/>
    <mergeCell ref="AM4:AP4"/>
    <mergeCell ref="AQ4:AY4"/>
    <mergeCell ref="AI3:AL3"/>
    <mergeCell ref="AM3:AP3"/>
    <mergeCell ref="AQ3:AY3"/>
    <mergeCell ref="K2:P2"/>
    <mergeCell ref="Q2:Y2"/>
    <mergeCell ref="Z2:AC2"/>
    <mergeCell ref="AD2:AH2"/>
    <mergeCell ref="AI2:AL2"/>
    <mergeCell ref="AM2:AP2"/>
    <mergeCell ref="B6:C6"/>
    <mergeCell ref="D6:J6"/>
    <mergeCell ref="K6:P6"/>
    <mergeCell ref="Q6:Y6"/>
    <mergeCell ref="AD5:AH5"/>
    <mergeCell ref="B5:C5"/>
    <mergeCell ref="D5:J5"/>
    <mergeCell ref="K5:P5"/>
    <mergeCell ref="Q5:Y5"/>
    <mergeCell ref="Z5:AC5"/>
    <mergeCell ref="Z6:AC6"/>
    <mergeCell ref="AD6:AH6"/>
    <mergeCell ref="B2:C2"/>
    <mergeCell ref="D2:J2"/>
    <mergeCell ref="AI5:AL5"/>
    <mergeCell ref="AM5:AP5"/>
    <mergeCell ref="AQ5:AY5"/>
    <mergeCell ref="B4:C4"/>
    <mergeCell ref="D4:J4"/>
    <mergeCell ref="K4:P4"/>
    <mergeCell ref="Q4:Y4"/>
    <mergeCell ref="AQ2:AY2"/>
    <mergeCell ref="B3:C3"/>
    <mergeCell ref="D3:J3"/>
    <mergeCell ref="K3:P3"/>
    <mergeCell ref="Q3:Y3"/>
    <mergeCell ref="Z3:AC3"/>
    <mergeCell ref="AD3:AH3"/>
  </mergeCells>
  <phoneticPr fontId="5"/>
  <conditionalFormatting sqref="Z3:Z6">
    <cfRule type="expression" dxfId="705" priority="1">
      <formula>IF(RIGHT(TEXT(Z3,"0.#"),1)=".",FALSE,TRUE)</formula>
    </cfRule>
    <cfRule type="expression" dxfId="704" priority="2">
      <formula>IF(RIGHT(TEXT(Z3,"0.#"),1)=".",TRUE,FALSE)</formula>
    </cfRule>
  </conditionalFormatting>
  <conditionalFormatting sqref="AM3:AP6">
    <cfRule type="expression" dxfId="703" priority="3">
      <formula>IF(AND(AM3&gt;=0, RIGHT(TEXT(AM3,"0.#"),1)&lt;&gt;"."),TRUE,FALSE)</formula>
    </cfRule>
    <cfRule type="expression" dxfId="702" priority="4">
      <formula>IF(AND(AM3&gt;=0, RIGHT(TEXT(AM3,"0.#"),1)="."),TRUE,FALSE)</formula>
    </cfRule>
    <cfRule type="expression" dxfId="701" priority="5">
      <formula>IF(AND(AM3&lt;0, RIGHT(TEXT(AM3,"0.#"),1)&lt;&gt;"."),TRUE,FALSE)</formula>
    </cfRule>
    <cfRule type="expression" dxfId="700" priority="6">
      <formula>IF(AND(AM3&lt;0, RIGHT(TEXT(AM3,"0.#"),1)="."),TRUE,FALSE)</formula>
    </cfRule>
  </conditionalFormatting>
  <dataValidations count="3">
    <dataValidation type="custom" imeMode="off" allowBlank="1" showInputMessage="1" showErrorMessage="1" sqref="K3:P6">
      <formula1>OR(ISNUMBER(K3), K3="-")</formula1>
    </dataValidation>
    <dataValidation type="custom" imeMode="disabled" allowBlank="1" showInputMessage="1" showErrorMessage="1" sqref="AI3:AL6">
      <formula1>OR(AND(MOD(IF(ISNUMBER(AI3), AI3, 0.5),1)=0, 0&lt;=AI3), AI3="-")</formula1>
    </dataValidation>
    <dataValidation type="custom" imeMode="disabled" allowBlank="1" showInputMessage="1" showErrorMessage="1" sqref="Z3:AC6 AM3:AP6">
      <formula1>OR(ISNUMBER(Z3), Z3="-")</formula1>
    </dataValidation>
  </dataValidations>
  <pageMargins left="0.7" right="0.7" top="0.75" bottom="0.75" header="0.3" footer="0.3"/>
  <pageSetup paperSize="9" scale="6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[r200359_我が国の文化芸術の創造力向上と国際的発信.xlsx]入力規則等!#REF!</xm:f>
          </x14:formula1>
          <xm:sqref>AD3:AH6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36" sqref="A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538</v>
      </c>
      <c r="AA1" s="29" t="s">
        <v>82</v>
      </c>
      <c r="AB1" s="29" t="s">
        <v>539</v>
      </c>
      <c r="AC1" s="29" t="s">
        <v>34</v>
      </c>
      <c r="AD1" s="28"/>
      <c r="AE1" s="29" t="s">
        <v>46</v>
      </c>
      <c r="AF1" s="30"/>
      <c r="AG1" s="51" t="s">
        <v>242</v>
      </c>
      <c r="AI1" s="51" t="s">
        <v>251</v>
      </c>
      <c r="AK1" s="51" t="s">
        <v>256</v>
      </c>
      <c r="AM1" s="82"/>
      <c r="AN1" s="82"/>
      <c r="AP1" s="28" t="s">
        <v>349</v>
      </c>
    </row>
    <row r="2" spans="1:42" ht="13.5" customHeight="1" x14ac:dyDescent="0.15">
      <c r="A2" s="14" t="s">
        <v>85</v>
      </c>
      <c r="B2" s="15"/>
      <c r="C2" s="13" t="str">
        <f>IF(B2="","",A2)</f>
        <v/>
      </c>
      <c r="D2" s="13" t="str">
        <f>IF(C2="","",IF(D1&lt;&gt;"",CONCATENATE(D1,"、",C2),C2))</f>
        <v/>
      </c>
      <c r="F2" s="12" t="s">
        <v>72</v>
      </c>
      <c r="G2" s="17" t="s">
        <v>753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403</v>
      </c>
      <c r="AB2" s="94" t="s">
        <v>633</v>
      </c>
      <c r="AC2" s="95" t="s">
        <v>135</v>
      </c>
      <c r="AD2" s="28"/>
      <c r="AE2" s="43" t="s">
        <v>174</v>
      </c>
      <c r="AF2" s="30"/>
      <c r="AG2" s="53" t="s">
        <v>364</v>
      </c>
      <c r="AI2" s="51" t="s">
        <v>398</v>
      </c>
      <c r="AK2" s="51" t="s">
        <v>257</v>
      </c>
      <c r="AM2" s="82"/>
      <c r="AN2" s="82"/>
      <c r="AP2" s="53" t="s">
        <v>364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753</v>
      </c>
      <c r="R3" s="13" t="str">
        <f t="shared" ref="R3:R8" si="3">IF(Q3="","",P3)</f>
        <v>委託・請負</v>
      </c>
      <c r="S3" s="13" t="str">
        <f t="shared" ref="S3:S8" si="4">IF(R3="",S2,IF(S2&lt;&gt;"",CONCATENATE(S2,"、",R3),R3))</f>
        <v>委託・請負</v>
      </c>
      <c r="T3" s="13"/>
      <c r="U3" s="32" t="s">
        <v>665</v>
      </c>
      <c r="W3" s="32" t="s">
        <v>150</v>
      </c>
      <c r="Y3" s="32" t="s">
        <v>69</v>
      </c>
      <c r="Z3" s="32" t="s">
        <v>540</v>
      </c>
      <c r="AA3" s="94" t="s">
        <v>503</v>
      </c>
      <c r="AB3" s="94" t="s">
        <v>634</v>
      </c>
      <c r="AC3" s="95" t="s">
        <v>136</v>
      </c>
      <c r="AD3" s="28"/>
      <c r="AE3" s="43" t="s">
        <v>175</v>
      </c>
      <c r="AF3" s="30"/>
      <c r="AG3" s="53" t="s">
        <v>365</v>
      </c>
      <c r="AI3" s="51" t="s">
        <v>250</v>
      </c>
      <c r="AK3" s="51" t="str">
        <f>CHAR(CODE(AK2)+1)</f>
        <v>B</v>
      </c>
      <c r="AM3" s="82"/>
      <c r="AN3" s="82"/>
      <c r="AP3" s="53" t="s">
        <v>365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753</v>
      </c>
      <c r="R4" s="13" t="str">
        <f t="shared" si="3"/>
        <v>補助</v>
      </c>
      <c r="S4" s="13" t="str">
        <f t="shared" si="4"/>
        <v>委託・請負、補助</v>
      </c>
      <c r="T4" s="13"/>
      <c r="U4" s="32" t="s">
        <v>666</v>
      </c>
      <c r="W4" s="32" t="s">
        <v>151</v>
      </c>
      <c r="Y4" s="32" t="s">
        <v>410</v>
      </c>
      <c r="Z4" s="32" t="s">
        <v>541</v>
      </c>
      <c r="AA4" s="94" t="s">
        <v>504</v>
      </c>
      <c r="AB4" s="94" t="s">
        <v>635</v>
      </c>
      <c r="AC4" s="94" t="s">
        <v>137</v>
      </c>
      <c r="AD4" s="28"/>
      <c r="AE4" s="43" t="s">
        <v>176</v>
      </c>
      <c r="AF4" s="30"/>
      <c r="AG4" s="53" t="s">
        <v>366</v>
      </c>
      <c r="AI4" s="51" t="s">
        <v>252</v>
      </c>
      <c r="AK4" s="51" t="str">
        <f t="shared" ref="AK4:AK49" si="7">CHAR(CODE(AK3)+1)</f>
        <v>C</v>
      </c>
      <c r="AM4" s="82"/>
      <c r="AN4" s="82"/>
      <c r="AP4" s="53" t="s">
        <v>366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690</v>
      </c>
      <c r="Y5" s="32" t="s">
        <v>411</v>
      </c>
      <c r="Z5" s="32" t="s">
        <v>542</v>
      </c>
      <c r="AA5" s="94" t="s">
        <v>505</v>
      </c>
      <c r="AB5" s="94" t="s">
        <v>636</v>
      </c>
      <c r="AC5" s="94" t="s">
        <v>177</v>
      </c>
      <c r="AD5" s="31"/>
      <c r="AE5" s="43" t="s">
        <v>377</v>
      </c>
      <c r="AF5" s="30"/>
      <c r="AG5" s="53" t="s">
        <v>367</v>
      </c>
      <c r="AI5" s="51" t="s">
        <v>407</v>
      </c>
      <c r="AK5" s="51" t="str">
        <f t="shared" si="7"/>
        <v>D</v>
      </c>
      <c r="AP5" s="53" t="s">
        <v>367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379</v>
      </c>
      <c r="W6" s="32" t="s">
        <v>152</v>
      </c>
      <c r="Y6" s="32" t="s">
        <v>412</v>
      </c>
      <c r="Z6" s="32" t="s">
        <v>543</v>
      </c>
      <c r="AA6" s="94" t="s">
        <v>506</v>
      </c>
      <c r="AB6" s="94" t="s">
        <v>637</v>
      </c>
      <c r="AC6" s="94" t="s">
        <v>138</v>
      </c>
      <c r="AD6" s="31"/>
      <c r="AE6" s="43" t="s">
        <v>374</v>
      </c>
      <c r="AF6" s="30"/>
      <c r="AG6" s="53" t="s">
        <v>368</v>
      </c>
      <c r="AI6" s="51" t="s">
        <v>408</v>
      </c>
      <c r="AK6" s="51" t="str">
        <f>CHAR(CODE(AK5)+1)</f>
        <v>E</v>
      </c>
      <c r="AP6" s="53" t="s">
        <v>368</v>
      </c>
    </row>
    <row r="7" spans="1:42" ht="13.5" customHeight="1" x14ac:dyDescent="0.15">
      <c r="A7" s="14" t="s">
        <v>90</v>
      </c>
      <c r="B7" s="15"/>
      <c r="C7" s="13" t="str">
        <f t="shared" si="0"/>
        <v/>
      </c>
      <c r="D7" s="13" t="str">
        <f t="shared" si="8"/>
        <v/>
      </c>
      <c r="F7" s="18" t="s">
        <v>296</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413</v>
      </c>
      <c r="Z7" s="32" t="s">
        <v>544</v>
      </c>
      <c r="AA7" s="94" t="s">
        <v>507</v>
      </c>
      <c r="AB7" s="94" t="s">
        <v>638</v>
      </c>
      <c r="AC7" s="31"/>
      <c r="AD7" s="31"/>
      <c r="AE7" s="32" t="s">
        <v>138</v>
      </c>
      <c r="AF7" s="30"/>
      <c r="AG7" s="53" t="s">
        <v>369</v>
      </c>
      <c r="AH7" s="85"/>
      <c r="AI7" s="53" t="s">
        <v>392</v>
      </c>
      <c r="AK7" s="51" t="str">
        <f>CHAR(CODE(AK6)+1)</f>
        <v>F</v>
      </c>
      <c r="AP7" s="53" t="s">
        <v>369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405</v>
      </c>
      <c r="W8" s="32" t="s">
        <v>154</v>
      </c>
      <c r="Y8" s="32" t="s">
        <v>414</v>
      </c>
      <c r="Z8" s="32" t="s">
        <v>545</v>
      </c>
      <c r="AA8" s="94" t="s">
        <v>508</v>
      </c>
      <c r="AB8" s="94" t="s">
        <v>639</v>
      </c>
      <c r="AC8" s="31"/>
      <c r="AD8" s="31"/>
      <c r="AE8" s="31"/>
      <c r="AF8" s="30"/>
      <c r="AG8" s="53" t="s">
        <v>370</v>
      </c>
      <c r="AI8" s="51" t="s">
        <v>393</v>
      </c>
      <c r="AK8" s="51" t="str">
        <f t="shared" si="7"/>
        <v>G</v>
      </c>
      <c r="AP8" s="53" t="s">
        <v>370</v>
      </c>
    </row>
    <row r="9" spans="1:42" ht="13.5" customHeight="1" x14ac:dyDescent="0.15">
      <c r="A9" s="14" t="s">
        <v>92</v>
      </c>
      <c r="B9" s="15"/>
      <c r="C9" s="13" t="str">
        <f t="shared" si="0"/>
        <v/>
      </c>
      <c r="D9" s="13" t="str">
        <f t="shared" si="8"/>
        <v/>
      </c>
      <c r="F9" s="18" t="s">
        <v>297</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415</v>
      </c>
      <c r="Z9" s="32" t="s">
        <v>546</v>
      </c>
      <c r="AA9" s="94" t="s">
        <v>509</v>
      </c>
      <c r="AB9" s="94" t="s">
        <v>640</v>
      </c>
      <c r="AC9" s="31"/>
      <c r="AD9" s="31"/>
      <c r="AE9" s="31"/>
      <c r="AF9" s="30"/>
      <c r="AG9" s="53" t="s">
        <v>371</v>
      </c>
      <c r="AI9" s="81"/>
      <c r="AK9" s="51" t="str">
        <f t="shared" si="7"/>
        <v>H</v>
      </c>
      <c r="AP9" s="53" t="s">
        <v>371</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委託・請負、補助</v>
      </c>
      <c r="Q10" s="19"/>
      <c r="T10" s="13"/>
      <c r="W10" s="32" t="s">
        <v>156</v>
      </c>
      <c r="Y10" s="32" t="s">
        <v>416</v>
      </c>
      <c r="Z10" s="32" t="s">
        <v>547</v>
      </c>
      <c r="AA10" s="94" t="s">
        <v>510</v>
      </c>
      <c r="AB10" s="94" t="s">
        <v>641</v>
      </c>
      <c r="AC10" s="31"/>
      <c r="AD10" s="31"/>
      <c r="AE10" s="31"/>
      <c r="AF10" s="30"/>
      <c r="AG10" s="53" t="s">
        <v>354</v>
      </c>
      <c r="AK10" s="51" t="str">
        <f t="shared" si="7"/>
        <v>I</v>
      </c>
      <c r="AP10" s="51" t="s">
        <v>350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753</v>
      </c>
      <c r="M11" s="13" t="str">
        <f t="shared" si="2"/>
        <v>その他の事項経費</v>
      </c>
      <c r="N11" s="13" t="str">
        <f t="shared" si="6"/>
        <v>その他の事項経費</v>
      </c>
      <c r="O11" s="13"/>
      <c r="P11" s="13"/>
      <c r="Q11" s="19"/>
      <c r="T11" s="13"/>
      <c r="W11" s="32" t="s">
        <v>157</v>
      </c>
      <c r="Y11" s="32" t="s">
        <v>417</v>
      </c>
      <c r="Z11" s="32" t="s">
        <v>548</v>
      </c>
      <c r="AA11" s="94" t="s">
        <v>511</v>
      </c>
      <c r="AB11" s="94" t="s">
        <v>642</v>
      </c>
      <c r="AC11" s="31"/>
      <c r="AD11" s="31"/>
      <c r="AE11" s="31"/>
      <c r="AF11" s="30"/>
      <c r="AG11" s="51" t="s">
        <v>357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667</v>
      </c>
      <c r="W12" s="32" t="s">
        <v>158</v>
      </c>
      <c r="Y12" s="32" t="s">
        <v>418</v>
      </c>
      <c r="Z12" s="32" t="s">
        <v>549</v>
      </c>
      <c r="AA12" s="94" t="s">
        <v>512</v>
      </c>
      <c r="AB12" s="94" t="s">
        <v>643</v>
      </c>
      <c r="AC12" s="31"/>
      <c r="AD12" s="31"/>
      <c r="AE12" s="31"/>
      <c r="AF12" s="30"/>
      <c r="AG12" s="51" t="s">
        <v>355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419</v>
      </c>
      <c r="Z13" s="32" t="s">
        <v>550</v>
      </c>
      <c r="AA13" s="94" t="s">
        <v>513</v>
      </c>
      <c r="AB13" s="94" t="s">
        <v>644</v>
      </c>
      <c r="AC13" s="31"/>
      <c r="AD13" s="31"/>
      <c r="AE13" s="31"/>
      <c r="AF13" s="30"/>
      <c r="AG13" s="51" t="s">
        <v>356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668</v>
      </c>
      <c r="W14" s="32" t="s">
        <v>160</v>
      </c>
      <c r="Y14" s="32" t="s">
        <v>420</v>
      </c>
      <c r="Z14" s="32" t="s">
        <v>551</v>
      </c>
      <c r="AA14" s="94" t="s">
        <v>514</v>
      </c>
      <c r="AB14" s="94" t="s">
        <v>645</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669</v>
      </c>
      <c r="W15" s="32" t="s">
        <v>161</v>
      </c>
      <c r="Y15" s="32" t="s">
        <v>421</v>
      </c>
      <c r="Z15" s="32" t="s">
        <v>552</v>
      </c>
      <c r="AA15" s="94" t="s">
        <v>515</v>
      </c>
      <c r="AB15" s="94" t="s">
        <v>646</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670</v>
      </c>
      <c r="W16" s="32" t="s">
        <v>162</v>
      </c>
      <c r="Y16" s="32" t="s">
        <v>422</v>
      </c>
      <c r="Z16" s="32" t="s">
        <v>553</v>
      </c>
      <c r="AA16" s="94" t="s">
        <v>516</v>
      </c>
      <c r="AB16" s="94" t="s">
        <v>647</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671</v>
      </c>
      <c r="W17" s="32" t="s">
        <v>163</v>
      </c>
      <c r="Y17" s="32" t="s">
        <v>423</v>
      </c>
      <c r="Z17" s="32" t="s">
        <v>554</v>
      </c>
      <c r="AA17" s="94" t="s">
        <v>517</v>
      </c>
      <c r="AB17" s="94" t="s">
        <v>648</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672</v>
      </c>
      <c r="W18" s="32" t="s">
        <v>164</v>
      </c>
      <c r="Y18" s="32" t="s">
        <v>424</v>
      </c>
      <c r="Z18" s="32" t="s">
        <v>555</v>
      </c>
      <c r="AA18" s="94" t="s">
        <v>518</v>
      </c>
      <c r="AB18" s="94" t="s">
        <v>649</v>
      </c>
      <c r="AC18" s="31"/>
      <c r="AD18" s="31"/>
      <c r="AE18" s="31"/>
      <c r="AF18" s="30"/>
      <c r="AK18" s="51" t="str">
        <f t="shared" si="7"/>
        <v>Q</v>
      </c>
    </row>
    <row r="19" spans="1:37" ht="13.5" customHeight="1" x14ac:dyDescent="0.15">
      <c r="A19" s="14" t="s">
        <v>101</v>
      </c>
      <c r="B19" s="15" t="s">
        <v>753</v>
      </c>
      <c r="C19" s="13" t="str">
        <f t="shared" si="9"/>
        <v>クールジャパン</v>
      </c>
      <c r="D19" s="13" t="str">
        <f t="shared" si="8"/>
        <v>クールジャパン</v>
      </c>
      <c r="F19" s="18" t="s">
        <v>126</v>
      </c>
      <c r="G19" s="17"/>
      <c r="H19" s="13" t="str">
        <f t="shared" si="1"/>
        <v/>
      </c>
      <c r="I19" s="13" t="str">
        <f t="shared" si="5"/>
        <v>一般会計</v>
      </c>
      <c r="K19" s="13"/>
      <c r="L19" s="13"/>
      <c r="O19" s="13"/>
      <c r="P19" s="13"/>
      <c r="Q19" s="19"/>
      <c r="T19" s="13"/>
      <c r="U19" s="32" t="s">
        <v>673</v>
      </c>
      <c r="W19" s="32" t="s">
        <v>165</v>
      </c>
      <c r="Y19" s="32" t="s">
        <v>425</v>
      </c>
      <c r="Z19" s="32" t="s">
        <v>556</v>
      </c>
      <c r="AA19" s="94" t="s">
        <v>519</v>
      </c>
      <c r="AB19" s="94" t="s">
        <v>650</v>
      </c>
      <c r="AC19" s="31"/>
      <c r="AD19" s="31"/>
      <c r="AE19" s="31"/>
      <c r="AF19" s="30"/>
      <c r="AK19" s="51" t="str">
        <f t="shared" si="7"/>
        <v>R</v>
      </c>
    </row>
    <row r="20" spans="1:37" ht="13.5" customHeight="1" x14ac:dyDescent="0.15">
      <c r="A20" s="14" t="s">
        <v>307</v>
      </c>
      <c r="B20" s="15" t="s">
        <v>753</v>
      </c>
      <c r="C20" s="13" t="str">
        <f t="shared" si="9"/>
        <v>知的財産</v>
      </c>
      <c r="D20" s="13" t="str">
        <f t="shared" si="8"/>
        <v>クールジャパン、知的財産</v>
      </c>
      <c r="F20" s="18" t="s">
        <v>306</v>
      </c>
      <c r="G20" s="17"/>
      <c r="H20" s="13" t="str">
        <f t="shared" si="1"/>
        <v/>
      </c>
      <c r="I20" s="13" t="str">
        <f t="shared" si="5"/>
        <v>一般会計</v>
      </c>
      <c r="K20" s="13"/>
      <c r="L20" s="13"/>
      <c r="O20" s="13"/>
      <c r="P20" s="13"/>
      <c r="Q20" s="19"/>
      <c r="T20" s="13"/>
      <c r="U20" s="32" t="s">
        <v>674</v>
      </c>
      <c r="W20" s="32" t="s">
        <v>166</v>
      </c>
      <c r="Y20" s="32" t="s">
        <v>426</v>
      </c>
      <c r="Z20" s="32" t="s">
        <v>557</v>
      </c>
      <c r="AA20" s="94" t="s">
        <v>520</v>
      </c>
      <c r="AB20" s="94" t="s">
        <v>651</v>
      </c>
      <c r="AC20" s="31"/>
      <c r="AD20" s="31"/>
      <c r="AE20" s="31"/>
      <c r="AF20" s="30"/>
      <c r="AK20" s="51" t="str">
        <f t="shared" si="7"/>
        <v>S</v>
      </c>
    </row>
    <row r="21" spans="1:37" ht="13.5" customHeight="1" x14ac:dyDescent="0.15">
      <c r="A21" s="14" t="s">
        <v>308</v>
      </c>
      <c r="B21" s="15" t="s">
        <v>753</v>
      </c>
      <c r="C21" s="13" t="str">
        <f t="shared" si="9"/>
        <v>地方創生</v>
      </c>
      <c r="D21" s="13" t="str">
        <f t="shared" si="8"/>
        <v>クールジャパン、知的財産、地方創生</v>
      </c>
      <c r="F21" s="18" t="s">
        <v>127</v>
      </c>
      <c r="G21" s="17"/>
      <c r="H21" s="13" t="str">
        <f t="shared" si="1"/>
        <v/>
      </c>
      <c r="I21" s="13" t="str">
        <f t="shared" si="5"/>
        <v>一般会計</v>
      </c>
      <c r="K21" s="13"/>
      <c r="L21" s="13"/>
      <c r="O21" s="13"/>
      <c r="P21" s="13"/>
      <c r="Q21" s="19"/>
      <c r="T21" s="13"/>
      <c r="U21" s="32" t="s">
        <v>675</v>
      </c>
      <c r="W21" s="32" t="s">
        <v>167</v>
      </c>
      <c r="Y21" s="32" t="s">
        <v>427</v>
      </c>
      <c r="Z21" s="32" t="s">
        <v>558</v>
      </c>
      <c r="AA21" s="94" t="s">
        <v>521</v>
      </c>
      <c r="AB21" s="94" t="s">
        <v>652</v>
      </c>
      <c r="AC21" s="31"/>
      <c r="AD21" s="31"/>
      <c r="AE21" s="31"/>
      <c r="AF21" s="30"/>
      <c r="AK21" s="51" t="str">
        <f t="shared" si="7"/>
        <v>T</v>
      </c>
    </row>
    <row r="22" spans="1:37" ht="13.5" customHeight="1" x14ac:dyDescent="0.15">
      <c r="A22" s="14" t="s">
        <v>309</v>
      </c>
      <c r="B22" s="15"/>
      <c r="C22" s="13" t="str">
        <f t="shared" si="9"/>
        <v/>
      </c>
      <c r="D22" s="13" t="str">
        <f>IF(C22="",D21,IF(D21&lt;&gt;"",CONCATENATE(D21,"、",C22),C22))</f>
        <v>クールジャパン、知的財産、地方創生</v>
      </c>
      <c r="F22" s="18" t="s">
        <v>128</v>
      </c>
      <c r="G22" s="17"/>
      <c r="H22" s="13" t="str">
        <f t="shared" si="1"/>
        <v/>
      </c>
      <c r="I22" s="13" t="str">
        <f t="shared" si="5"/>
        <v>一般会計</v>
      </c>
      <c r="K22" s="13"/>
      <c r="L22" s="13"/>
      <c r="O22" s="13"/>
      <c r="P22" s="13"/>
      <c r="Q22" s="19"/>
      <c r="T22" s="13"/>
      <c r="U22" s="32" t="s">
        <v>676</v>
      </c>
      <c r="W22" s="32" t="s">
        <v>168</v>
      </c>
      <c r="Y22" s="32" t="s">
        <v>428</v>
      </c>
      <c r="Z22" s="32" t="s">
        <v>559</v>
      </c>
      <c r="AA22" s="94" t="s">
        <v>522</v>
      </c>
      <c r="AB22" s="94" t="s">
        <v>653</v>
      </c>
      <c r="AC22" s="31"/>
      <c r="AD22" s="31"/>
      <c r="AE22" s="31"/>
      <c r="AF22" s="30"/>
      <c r="AK22" s="51" t="str">
        <f t="shared" si="7"/>
        <v>U</v>
      </c>
    </row>
    <row r="23" spans="1:37" ht="13.5" customHeight="1" x14ac:dyDescent="0.15">
      <c r="A23" s="14" t="s">
        <v>310</v>
      </c>
      <c r="B23" s="15"/>
      <c r="C23" s="13" t="str">
        <f t="shared" si="9"/>
        <v/>
      </c>
      <c r="D23" s="13" t="str">
        <f>IF(C23="",D22,IF(D22&lt;&gt;"",CONCATENATE(D22,"、",C23),C23))</f>
        <v>クールジャパン、知的財産、地方創生</v>
      </c>
      <c r="F23" s="18" t="s">
        <v>129</v>
      </c>
      <c r="G23" s="17"/>
      <c r="H23" s="13" t="str">
        <f t="shared" si="1"/>
        <v/>
      </c>
      <c r="I23" s="13" t="str">
        <f t="shared" si="5"/>
        <v>一般会計</v>
      </c>
      <c r="K23" s="13"/>
      <c r="L23" s="13"/>
      <c r="O23" s="13"/>
      <c r="P23" s="13"/>
      <c r="Q23" s="19"/>
      <c r="T23" s="13"/>
      <c r="U23" s="32" t="s">
        <v>677</v>
      </c>
      <c r="W23" s="32" t="s">
        <v>693</v>
      </c>
      <c r="Y23" s="32" t="s">
        <v>429</v>
      </c>
      <c r="Z23" s="32" t="s">
        <v>560</v>
      </c>
      <c r="AA23" s="94" t="s">
        <v>523</v>
      </c>
      <c r="AB23" s="94" t="s">
        <v>654</v>
      </c>
      <c r="AC23" s="31"/>
      <c r="AD23" s="31"/>
      <c r="AE23" s="31"/>
      <c r="AF23" s="30"/>
      <c r="AK23" s="51" t="str">
        <f t="shared" si="7"/>
        <v>V</v>
      </c>
    </row>
    <row r="24" spans="1:37" ht="13.5" customHeight="1" x14ac:dyDescent="0.15">
      <c r="A24" s="88" t="s">
        <v>396</v>
      </c>
      <c r="B24" s="15"/>
      <c r="C24" s="13" t="str">
        <f t="shared" si="9"/>
        <v/>
      </c>
      <c r="D24" s="13" t="str">
        <f>IF(C24="",D23,IF(D23&lt;&gt;"",CONCATENATE(D23,"、",C24),C24))</f>
        <v>クールジャパン、知的財産、地方創生</v>
      </c>
      <c r="F24" s="18" t="s">
        <v>401</v>
      </c>
      <c r="G24" s="17"/>
      <c r="H24" s="13" t="str">
        <f t="shared" si="1"/>
        <v/>
      </c>
      <c r="I24" s="13" t="str">
        <f t="shared" si="5"/>
        <v>一般会計</v>
      </c>
      <c r="K24" s="13"/>
      <c r="L24" s="13"/>
      <c r="O24" s="13"/>
      <c r="P24" s="13"/>
      <c r="Q24" s="19"/>
      <c r="T24" s="13"/>
      <c r="U24" s="32" t="s">
        <v>678</v>
      </c>
      <c r="Y24" s="32" t="s">
        <v>430</v>
      </c>
      <c r="Z24" s="32" t="s">
        <v>561</v>
      </c>
      <c r="AA24" s="94" t="s">
        <v>524</v>
      </c>
      <c r="AB24" s="94" t="s">
        <v>655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679</v>
      </c>
      <c r="Y25" s="32" t="s">
        <v>431</v>
      </c>
      <c r="Z25" s="32" t="s">
        <v>562</v>
      </c>
      <c r="AA25" s="94" t="s">
        <v>525</v>
      </c>
      <c r="AB25" s="94" t="s">
        <v>656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680</v>
      </c>
      <c r="Y26" s="32" t="s">
        <v>432</v>
      </c>
      <c r="Z26" s="32" t="s">
        <v>563</v>
      </c>
      <c r="AA26" s="94" t="s">
        <v>526</v>
      </c>
      <c r="AB26" s="94" t="s">
        <v>657</v>
      </c>
      <c r="AC26" s="31"/>
      <c r="AD26" s="31"/>
      <c r="AE26" s="31"/>
      <c r="AF26" s="30"/>
      <c r="AK26" s="51" t="str">
        <f t="shared" si="7"/>
        <v>Y</v>
      </c>
    </row>
    <row r="27" spans="1:37" ht="13.5" customHeight="1" x14ac:dyDescent="0.15">
      <c r="A27" s="13" t="str">
        <f>IF(D24="", "-", D24)</f>
        <v>クールジャパン、知的財産、地方創生</v>
      </c>
      <c r="B27" s="13"/>
      <c r="F27" s="18" t="s">
        <v>132</v>
      </c>
      <c r="G27" s="17"/>
      <c r="H27" s="13" t="str">
        <f t="shared" si="1"/>
        <v/>
      </c>
      <c r="I27" s="13" t="str">
        <f t="shared" si="5"/>
        <v>一般会計</v>
      </c>
      <c r="K27" s="13"/>
      <c r="L27" s="13"/>
      <c r="O27" s="13"/>
      <c r="P27" s="13"/>
      <c r="Q27" s="19"/>
      <c r="T27" s="13"/>
      <c r="U27" s="32" t="s">
        <v>681</v>
      </c>
      <c r="Y27" s="32" t="s">
        <v>433</v>
      </c>
      <c r="Z27" s="32" t="s">
        <v>564</v>
      </c>
      <c r="AA27" s="94" t="s">
        <v>527</v>
      </c>
      <c r="AB27" s="94" t="s">
        <v>658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682</v>
      </c>
      <c r="Y28" s="32" t="s">
        <v>434</v>
      </c>
      <c r="Z28" s="32" t="s">
        <v>565</v>
      </c>
      <c r="AA28" s="94" t="s">
        <v>528</v>
      </c>
      <c r="AB28" s="94" t="s">
        <v>659</v>
      </c>
      <c r="AC28" s="31"/>
      <c r="AD28" s="31"/>
      <c r="AE28" s="31"/>
      <c r="AF28" s="30"/>
      <c r="AK28" s="51" t="s">
        <v>258</v>
      </c>
    </row>
    <row r="29" spans="1:37" ht="13.5" customHeight="1" x14ac:dyDescent="0.15">
      <c r="A29" s="13"/>
      <c r="B29" s="13"/>
      <c r="F29" s="18" t="s">
        <v>298</v>
      </c>
      <c r="G29" s="17"/>
      <c r="H29" s="13" t="str">
        <f t="shared" si="1"/>
        <v/>
      </c>
      <c r="I29" s="13" t="str">
        <f t="shared" si="5"/>
        <v>一般会計</v>
      </c>
      <c r="K29" s="13"/>
      <c r="L29" s="13"/>
      <c r="O29" s="13"/>
      <c r="P29" s="13"/>
      <c r="Q29" s="19"/>
      <c r="T29" s="13"/>
      <c r="U29" s="32" t="s">
        <v>683</v>
      </c>
      <c r="Y29" s="32" t="s">
        <v>435</v>
      </c>
      <c r="Z29" s="32" t="s">
        <v>566</v>
      </c>
      <c r="AA29" s="94" t="s">
        <v>529</v>
      </c>
      <c r="AB29" s="94" t="s">
        <v>660</v>
      </c>
      <c r="AC29" s="31"/>
      <c r="AD29" s="31"/>
      <c r="AE29" s="31"/>
      <c r="AF29" s="30"/>
      <c r="AK29" s="51" t="str">
        <f t="shared" si="7"/>
        <v>b</v>
      </c>
    </row>
    <row r="30" spans="1:37" ht="13.5" customHeight="1" x14ac:dyDescent="0.15">
      <c r="A30" s="13"/>
      <c r="B30" s="13"/>
      <c r="F30" s="18" t="s">
        <v>299</v>
      </c>
      <c r="G30" s="17"/>
      <c r="H30" s="13" t="str">
        <f t="shared" si="1"/>
        <v/>
      </c>
      <c r="I30" s="13" t="str">
        <f t="shared" si="5"/>
        <v>一般会計</v>
      </c>
      <c r="K30" s="13"/>
      <c r="L30" s="13"/>
      <c r="O30" s="13"/>
      <c r="P30" s="13"/>
      <c r="Q30" s="19"/>
      <c r="T30" s="13"/>
      <c r="U30" s="32" t="s">
        <v>684</v>
      </c>
      <c r="Y30" s="32" t="s">
        <v>436</v>
      </c>
      <c r="Z30" s="32" t="s">
        <v>567</v>
      </c>
      <c r="AA30" s="94" t="s">
        <v>530</v>
      </c>
      <c r="AB30" s="94" t="s">
        <v>661</v>
      </c>
      <c r="AC30" s="31"/>
      <c r="AD30" s="31"/>
      <c r="AE30" s="31"/>
      <c r="AF30" s="30"/>
      <c r="AK30" s="51" t="str">
        <f t="shared" si="7"/>
        <v>c</v>
      </c>
    </row>
    <row r="31" spans="1:37" ht="13.5" customHeight="1" x14ac:dyDescent="0.15">
      <c r="A31" s="13"/>
      <c r="B31" s="13"/>
      <c r="F31" s="18" t="s">
        <v>300</v>
      </c>
      <c r="G31" s="17"/>
      <c r="H31" s="13" t="str">
        <f t="shared" si="1"/>
        <v/>
      </c>
      <c r="I31" s="13" t="str">
        <f t="shared" si="5"/>
        <v>一般会計</v>
      </c>
      <c r="K31" s="13"/>
      <c r="L31" s="13"/>
      <c r="O31" s="13"/>
      <c r="P31" s="13"/>
      <c r="Q31" s="19"/>
      <c r="T31" s="13"/>
      <c r="U31" s="32" t="s">
        <v>685</v>
      </c>
      <c r="Y31" s="32" t="s">
        <v>437</v>
      </c>
      <c r="Z31" s="32" t="s">
        <v>568</v>
      </c>
      <c r="AA31" s="94" t="s">
        <v>531</v>
      </c>
      <c r="AB31" s="94" t="s">
        <v>662</v>
      </c>
      <c r="AC31" s="31"/>
      <c r="AD31" s="31"/>
      <c r="AE31" s="31"/>
      <c r="AF31" s="30"/>
      <c r="AK31" s="51" t="str">
        <f t="shared" si="7"/>
        <v>d</v>
      </c>
    </row>
    <row r="32" spans="1:37" ht="13.5" customHeight="1" x14ac:dyDescent="0.15">
      <c r="A32" s="13"/>
      <c r="B32" s="13"/>
      <c r="F32" s="18" t="s">
        <v>301</v>
      </c>
      <c r="G32" s="17"/>
      <c r="H32" s="13" t="str">
        <f t="shared" si="1"/>
        <v/>
      </c>
      <c r="I32" s="13" t="str">
        <f t="shared" si="5"/>
        <v>一般会計</v>
      </c>
      <c r="K32" s="13"/>
      <c r="L32" s="13"/>
      <c r="O32" s="13"/>
      <c r="P32" s="13"/>
      <c r="Q32" s="19"/>
      <c r="T32" s="13"/>
      <c r="U32" s="32" t="s">
        <v>686</v>
      </c>
      <c r="Y32" s="32" t="s">
        <v>438</v>
      </c>
      <c r="Z32" s="32" t="s">
        <v>569</v>
      </c>
      <c r="AA32" s="94" t="s">
        <v>70</v>
      </c>
      <c r="AB32" s="94" t="s">
        <v>70</v>
      </c>
      <c r="AC32" s="31"/>
      <c r="AD32" s="31"/>
      <c r="AE32" s="31"/>
      <c r="AF32" s="30"/>
      <c r="AK32" s="51" t="str">
        <f t="shared" si="7"/>
        <v>e</v>
      </c>
    </row>
    <row r="33" spans="1:37" ht="13.5" customHeight="1" x14ac:dyDescent="0.15">
      <c r="A33" s="13"/>
      <c r="B33" s="13"/>
      <c r="F33" s="18" t="s">
        <v>302</v>
      </c>
      <c r="G33" s="17"/>
      <c r="H33" s="13" t="str">
        <f t="shared" si="1"/>
        <v/>
      </c>
      <c r="I33" s="13" t="str">
        <f t="shared" si="5"/>
        <v>一般会計</v>
      </c>
      <c r="K33" s="13"/>
      <c r="L33" s="13"/>
      <c r="O33" s="13"/>
      <c r="P33" s="13"/>
      <c r="Q33" s="19"/>
      <c r="T33" s="13"/>
      <c r="U33" s="32" t="s">
        <v>687</v>
      </c>
      <c r="Y33" s="32" t="s">
        <v>439</v>
      </c>
      <c r="Z33" s="32" t="s">
        <v>570</v>
      </c>
      <c r="AA33" s="75"/>
      <c r="AB33" s="31"/>
      <c r="AC33" s="31"/>
      <c r="AD33" s="31"/>
      <c r="AE33" s="31"/>
      <c r="AF33" s="30"/>
      <c r="AK33" s="51" t="str">
        <f t="shared" si="7"/>
        <v>f</v>
      </c>
    </row>
    <row r="34" spans="1:37" ht="13.5" customHeight="1" x14ac:dyDescent="0.15">
      <c r="A34" s="13"/>
      <c r="B34" s="13"/>
      <c r="F34" s="18" t="s">
        <v>303</v>
      </c>
      <c r="G34" s="17"/>
      <c r="H34" s="13" t="str">
        <f t="shared" si="1"/>
        <v/>
      </c>
      <c r="I34" s="13" t="str">
        <f t="shared" si="5"/>
        <v>一般会計</v>
      </c>
      <c r="K34" s="13"/>
      <c r="L34" s="13"/>
      <c r="O34" s="13"/>
      <c r="P34" s="13"/>
      <c r="Q34" s="19"/>
      <c r="T34" s="13"/>
      <c r="U34" s="32" t="s">
        <v>688</v>
      </c>
      <c r="Y34" s="32" t="s">
        <v>440</v>
      </c>
      <c r="Z34" s="32" t="s">
        <v>571</v>
      </c>
      <c r="AB34" s="31"/>
      <c r="AC34" s="31"/>
      <c r="AD34" s="31"/>
      <c r="AE34" s="31"/>
      <c r="AF34" s="30"/>
      <c r="AK34" s="51" t="str">
        <f t="shared" si="7"/>
        <v>g</v>
      </c>
    </row>
    <row r="35" spans="1:37" ht="13.5" customHeight="1" x14ac:dyDescent="0.15">
      <c r="A35" s="13"/>
      <c r="B35" s="13"/>
      <c r="F35" s="18" t="s">
        <v>304</v>
      </c>
      <c r="G35" s="17"/>
      <c r="H35" s="13" t="str">
        <f t="shared" si="1"/>
        <v/>
      </c>
      <c r="I35" s="13" t="str">
        <f t="shared" si="5"/>
        <v>一般会計</v>
      </c>
      <c r="K35" s="13"/>
      <c r="L35" s="13"/>
      <c r="O35" s="13"/>
      <c r="P35" s="13"/>
      <c r="Q35" s="19"/>
      <c r="T35" s="13"/>
      <c r="Y35" s="32" t="s">
        <v>441</v>
      </c>
      <c r="Z35" s="32" t="s">
        <v>572</v>
      </c>
      <c r="AC35" s="31"/>
      <c r="AF35" s="30"/>
      <c r="AK35" s="51" t="str">
        <f t="shared" si="7"/>
        <v>h</v>
      </c>
    </row>
    <row r="36" spans="1:37" ht="13.5" customHeight="1" x14ac:dyDescent="0.15">
      <c r="A36" s="13"/>
      <c r="B36" s="13"/>
      <c r="F36" s="18" t="s">
        <v>305</v>
      </c>
      <c r="G36" s="17"/>
      <c r="H36" s="13" t="str">
        <f t="shared" si="1"/>
        <v/>
      </c>
      <c r="I36" s="13" t="str">
        <f t="shared" si="5"/>
        <v>一般会計</v>
      </c>
      <c r="K36" s="13"/>
      <c r="L36" s="13"/>
      <c r="O36" s="13"/>
      <c r="P36" s="13"/>
      <c r="Q36" s="19"/>
      <c r="T36" s="13"/>
      <c r="U36" s="32" t="s">
        <v>689</v>
      </c>
      <c r="Y36" s="32" t="s">
        <v>442</v>
      </c>
      <c r="Z36" s="32" t="s">
        <v>573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443</v>
      </c>
      <c r="Z37" s="32" t="s">
        <v>574</v>
      </c>
      <c r="AF37" s="30"/>
      <c r="AK37" s="51" t="str">
        <f t="shared" si="7"/>
        <v>j</v>
      </c>
    </row>
    <row r="38" spans="1:37" x14ac:dyDescent="0.15">
      <c r="A38" s="13"/>
      <c r="B38" s="13"/>
      <c r="F38" s="13"/>
      <c r="G38" s="19"/>
      <c r="K38" s="13"/>
      <c r="L38" s="13"/>
      <c r="O38" s="13"/>
      <c r="P38" s="13"/>
      <c r="Q38" s="19"/>
      <c r="T38" s="13"/>
      <c r="U38" s="32" t="s">
        <v>380</v>
      </c>
      <c r="Y38" s="32" t="s">
        <v>444</v>
      </c>
      <c r="Z38" s="32" t="s">
        <v>575</v>
      </c>
      <c r="AF38" s="30"/>
      <c r="AK38" s="51" t="str">
        <f t="shared" si="7"/>
        <v>k</v>
      </c>
    </row>
    <row r="39" spans="1:37" x14ac:dyDescent="0.15">
      <c r="A39" s="13"/>
      <c r="B39" s="13"/>
      <c r="F39" s="13" t="str">
        <f>I37</f>
        <v>一般会計</v>
      </c>
      <c r="G39" s="19"/>
      <c r="K39" s="13"/>
      <c r="L39" s="13"/>
      <c r="O39" s="13"/>
      <c r="P39" s="13"/>
      <c r="Q39" s="19"/>
      <c r="T39" s="13"/>
      <c r="U39" s="32" t="s">
        <v>390</v>
      </c>
      <c r="Y39" s="32" t="s">
        <v>445</v>
      </c>
      <c r="Z39" s="32" t="s">
        <v>576</v>
      </c>
      <c r="AF39" s="30"/>
      <c r="AK39" s="51" t="str">
        <f t="shared" si="7"/>
        <v>l</v>
      </c>
    </row>
    <row r="40" spans="1:37" x14ac:dyDescent="0.15">
      <c r="A40" s="13"/>
      <c r="B40" s="13"/>
      <c r="F40" s="13"/>
      <c r="G40" s="19"/>
      <c r="K40" s="13"/>
      <c r="L40" s="13"/>
      <c r="O40" s="13"/>
      <c r="P40" s="13"/>
      <c r="Q40" s="19"/>
      <c r="T40" s="13"/>
      <c r="Y40" s="32" t="s">
        <v>446</v>
      </c>
      <c r="Z40" s="32" t="s">
        <v>577</v>
      </c>
      <c r="AF40" s="30"/>
      <c r="AK40" s="51" t="str">
        <f t="shared" si="7"/>
        <v>m</v>
      </c>
    </row>
    <row r="41" spans="1:37" x14ac:dyDescent="0.15">
      <c r="A41" s="13"/>
      <c r="B41" s="13"/>
      <c r="F41" s="13"/>
      <c r="G41" s="19"/>
      <c r="K41" s="13"/>
      <c r="L41" s="13"/>
      <c r="O41" s="13"/>
      <c r="P41" s="13"/>
      <c r="Q41" s="19"/>
      <c r="T41" s="13"/>
      <c r="Y41" s="32" t="s">
        <v>447</v>
      </c>
      <c r="Z41" s="32" t="s">
        <v>578</v>
      </c>
      <c r="AF41" s="30"/>
      <c r="AK41" s="51" t="str">
        <f t="shared" si="7"/>
        <v>n</v>
      </c>
    </row>
    <row r="42" spans="1:37" x14ac:dyDescent="0.15">
      <c r="A42" s="13"/>
      <c r="B42" s="13"/>
      <c r="F42" s="13"/>
      <c r="G42" s="19"/>
      <c r="K42" s="13"/>
      <c r="L42" s="13"/>
      <c r="O42" s="13"/>
      <c r="P42" s="13"/>
      <c r="Q42" s="19"/>
      <c r="T42" s="13"/>
      <c r="Y42" s="32" t="s">
        <v>448</v>
      </c>
      <c r="Z42" s="32" t="s">
        <v>579</v>
      </c>
      <c r="AF42" s="30"/>
      <c r="AK42" s="51" t="str">
        <f t="shared" si="7"/>
        <v>o</v>
      </c>
    </row>
    <row r="43" spans="1:37" x14ac:dyDescent="0.15">
      <c r="A43" s="13"/>
      <c r="B43" s="13"/>
      <c r="F43" s="13"/>
      <c r="G43" s="19"/>
      <c r="K43" s="13"/>
      <c r="L43" s="13"/>
      <c r="O43" s="13"/>
      <c r="P43" s="13"/>
      <c r="Q43" s="19"/>
      <c r="T43" s="13"/>
      <c r="Y43" s="32" t="s">
        <v>449</v>
      </c>
      <c r="Z43" s="32" t="s">
        <v>580</v>
      </c>
      <c r="AF43" s="30"/>
      <c r="AK43" s="51" t="str">
        <f t="shared" si="7"/>
        <v>p</v>
      </c>
    </row>
    <row r="44" spans="1:37" x14ac:dyDescent="0.15">
      <c r="A44" s="13"/>
      <c r="B44" s="13"/>
      <c r="F44" s="13"/>
      <c r="G44" s="19"/>
      <c r="K44" s="13"/>
      <c r="L44" s="13"/>
      <c r="O44" s="13"/>
      <c r="P44" s="13"/>
      <c r="Q44" s="19"/>
      <c r="T44" s="13"/>
      <c r="Y44" s="32" t="s">
        <v>450</v>
      </c>
      <c r="Z44" s="32" t="s">
        <v>581</v>
      </c>
      <c r="AF44" s="30"/>
      <c r="AK44" s="51" t="str">
        <f t="shared" si="7"/>
        <v>q</v>
      </c>
    </row>
    <row r="45" spans="1:37" x14ac:dyDescent="0.15">
      <c r="A45" s="13"/>
      <c r="B45" s="13"/>
      <c r="F45" s="13"/>
      <c r="G45" s="19"/>
      <c r="K45" s="13"/>
      <c r="L45" s="13"/>
      <c r="O45" s="13"/>
      <c r="P45" s="13"/>
      <c r="Q45" s="19"/>
      <c r="T45" s="13"/>
      <c r="Y45" s="32" t="s">
        <v>451</v>
      </c>
      <c r="Z45" s="32" t="s">
        <v>582</v>
      </c>
      <c r="AF45" s="30"/>
      <c r="AK45" s="51" t="str">
        <f t="shared" si="7"/>
        <v>r</v>
      </c>
    </row>
    <row r="46" spans="1:37" x14ac:dyDescent="0.15">
      <c r="A46" s="13"/>
      <c r="B46" s="13"/>
      <c r="F46" s="13"/>
      <c r="G46" s="19"/>
      <c r="K46" s="13"/>
      <c r="L46" s="13"/>
      <c r="O46" s="13"/>
      <c r="P46" s="13"/>
      <c r="Q46" s="19"/>
      <c r="T46" s="13"/>
      <c r="Y46" s="32" t="s">
        <v>452</v>
      </c>
      <c r="Z46" s="32" t="s">
        <v>583</v>
      </c>
      <c r="AF46" s="30"/>
      <c r="AK46" s="51" t="str">
        <f t="shared" si="7"/>
        <v>s</v>
      </c>
    </row>
    <row r="47" spans="1:37" x14ac:dyDescent="0.15">
      <c r="A47" s="13"/>
      <c r="B47" s="13"/>
      <c r="F47" s="13"/>
      <c r="G47" s="19"/>
      <c r="K47" s="13"/>
      <c r="L47" s="13"/>
      <c r="O47" s="13"/>
      <c r="P47" s="13"/>
      <c r="Q47" s="19"/>
      <c r="T47" s="13"/>
      <c r="Y47" s="32" t="s">
        <v>453</v>
      </c>
      <c r="Z47" s="32" t="s">
        <v>584</v>
      </c>
      <c r="AF47" s="30"/>
      <c r="AK47" s="51" t="str">
        <f t="shared" si="7"/>
        <v>t</v>
      </c>
    </row>
    <row r="48" spans="1:37" x14ac:dyDescent="0.15">
      <c r="A48" s="13"/>
      <c r="B48" s="13"/>
      <c r="F48" s="13"/>
      <c r="G48" s="19"/>
      <c r="K48" s="13"/>
      <c r="L48" s="13"/>
      <c r="O48" s="13"/>
      <c r="P48" s="13"/>
      <c r="Q48" s="19"/>
      <c r="T48" s="13"/>
      <c r="Y48" s="32" t="s">
        <v>454</v>
      </c>
      <c r="Z48" s="32" t="s">
        <v>585</v>
      </c>
      <c r="AF48" s="30"/>
      <c r="AK48" s="51" t="str">
        <f t="shared" si="7"/>
        <v>u</v>
      </c>
    </row>
    <row r="49" spans="1:37" x14ac:dyDescent="0.15">
      <c r="A49" s="13"/>
      <c r="B49" s="13"/>
      <c r="F49" s="13"/>
      <c r="G49" s="19"/>
      <c r="K49" s="13"/>
      <c r="L49" s="13"/>
      <c r="O49" s="13"/>
      <c r="P49" s="13"/>
      <c r="Q49" s="19"/>
      <c r="T49" s="13"/>
      <c r="Y49" s="32" t="s">
        <v>455</v>
      </c>
      <c r="Z49" s="32" t="s">
        <v>586</v>
      </c>
      <c r="AF49" s="30"/>
      <c r="AK49" s="51" t="str">
        <f t="shared" si="7"/>
        <v>v</v>
      </c>
    </row>
    <row r="50" spans="1:37" x14ac:dyDescent="0.15">
      <c r="A50" s="13"/>
      <c r="B50" s="13"/>
      <c r="F50" s="13"/>
      <c r="G50" s="19"/>
      <c r="K50" s="13"/>
      <c r="L50" s="13"/>
      <c r="O50" s="13"/>
      <c r="P50" s="13"/>
      <c r="Q50" s="19"/>
      <c r="T50" s="13"/>
      <c r="Y50" s="32" t="s">
        <v>456</v>
      </c>
      <c r="Z50" s="32" t="s">
        <v>587</v>
      </c>
      <c r="AF50" s="30"/>
    </row>
    <row r="51" spans="1:37" x14ac:dyDescent="0.15">
      <c r="A51" s="13"/>
      <c r="B51" s="13"/>
      <c r="F51" s="13"/>
      <c r="G51" s="19"/>
      <c r="K51" s="13"/>
      <c r="L51" s="13"/>
      <c r="O51" s="13"/>
      <c r="P51" s="13"/>
      <c r="Q51" s="19"/>
      <c r="T51" s="13"/>
      <c r="Y51" s="32" t="s">
        <v>457</v>
      </c>
      <c r="Z51" s="32" t="s">
        <v>588</v>
      </c>
      <c r="AF51" s="30"/>
    </row>
    <row r="52" spans="1:37" x14ac:dyDescent="0.15">
      <c r="A52" s="13"/>
      <c r="B52" s="13"/>
      <c r="F52" s="13"/>
      <c r="G52" s="19"/>
      <c r="K52" s="13"/>
      <c r="L52" s="13"/>
      <c r="O52" s="13"/>
      <c r="P52" s="13"/>
      <c r="Q52" s="19"/>
      <c r="T52" s="13"/>
      <c r="Y52" s="32" t="s">
        <v>458</v>
      </c>
      <c r="Z52" s="32" t="s">
        <v>589</v>
      </c>
      <c r="AF52" s="30"/>
    </row>
    <row r="53" spans="1:37" x14ac:dyDescent="0.15">
      <c r="A53" s="13"/>
      <c r="B53" s="13"/>
      <c r="F53" s="13"/>
      <c r="G53" s="19"/>
      <c r="K53" s="13"/>
      <c r="L53" s="13"/>
      <c r="O53" s="13"/>
      <c r="P53" s="13"/>
      <c r="Q53" s="19"/>
      <c r="T53" s="13"/>
      <c r="Y53" s="32" t="s">
        <v>459</v>
      </c>
      <c r="Z53" s="32" t="s">
        <v>590</v>
      </c>
      <c r="AF53" s="30"/>
    </row>
    <row r="54" spans="1:37" x14ac:dyDescent="0.15">
      <c r="A54" s="13"/>
      <c r="B54" s="13"/>
      <c r="F54" s="13"/>
      <c r="G54" s="19"/>
      <c r="K54" s="13"/>
      <c r="L54" s="13"/>
      <c r="O54" s="13"/>
      <c r="P54" s="20"/>
      <c r="Q54" s="19"/>
      <c r="T54" s="13"/>
      <c r="Y54" s="32" t="s">
        <v>460</v>
      </c>
      <c r="Z54" s="32" t="s">
        <v>591</v>
      </c>
      <c r="AF54" s="30"/>
    </row>
    <row r="55" spans="1:37" x14ac:dyDescent="0.15">
      <c r="A55" s="13"/>
      <c r="B55" s="13"/>
      <c r="F55" s="13"/>
      <c r="G55" s="19"/>
      <c r="K55" s="13"/>
      <c r="L55" s="13"/>
      <c r="O55" s="13"/>
      <c r="P55" s="13"/>
      <c r="Q55" s="19"/>
      <c r="T55" s="13"/>
      <c r="Y55" s="32" t="s">
        <v>461</v>
      </c>
      <c r="Z55" s="32" t="s">
        <v>592</v>
      </c>
      <c r="AF55" s="30"/>
    </row>
    <row r="56" spans="1:37" x14ac:dyDescent="0.15">
      <c r="A56" s="13"/>
      <c r="B56" s="13"/>
      <c r="F56" s="13"/>
      <c r="G56" s="19"/>
      <c r="K56" s="13"/>
      <c r="L56" s="13"/>
      <c r="O56" s="13"/>
      <c r="P56" s="13"/>
      <c r="Q56" s="19"/>
      <c r="T56" s="13"/>
      <c r="Y56" s="32" t="s">
        <v>462</v>
      </c>
      <c r="Z56" s="32" t="s">
        <v>593</v>
      </c>
      <c r="AF56" s="30"/>
    </row>
    <row r="57" spans="1:37" x14ac:dyDescent="0.15">
      <c r="A57" s="13"/>
      <c r="B57" s="13"/>
      <c r="F57" s="13"/>
      <c r="G57" s="19"/>
      <c r="K57" s="13"/>
      <c r="L57" s="13"/>
      <c r="O57" s="13"/>
      <c r="P57" s="13"/>
      <c r="Q57" s="19"/>
      <c r="T57" s="13"/>
      <c r="Y57" s="32" t="s">
        <v>463</v>
      </c>
      <c r="Z57" s="32" t="s">
        <v>594</v>
      </c>
      <c r="AF57" s="30"/>
    </row>
    <row r="58" spans="1:37" x14ac:dyDescent="0.15">
      <c r="A58" s="13"/>
      <c r="B58" s="13"/>
      <c r="F58" s="13"/>
      <c r="G58" s="19"/>
      <c r="K58" s="13"/>
      <c r="L58" s="13"/>
      <c r="O58" s="13"/>
      <c r="P58" s="13"/>
      <c r="Q58" s="19"/>
      <c r="T58" s="13"/>
      <c r="Y58" s="32" t="s">
        <v>464</v>
      </c>
      <c r="Z58" s="32" t="s">
        <v>595</v>
      </c>
      <c r="AF58" s="30"/>
    </row>
    <row r="59" spans="1:37" x14ac:dyDescent="0.15">
      <c r="A59" s="13"/>
      <c r="B59" s="13"/>
      <c r="F59" s="13"/>
      <c r="G59" s="19"/>
      <c r="K59" s="13"/>
      <c r="L59" s="13"/>
      <c r="O59" s="13"/>
      <c r="P59" s="13"/>
      <c r="Q59" s="19"/>
      <c r="T59" s="13"/>
      <c r="Y59" s="32" t="s">
        <v>465</v>
      </c>
      <c r="Z59" s="32" t="s">
        <v>596</v>
      </c>
      <c r="AF59" s="30"/>
    </row>
    <row r="60" spans="1:37" x14ac:dyDescent="0.15">
      <c r="A60" s="13"/>
      <c r="B60" s="13"/>
      <c r="F60" s="13"/>
      <c r="G60" s="19"/>
      <c r="K60" s="13"/>
      <c r="L60" s="13"/>
      <c r="O60" s="13"/>
      <c r="P60" s="13"/>
      <c r="Q60" s="19"/>
      <c r="T60" s="13"/>
      <c r="Y60" s="32" t="s">
        <v>466</v>
      </c>
      <c r="Z60" s="32" t="s">
        <v>597</v>
      </c>
      <c r="AF60" s="30"/>
    </row>
    <row r="61" spans="1:37" x14ac:dyDescent="0.15">
      <c r="A61" s="13"/>
      <c r="B61" s="13"/>
      <c r="F61" s="13"/>
      <c r="G61" s="19"/>
      <c r="K61" s="13"/>
      <c r="L61" s="13"/>
      <c r="O61" s="13"/>
      <c r="P61" s="13"/>
      <c r="Q61" s="19"/>
      <c r="T61" s="13"/>
      <c r="Y61" s="32" t="s">
        <v>467</v>
      </c>
      <c r="Z61" s="32" t="s">
        <v>598</v>
      </c>
      <c r="AF61" s="30"/>
    </row>
    <row r="62" spans="1:37" x14ac:dyDescent="0.15">
      <c r="A62" s="13"/>
      <c r="B62" s="13"/>
      <c r="F62" s="13"/>
      <c r="G62" s="19"/>
      <c r="K62" s="13"/>
      <c r="L62" s="13"/>
      <c r="O62" s="13"/>
      <c r="P62" s="13"/>
      <c r="Q62" s="19"/>
      <c r="T62" s="13"/>
      <c r="Y62" s="32" t="s">
        <v>468</v>
      </c>
      <c r="Z62" s="32" t="s">
        <v>599</v>
      </c>
      <c r="AF62" s="30"/>
    </row>
    <row r="63" spans="1:37" x14ac:dyDescent="0.15">
      <c r="A63" s="13"/>
      <c r="B63" s="13"/>
      <c r="F63" s="13"/>
      <c r="G63" s="19"/>
      <c r="K63" s="13"/>
      <c r="L63" s="13"/>
      <c r="O63" s="13"/>
      <c r="P63" s="13"/>
      <c r="Q63" s="19"/>
      <c r="T63" s="13"/>
      <c r="Y63" s="32" t="s">
        <v>469</v>
      </c>
      <c r="Z63" s="32" t="s">
        <v>600</v>
      </c>
      <c r="AF63" s="30"/>
    </row>
    <row r="64" spans="1:37" x14ac:dyDescent="0.15">
      <c r="A64" s="13"/>
      <c r="B64" s="13"/>
      <c r="F64" s="13"/>
      <c r="G64" s="19"/>
      <c r="K64" s="13"/>
      <c r="L64" s="13"/>
      <c r="O64" s="13"/>
      <c r="P64" s="13"/>
      <c r="Q64" s="19"/>
      <c r="T64" s="13"/>
      <c r="Y64" s="32" t="s">
        <v>470</v>
      </c>
      <c r="Z64" s="32" t="s">
        <v>601</v>
      </c>
      <c r="AF64" s="30"/>
    </row>
    <row r="65" spans="1:32" x14ac:dyDescent="0.15">
      <c r="A65" s="13"/>
      <c r="B65" s="13"/>
      <c r="F65" s="13"/>
      <c r="G65" s="19"/>
      <c r="K65" s="13"/>
      <c r="L65" s="13"/>
      <c r="O65" s="13"/>
      <c r="P65" s="13"/>
      <c r="Q65" s="19"/>
      <c r="T65" s="13"/>
      <c r="Y65" s="32" t="s">
        <v>471</v>
      </c>
      <c r="Z65" s="32" t="s">
        <v>602</v>
      </c>
      <c r="AF65" s="30"/>
    </row>
    <row r="66" spans="1:32" x14ac:dyDescent="0.15">
      <c r="A66" s="13"/>
      <c r="B66" s="13"/>
      <c r="F66" s="13"/>
      <c r="G66" s="19"/>
      <c r="K66" s="13"/>
      <c r="L66" s="13"/>
      <c r="O66" s="13"/>
      <c r="P66" s="13"/>
      <c r="Q66" s="19"/>
      <c r="T66" s="13"/>
      <c r="Y66" s="32" t="s">
        <v>71</v>
      </c>
      <c r="Z66" s="32" t="s">
        <v>603</v>
      </c>
      <c r="AF66" s="30"/>
    </row>
    <row r="67" spans="1:32" x14ac:dyDescent="0.15">
      <c r="A67" s="13"/>
      <c r="B67" s="13"/>
      <c r="F67" s="13"/>
      <c r="G67" s="19"/>
      <c r="K67" s="13"/>
      <c r="L67" s="13"/>
      <c r="O67" s="13"/>
      <c r="P67" s="13"/>
      <c r="Q67" s="19"/>
      <c r="T67" s="13"/>
      <c r="Y67" s="32" t="s">
        <v>472</v>
      </c>
      <c r="Z67" s="32" t="s">
        <v>604</v>
      </c>
      <c r="AF67" s="30"/>
    </row>
    <row r="68" spans="1:32" x14ac:dyDescent="0.15">
      <c r="A68" s="13"/>
      <c r="B68" s="13"/>
      <c r="F68" s="13"/>
      <c r="G68" s="19"/>
      <c r="K68" s="13"/>
      <c r="L68" s="13"/>
      <c r="O68" s="13"/>
      <c r="P68" s="13"/>
      <c r="Q68" s="19"/>
      <c r="T68" s="13"/>
      <c r="Y68" s="32" t="s">
        <v>473</v>
      </c>
      <c r="Z68" s="32" t="s">
        <v>605</v>
      </c>
      <c r="AF68" s="30"/>
    </row>
    <row r="69" spans="1:32" x14ac:dyDescent="0.15">
      <c r="A69" s="13"/>
      <c r="B69" s="13"/>
      <c r="F69" s="13"/>
      <c r="G69" s="19"/>
      <c r="K69" s="13"/>
      <c r="L69" s="13"/>
      <c r="O69" s="13"/>
      <c r="P69" s="13"/>
      <c r="Q69" s="19"/>
      <c r="T69" s="13"/>
      <c r="Y69" s="32" t="s">
        <v>474</v>
      </c>
      <c r="Z69" s="32" t="s">
        <v>606</v>
      </c>
      <c r="AF69" s="30"/>
    </row>
    <row r="70" spans="1:32" x14ac:dyDescent="0.15">
      <c r="A70" s="13"/>
      <c r="B70" s="13"/>
      <c r="Y70" s="32" t="s">
        <v>475</v>
      </c>
      <c r="Z70" s="32" t="s">
        <v>607</v>
      </c>
    </row>
    <row r="71" spans="1:32" x14ac:dyDescent="0.15">
      <c r="Y71" s="32" t="s">
        <v>476</v>
      </c>
      <c r="Z71" s="32" t="s">
        <v>608</v>
      </c>
    </row>
    <row r="72" spans="1:32" x14ac:dyDescent="0.15">
      <c r="Y72" s="32" t="s">
        <v>477</v>
      </c>
      <c r="Z72" s="32" t="s">
        <v>609</v>
      </c>
    </row>
    <row r="73" spans="1:32" x14ac:dyDescent="0.15">
      <c r="Y73" s="32" t="s">
        <v>478</v>
      </c>
      <c r="Z73" s="32" t="s">
        <v>610</v>
      </c>
    </row>
    <row r="74" spans="1:32" x14ac:dyDescent="0.15">
      <c r="Y74" s="32" t="s">
        <v>479</v>
      </c>
      <c r="Z74" s="32" t="s">
        <v>611</v>
      </c>
    </row>
    <row r="75" spans="1:32" x14ac:dyDescent="0.15">
      <c r="Y75" s="32" t="s">
        <v>480</v>
      </c>
      <c r="Z75" s="32" t="s">
        <v>612</v>
      </c>
    </row>
    <row r="76" spans="1:32" x14ac:dyDescent="0.15">
      <c r="Y76" s="32" t="s">
        <v>481</v>
      </c>
      <c r="Z76" s="32" t="s">
        <v>613</v>
      </c>
    </row>
    <row r="77" spans="1:32" x14ac:dyDescent="0.15">
      <c r="Y77" s="32" t="s">
        <v>482</v>
      </c>
      <c r="Z77" s="32" t="s">
        <v>614</v>
      </c>
    </row>
    <row r="78" spans="1:32" x14ac:dyDescent="0.15">
      <c r="Y78" s="32" t="s">
        <v>483</v>
      </c>
      <c r="Z78" s="32" t="s">
        <v>615</v>
      </c>
    </row>
    <row r="79" spans="1:32" x14ac:dyDescent="0.15">
      <c r="Y79" s="32" t="s">
        <v>484</v>
      </c>
      <c r="Z79" s="32" t="s">
        <v>616</v>
      </c>
    </row>
    <row r="80" spans="1:32" x14ac:dyDescent="0.15">
      <c r="Y80" s="32" t="s">
        <v>485</v>
      </c>
      <c r="Z80" s="32" t="s">
        <v>617</v>
      </c>
    </row>
    <row r="81" spans="25:26" x14ac:dyDescent="0.15">
      <c r="Y81" s="32" t="s">
        <v>486</v>
      </c>
      <c r="Z81" s="32" t="s">
        <v>618</v>
      </c>
    </row>
    <row r="82" spans="25:26" x14ac:dyDescent="0.15">
      <c r="Y82" s="32" t="s">
        <v>487</v>
      </c>
      <c r="Z82" s="32" t="s">
        <v>619</v>
      </c>
    </row>
    <row r="83" spans="25:26" x14ac:dyDescent="0.15">
      <c r="Y83" s="32" t="s">
        <v>488</v>
      </c>
      <c r="Z83" s="32" t="s">
        <v>620</v>
      </c>
    </row>
    <row r="84" spans="25:26" x14ac:dyDescent="0.15">
      <c r="Y84" s="32" t="s">
        <v>489</v>
      </c>
      <c r="Z84" s="32" t="s">
        <v>621</v>
      </c>
    </row>
    <row r="85" spans="25:26" x14ac:dyDescent="0.15">
      <c r="Y85" s="32" t="s">
        <v>490</v>
      </c>
      <c r="Z85" s="32" t="s">
        <v>622</v>
      </c>
    </row>
    <row r="86" spans="25:26" x14ac:dyDescent="0.15">
      <c r="Y86" s="32" t="s">
        <v>491</v>
      </c>
      <c r="Z86" s="32" t="s">
        <v>623</v>
      </c>
    </row>
    <row r="87" spans="25:26" x14ac:dyDescent="0.15">
      <c r="Y87" s="32" t="s">
        <v>492</v>
      </c>
      <c r="Z87" s="32" t="s">
        <v>624</v>
      </c>
    </row>
    <row r="88" spans="25:26" x14ac:dyDescent="0.15">
      <c r="Y88" s="32" t="s">
        <v>493</v>
      </c>
      <c r="Z88" s="32" t="s">
        <v>625</v>
      </c>
    </row>
    <row r="89" spans="25:26" x14ac:dyDescent="0.15">
      <c r="Y89" s="32" t="s">
        <v>494</v>
      </c>
      <c r="Z89" s="32" t="s">
        <v>626</v>
      </c>
    </row>
    <row r="90" spans="25:26" x14ac:dyDescent="0.15">
      <c r="Y90" s="32" t="s">
        <v>495</v>
      </c>
      <c r="Z90" s="32" t="s">
        <v>627</v>
      </c>
    </row>
    <row r="91" spans="25:26" x14ac:dyDescent="0.15">
      <c r="Y91" s="32" t="s">
        <v>496</v>
      </c>
      <c r="Z91" s="32" t="s">
        <v>628</v>
      </c>
    </row>
    <row r="92" spans="25:26" x14ac:dyDescent="0.15">
      <c r="Y92" s="32" t="s">
        <v>497</v>
      </c>
      <c r="Z92" s="32" t="s">
        <v>629</v>
      </c>
    </row>
    <row r="93" spans="25:26" x14ac:dyDescent="0.15">
      <c r="Y93" s="32" t="s">
        <v>498</v>
      </c>
      <c r="Z93" s="32" t="s">
        <v>630</v>
      </c>
    </row>
    <row r="94" spans="25:26" x14ac:dyDescent="0.15">
      <c r="Y94" s="32" t="s">
        <v>499</v>
      </c>
      <c r="Z94" s="32" t="s">
        <v>631</v>
      </c>
    </row>
    <row r="95" spans="25:26" x14ac:dyDescent="0.15">
      <c r="Y95" s="32" t="s">
        <v>500</v>
      </c>
      <c r="Z95" s="32" t="s">
        <v>632</v>
      </c>
    </row>
    <row r="96" spans="25:26" x14ac:dyDescent="0.15">
      <c r="Y96" s="32" t="s">
        <v>402</v>
      </c>
      <c r="Z96" s="32" t="s">
        <v>633</v>
      </c>
    </row>
    <row r="97" spans="25:26" x14ac:dyDescent="0.15">
      <c r="Y97" s="32" t="s">
        <v>501</v>
      </c>
      <c r="Z97" s="32" t="s">
        <v>634</v>
      </c>
    </row>
    <row r="98" spans="25:26" x14ac:dyDescent="0.15">
      <c r="Y98" s="32" t="s">
        <v>502</v>
      </c>
      <c r="Z98" s="32" t="s">
        <v>635</v>
      </c>
    </row>
    <row r="99" spans="25:26" x14ac:dyDescent="0.15">
      <c r="Y99" s="32" t="s">
        <v>532</v>
      </c>
      <c r="Z99" s="32" t="s">
        <v>636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342</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39"/>
      <c r="Z2" s="823"/>
      <c r="AA2" s="824"/>
      <c r="AB2" s="1043" t="s">
        <v>11</v>
      </c>
      <c r="AC2" s="1044"/>
      <c r="AD2" s="1045"/>
      <c r="AE2" s="1049" t="s">
        <v>382</v>
      </c>
      <c r="AF2" s="1049"/>
      <c r="AG2" s="1049"/>
      <c r="AH2" s="1049"/>
      <c r="AI2" s="1049" t="s">
        <v>404</v>
      </c>
      <c r="AJ2" s="1049"/>
      <c r="AK2" s="1049"/>
      <c r="AL2" s="558"/>
      <c r="AM2" s="1049" t="s">
        <v>501</v>
      </c>
      <c r="AN2" s="1049"/>
      <c r="AO2" s="1049"/>
      <c r="AP2" s="558"/>
      <c r="AQ2" s="159" t="s">
        <v>229</v>
      </c>
      <c r="AR2" s="134"/>
      <c r="AS2" s="134"/>
      <c r="AT2" s="135"/>
      <c r="AU2" s="535" t="s">
        <v>134</v>
      </c>
      <c r="AV2" s="535"/>
      <c r="AW2" s="535"/>
      <c r="AX2" s="536"/>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40"/>
      <c r="Z3" s="1041"/>
      <c r="AA3" s="1042"/>
      <c r="AB3" s="1046"/>
      <c r="AC3" s="1047"/>
      <c r="AD3" s="1048"/>
      <c r="AE3" s="913"/>
      <c r="AF3" s="913"/>
      <c r="AG3" s="913"/>
      <c r="AH3" s="913"/>
      <c r="AI3" s="913"/>
      <c r="AJ3" s="913"/>
      <c r="AK3" s="913"/>
      <c r="AL3" s="409"/>
      <c r="AM3" s="913"/>
      <c r="AN3" s="913"/>
      <c r="AO3" s="913"/>
      <c r="AP3" s="409"/>
      <c r="AQ3" s="200"/>
      <c r="AR3" s="201"/>
      <c r="AS3" s="137" t="s">
        <v>230</v>
      </c>
      <c r="AT3" s="138"/>
      <c r="AU3" s="201"/>
      <c r="AV3" s="201"/>
      <c r="AW3" s="394" t="s">
        <v>179</v>
      </c>
      <c r="AX3" s="395"/>
      <c r="AY3" s="34">
        <f>$AY$2</f>
        <v>0</v>
      </c>
    </row>
    <row r="4" spans="1:51" ht="22.5" customHeight="1" x14ac:dyDescent="0.15">
      <c r="A4" s="399"/>
      <c r="B4" s="397"/>
      <c r="C4" s="397"/>
      <c r="D4" s="397"/>
      <c r="E4" s="397"/>
      <c r="F4" s="398"/>
      <c r="G4" s="565"/>
      <c r="H4" s="1016"/>
      <c r="I4" s="1016"/>
      <c r="J4" s="1016"/>
      <c r="K4" s="1016"/>
      <c r="L4" s="1016"/>
      <c r="M4" s="1016"/>
      <c r="N4" s="1016"/>
      <c r="O4" s="1017"/>
      <c r="P4" s="109"/>
      <c r="Q4" s="1024"/>
      <c r="R4" s="1024"/>
      <c r="S4" s="1024"/>
      <c r="T4" s="1024"/>
      <c r="U4" s="1024"/>
      <c r="V4" s="1024"/>
      <c r="W4" s="1024"/>
      <c r="X4" s="1025"/>
      <c r="Y4" s="1034" t="s">
        <v>12</v>
      </c>
      <c r="Z4" s="1035"/>
      <c r="AA4" s="1036"/>
      <c r="AB4" s="462"/>
      <c r="AC4" s="1038"/>
      <c r="AD4" s="1038"/>
      <c r="AE4" s="219"/>
      <c r="AF4" s="220"/>
      <c r="AG4" s="220"/>
      <c r="AH4" s="220"/>
      <c r="AI4" s="219"/>
      <c r="AJ4" s="220"/>
      <c r="AK4" s="220"/>
      <c r="AL4" s="220"/>
      <c r="AM4" s="219"/>
      <c r="AN4" s="220"/>
      <c r="AO4" s="220"/>
      <c r="AP4" s="220"/>
      <c r="AQ4" s="338"/>
      <c r="AR4" s="209"/>
      <c r="AS4" s="209"/>
      <c r="AT4" s="339"/>
      <c r="AU4" s="220"/>
      <c r="AV4" s="220"/>
      <c r="AW4" s="220"/>
      <c r="AX4" s="222"/>
      <c r="AY4" s="34">
        <f t="shared" ref="AY4:AY8" si="0">$AY$2</f>
        <v>0</v>
      </c>
    </row>
    <row r="5" spans="1:51" ht="22.5" customHeight="1" x14ac:dyDescent="0.15">
      <c r="A5" s="400"/>
      <c r="B5" s="401"/>
      <c r="C5" s="401"/>
      <c r="D5" s="401"/>
      <c r="E5" s="401"/>
      <c r="F5" s="402"/>
      <c r="G5" s="1018"/>
      <c r="H5" s="1019"/>
      <c r="I5" s="1019"/>
      <c r="J5" s="1019"/>
      <c r="K5" s="1019"/>
      <c r="L5" s="1019"/>
      <c r="M5" s="1019"/>
      <c r="N5" s="1019"/>
      <c r="O5" s="1020"/>
      <c r="P5" s="1026"/>
      <c r="Q5" s="1026"/>
      <c r="R5" s="1026"/>
      <c r="S5" s="1026"/>
      <c r="T5" s="1026"/>
      <c r="U5" s="1026"/>
      <c r="V5" s="1026"/>
      <c r="W5" s="1026"/>
      <c r="X5" s="1027"/>
      <c r="Y5" s="448" t="s">
        <v>54</v>
      </c>
      <c r="Z5" s="1031"/>
      <c r="AA5" s="1032"/>
      <c r="AB5" s="525"/>
      <c r="AC5" s="1037"/>
      <c r="AD5" s="1037"/>
      <c r="AE5" s="219"/>
      <c r="AF5" s="220"/>
      <c r="AG5" s="220"/>
      <c r="AH5" s="220"/>
      <c r="AI5" s="219"/>
      <c r="AJ5" s="220"/>
      <c r="AK5" s="220"/>
      <c r="AL5" s="220"/>
      <c r="AM5" s="219"/>
      <c r="AN5" s="220"/>
      <c r="AO5" s="220"/>
      <c r="AP5" s="220"/>
      <c r="AQ5" s="338"/>
      <c r="AR5" s="209"/>
      <c r="AS5" s="209"/>
      <c r="AT5" s="339"/>
      <c r="AU5" s="220"/>
      <c r="AV5" s="220"/>
      <c r="AW5" s="220"/>
      <c r="AX5" s="222"/>
      <c r="AY5" s="34">
        <f t="shared" si="0"/>
        <v>0</v>
      </c>
    </row>
    <row r="6" spans="1:51" ht="22.5" customHeight="1" x14ac:dyDescent="0.15">
      <c r="A6" s="400"/>
      <c r="B6" s="401"/>
      <c r="C6" s="401"/>
      <c r="D6" s="401"/>
      <c r="E6" s="401"/>
      <c r="F6" s="402"/>
      <c r="G6" s="1021"/>
      <c r="H6" s="1022"/>
      <c r="I6" s="1022"/>
      <c r="J6" s="1022"/>
      <c r="K6" s="1022"/>
      <c r="L6" s="1022"/>
      <c r="M6" s="1022"/>
      <c r="N6" s="1022"/>
      <c r="O6" s="1023"/>
      <c r="P6" s="1028"/>
      <c r="Q6" s="1028"/>
      <c r="R6" s="1028"/>
      <c r="S6" s="1028"/>
      <c r="T6" s="1028"/>
      <c r="U6" s="1028"/>
      <c r="V6" s="1028"/>
      <c r="W6" s="1028"/>
      <c r="X6" s="1029"/>
      <c r="Y6" s="1030" t="s">
        <v>13</v>
      </c>
      <c r="Z6" s="1031"/>
      <c r="AA6" s="1032"/>
      <c r="AB6" s="594" t="s">
        <v>180</v>
      </c>
      <c r="AC6" s="1033"/>
      <c r="AD6" s="1033"/>
      <c r="AE6" s="219"/>
      <c r="AF6" s="220"/>
      <c r="AG6" s="220"/>
      <c r="AH6" s="220"/>
      <c r="AI6" s="219"/>
      <c r="AJ6" s="220"/>
      <c r="AK6" s="220"/>
      <c r="AL6" s="220"/>
      <c r="AM6" s="219"/>
      <c r="AN6" s="220"/>
      <c r="AO6" s="220"/>
      <c r="AP6" s="220"/>
      <c r="AQ6" s="338"/>
      <c r="AR6" s="209"/>
      <c r="AS6" s="209"/>
      <c r="AT6" s="339"/>
      <c r="AU6" s="220"/>
      <c r="AV6" s="220"/>
      <c r="AW6" s="220"/>
      <c r="AX6" s="222"/>
      <c r="AY6" s="34">
        <f t="shared" si="0"/>
        <v>0</v>
      </c>
    </row>
    <row r="7" spans="1:51" customFormat="1" ht="23.25" customHeight="1" x14ac:dyDescent="0.15">
      <c r="A7" s="229" t="s">
        <v>372</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6" t="s">
        <v>342</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39"/>
      <c r="Z9" s="823"/>
      <c r="AA9" s="824"/>
      <c r="AB9" s="1043" t="s">
        <v>11</v>
      </c>
      <c r="AC9" s="1044"/>
      <c r="AD9" s="1045"/>
      <c r="AE9" s="1049" t="s">
        <v>382</v>
      </c>
      <c r="AF9" s="1049"/>
      <c r="AG9" s="1049"/>
      <c r="AH9" s="1049"/>
      <c r="AI9" s="1049" t="s">
        <v>404</v>
      </c>
      <c r="AJ9" s="1049"/>
      <c r="AK9" s="1049"/>
      <c r="AL9" s="558"/>
      <c r="AM9" s="1049" t="s">
        <v>501</v>
      </c>
      <c r="AN9" s="1049"/>
      <c r="AO9" s="1049"/>
      <c r="AP9" s="558"/>
      <c r="AQ9" s="159" t="s">
        <v>229</v>
      </c>
      <c r="AR9" s="134"/>
      <c r="AS9" s="134"/>
      <c r="AT9" s="135"/>
      <c r="AU9" s="535" t="s">
        <v>134</v>
      </c>
      <c r="AV9" s="535"/>
      <c r="AW9" s="535"/>
      <c r="AX9" s="536"/>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40"/>
      <c r="Z10" s="1041"/>
      <c r="AA10" s="1042"/>
      <c r="AB10" s="1046"/>
      <c r="AC10" s="1047"/>
      <c r="AD10" s="1048"/>
      <c r="AE10" s="913"/>
      <c r="AF10" s="913"/>
      <c r="AG10" s="913"/>
      <c r="AH10" s="913"/>
      <c r="AI10" s="913"/>
      <c r="AJ10" s="913"/>
      <c r="AK10" s="913"/>
      <c r="AL10" s="409"/>
      <c r="AM10" s="913"/>
      <c r="AN10" s="913"/>
      <c r="AO10" s="913"/>
      <c r="AP10" s="409"/>
      <c r="AQ10" s="200"/>
      <c r="AR10" s="201"/>
      <c r="AS10" s="137" t="s">
        <v>230</v>
      </c>
      <c r="AT10" s="138"/>
      <c r="AU10" s="201"/>
      <c r="AV10" s="201"/>
      <c r="AW10" s="394" t="s">
        <v>179</v>
      </c>
      <c r="AX10" s="395"/>
      <c r="AY10" s="34">
        <f>$AY$9</f>
        <v>0</v>
      </c>
    </row>
    <row r="11" spans="1:51" ht="22.5" customHeight="1" x14ac:dyDescent="0.15">
      <c r="A11" s="399"/>
      <c r="B11" s="397"/>
      <c r="C11" s="397"/>
      <c r="D11" s="397"/>
      <c r="E11" s="397"/>
      <c r="F11" s="398"/>
      <c r="G11" s="565"/>
      <c r="H11" s="1016"/>
      <c r="I11" s="1016"/>
      <c r="J11" s="1016"/>
      <c r="K11" s="1016"/>
      <c r="L11" s="1016"/>
      <c r="M11" s="1016"/>
      <c r="N11" s="1016"/>
      <c r="O11" s="1017"/>
      <c r="P11" s="109"/>
      <c r="Q11" s="1024"/>
      <c r="R11" s="1024"/>
      <c r="S11" s="1024"/>
      <c r="T11" s="1024"/>
      <c r="U11" s="1024"/>
      <c r="V11" s="1024"/>
      <c r="W11" s="1024"/>
      <c r="X11" s="1025"/>
      <c r="Y11" s="1034" t="s">
        <v>12</v>
      </c>
      <c r="Z11" s="1035"/>
      <c r="AA11" s="1036"/>
      <c r="AB11" s="462"/>
      <c r="AC11" s="1038"/>
      <c r="AD11" s="1038"/>
      <c r="AE11" s="219"/>
      <c r="AF11" s="220"/>
      <c r="AG11" s="220"/>
      <c r="AH11" s="220"/>
      <c r="AI11" s="219"/>
      <c r="AJ11" s="220"/>
      <c r="AK11" s="220"/>
      <c r="AL11" s="220"/>
      <c r="AM11" s="219"/>
      <c r="AN11" s="220"/>
      <c r="AO11" s="220"/>
      <c r="AP11" s="220"/>
      <c r="AQ11" s="338"/>
      <c r="AR11" s="209"/>
      <c r="AS11" s="209"/>
      <c r="AT11" s="339"/>
      <c r="AU11" s="220"/>
      <c r="AV11" s="220"/>
      <c r="AW11" s="220"/>
      <c r="AX11" s="222"/>
      <c r="AY11" s="34">
        <f t="shared" ref="AY11:AY15" si="1">$AY$9</f>
        <v>0</v>
      </c>
    </row>
    <row r="12" spans="1:51" ht="22.5" customHeight="1" x14ac:dyDescent="0.15">
      <c r="A12" s="400"/>
      <c r="B12" s="401"/>
      <c r="C12" s="401"/>
      <c r="D12" s="401"/>
      <c r="E12" s="401"/>
      <c r="F12" s="402"/>
      <c r="G12" s="1018"/>
      <c r="H12" s="1019"/>
      <c r="I12" s="1019"/>
      <c r="J12" s="1019"/>
      <c r="K12" s="1019"/>
      <c r="L12" s="1019"/>
      <c r="M12" s="1019"/>
      <c r="N12" s="1019"/>
      <c r="O12" s="1020"/>
      <c r="P12" s="1026"/>
      <c r="Q12" s="1026"/>
      <c r="R12" s="1026"/>
      <c r="S12" s="1026"/>
      <c r="T12" s="1026"/>
      <c r="U12" s="1026"/>
      <c r="V12" s="1026"/>
      <c r="W12" s="1026"/>
      <c r="X12" s="1027"/>
      <c r="Y12" s="448" t="s">
        <v>54</v>
      </c>
      <c r="Z12" s="1031"/>
      <c r="AA12" s="1032"/>
      <c r="AB12" s="525"/>
      <c r="AC12" s="1037"/>
      <c r="AD12" s="1037"/>
      <c r="AE12" s="219"/>
      <c r="AF12" s="220"/>
      <c r="AG12" s="220"/>
      <c r="AH12" s="220"/>
      <c r="AI12" s="219"/>
      <c r="AJ12" s="220"/>
      <c r="AK12" s="220"/>
      <c r="AL12" s="220"/>
      <c r="AM12" s="219"/>
      <c r="AN12" s="220"/>
      <c r="AO12" s="220"/>
      <c r="AP12" s="220"/>
      <c r="AQ12" s="338"/>
      <c r="AR12" s="209"/>
      <c r="AS12" s="209"/>
      <c r="AT12" s="339"/>
      <c r="AU12" s="220"/>
      <c r="AV12" s="220"/>
      <c r="AW12" s="220"/>
      <c r="AX12" s="222"/>
      <c r="AY12" s="34">
        <f t="shared" si="1"/>
        <v>0</v>
      </c>
    </row>
    <row r="13" spans="1:51" ht="22.5" customHeight="1" x14ac:dyDescent="0.15">
      <c r="A13" s="403"/>
      <c r="B13" s="404"/>
      <c r="C13" s="404"/>
      <c r="D13" s="404"/>
      <c r="E13" s="404"/>
      <c r="F13" s="405"/>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594" t="s">
        <v>180</v>
      </c>
      <c r="AC13" s="1033"/>
      <c r="AD13" s="1033"/>
      <c r="AE13" s="219"/>
      <c r="AF13" s="220"/>
      <c r="AG13" s="220"/>
      <c r="AH13" s="220"/>
      <c r="AI13" s="219"/>
      <c r="AJ13" s="220"/>
      <c r="AK13" s="220"/>
      <c r="AL13" s="220"/>
      <c r="AM13" s="219"/>
      <c r="AN13" s="220"/>
      <c r="AO13" s="220"/>
      <c r="AP13" s="220"/>
      <c r="AQ13" s="338"/>
      <c r="AR13" s="209"/>
      <c r="AS13" s="209"/>
      <c r="AT13" s="339"/>
      <c r="AU13" s="220"/>
      <c r="AV13" s="220"/>
      <c r="AW13" s="220"/>
      <c r="AX13" s="222"/>
      <c r="AY13" s="34">
        <f t="shared" si="1"/>
        <v>0</v>
      </c>
    </row>
    <row r="14" spans="1:51" customFormat="1" ht="23.25" customHeight="1" x14ac:dyDescent="0.15">
      <c r="A14" s="229" t="s">
        <v>372</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6" t="s">
        <v>342</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39"/>
      <c r="Z16" s="823"/>
      <c r="AA16" s="824"/>
      <c r="AB16" s="1043" t="s">
        <v>11</v>
      </c>
      <c r="AC16" s="1044"/>
      <c r="AD16" s="1045"/>
      <c r="AE16" s="1049" t="s">
        <v>382</v>
      </c>
      <c r="AF16" s="1049"/>
      <c r="AG16" s="1049"/>
      <c r="AH16" s="1049"/>
      <c r="AI16" s="1049" t="s">
        <v>404</v>
      </c>
      <c r="AJ16" s="1049"/>
      <c r="AK16" s="1049"/>
      <c r="AL16" s="558"/>
      <c r="AM16" s="1049" t="s">
        <v>501</v>
      </c>
      <c r="AN16" s="1049"/>
      <c r="AO16" s="1049"/>
      <c r="AP16" s="558"/>
      <c r="AQ16" s="159" t="s">
        <v>229</v>
      </c>
      <c r="AR16" s="134"/>
      <c r="AS16" s="134"/>
      <c r="AT16" s="135"/>
      <c r="AU16" s="535" t="s">
        <v>134</v>
      </c>
      <c r="AV16" s="535"/>
      <c r="AW16" s="535"/>
      <c r="AX16" s="536"/>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40"/>
      <c r="Z17" s="1041"/>
      <c r="AA17" s="1042"/>
      <c r="AB17" s="1046"/>
      <c r="AC17" s="1047"/>
      <c r="AD17" s="1048"/>
      <c r="AE17" s="913"/>
      <c r="AF17" s="913"/>
      <c r="AG17" s="913"/>
      <c r="AH17" s="913"/>
      <c r="AI17" s="913"/>
      <c r="AJ17" s="913"/>
      <c r="AK17" s="913"/>
      <c r="AL17" s="409"/>
      <c r="AM17" s="913"/>
      <c r="AN17" s="913"/>
      <c r="AO17" s="913"/>
      <c r="AP17" s="409"/>
      <c r="AQ17" s="200"/>
      <c r="AR17" s="201"/>
      <c r="AS17" s="137" t="s">
        <v>230</v>
      </c>
      <c r="AT17" s="138"/>
      <c r="AU17" s="201"/>
      <c r="AV17" s="201"/>
      <c r="AW17" s="394" t="s">
        <v>179</v>
      </c>
      <c r="AX17" s="395"/>
      <c r="AY17" s="34">
        <f>$AY$16</f>
        <v>0</v>
      </c>
    </row>
    <row r="18" spans="1:51" ht="22.5" customHeight="1" x14ac:dyDescent="0.15">
      <c r="A18" s="399"/>
      <c r="B18" s="397"/>
      <c r="C18" s="397"/>
      <c r="D18" s="397"/>
      <c r="E18" s="397"/>
      <c r="F18" s="398"/>
      <c r="G18" s="565"/>
      <c r="H18" s="1016"/>
      <c r="I18" s="1016"/>
      <c r="J18" s="1016"/>
      <c r="K18" s="1016"/>
      <c r="L18" s="1016"/>
      <c r="M18" s="1016"/>
      <c r="N18" s="1016"/>
      <c r="O18" s="1017"/>
      <c r="P18" s="109"/>
      <c r="Q18" s="1024"/>
      <c r="R18" s="1024"/>
      <c r="S18" s="1024"/>
      <c r="T18" s="1024"/>
      <c r="U18" s="1024"/>
      <c r="V18" s="1024"/>
      <c r="W18" s="1024"/>
      <c r="X18" s="1025"/>
      <c r="Y18" s="1034" t="s">
        <v>12</v>
      </c>
      <c r="Z18" s="1035"/>
      <c r="AA18" s="1036"/>
      <c r="AB18" s="462"/>
      <c r="AC18" s="1038"/>
      <c r="AD18" s="1038"/>
      <c r="AE18" s="219"/>
      <c r="AF18" s="220"/>
      <c r="AG18" s="220"/>
      <c r="AH18" s="220"/>
      <c r="AI18" s="219"/>
      <c r="AJ18" s="220"/>
      <c r="AK18" s="220"/>
      <c r="AL18" s="220"/>
      <c r="AM18" s="219"/>
      <c r="AN18" s="220"/>
      <c r="AO18" s="220"/>
      <c r="AP18" s="220"/>
      <c r="AQ18" s="338"/>
      <c r="AR18" s="209"/>
      <c r="AS18" s="209"/>
      <c r="AT18" s="339"/>
      <c r="AU18" s="220"/>
      <c r="AV18" s="220"/>
      <c r="AW18" s="220"/>
      <c r="AX18" s="222"/>
      <c r="AY18" s="34">
        <f t="shared" ref="AY18:AY22" si="2">$AY$16</f>
        <v>0</v>
      </c>
    </row>
    <row r="19" spans="1:51" ht="22.5" customHeight="1" x14ac:dyDescent="0.15">
      <c r="A19" s="400"/>
      <c r="B19" s="401"/>
      <c r="C19" s="401"/>
      <c r="D19" s="401"/>
      <c r="E19" s="401"/>
      <c r="F19" s="402"/>
      <c r="G19" s="1018"/>
      <c r="H19" s="1019"/>
      <c r="I19" s="1019"/>
      <c r="J19" s="1019"/>
      <c r="K19" s="1019"/>
      <c r="L19" s="1019"/>
      <c r="M19" s="1019"/>
      <c r="N19" s="1019"/>
      <c r="O19" s="1020"/>
      <c r="P19" s="1026"/>
      <c r="Q19" s="1026"/>
      <c r="R19" s="1026"/>
      <c r="S19" s="1026"/>
      <c r="T19" s="1026"/>
      <c r="U19" s="1026"/>
      <c r="V19" s="1026"/>
      <c r="W19" s="1026"/>
      <c r="X19" s="1027"/>
      <c r="Y19" s="448" t="s">
        <v>54</v>
      </c>
      <c r="Z19" s="1031"/>
      <c r="AA19" s="1032"/>
      <c r="AB19" s="525"/>
      <c r="AC19" s="1037"/>
      <c r="AD19" s="1037"/>
      <c r="AE19" s="219"/>
      <c r="AF19" s="220"/>
      <c r="AG19" s="220"/>
      <c r="AH19" s="220"/>
      <c r="AI19" s="219"/>
      <c r="AJ19" s="220"/>
      <c r="AK19" s="220"/>
      <c r="AL19" s="220"/>
      <c r="AM19" s="219"/>
      <c r="AN19" s="220"/>
      <c r="AO19" s="220"/>
      <c r="AP19" s="220"/>
      <c r="AQ19" s="338"/>
      <c r="AR19" s="209"/>
      <c r="AS19" s="209"/>
      <c r="AT19" s="339"/>
      <c r="AU19" s="220"/>
      <c r="AV19" s="220"/>
      <c r="AW19" s="220"/>
      <c r="AX19" s="222"/>
      <c r="AY19" s="34">
        <f t="shared" si="2"/>
        <v>0</v>
      </c>
    </row>
    <row r="20" spans="1:51" ht="22.5" customHeight="1" x14ac:dyDescent="0.15">
      <c r="A20" s="403"/>
      <c r="B20" s="404"/>
      <c r="C20" s="404"/>
      <c r="D20" s="404"/>
      <c r="E20" s="404"/>
      <c r="F20" s="405"/>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594" t="s">
        <v>180</v>
      </c>
      <c r="AC20" s="1033"/>
      <c r="AD20" s="1033"/>
      <c r="AE20" s="219"/>
      <c r="AF20" s="220"/>
      <c r="AG20" s="220"/>
      <c r="AH20" s="220"/>
      <c r="AI20" s="219"/>
      <c r="AJ20" s="220"/>
      <c r="AK20" s="220"/>
      <c r="AL20" s="220"/>
      <c r="AM20" s="219"/>
      <c r="AN20" s="220"/>
      <c r="AO20" s="220"/>
      <c r="AP20" s="220"/>
      <c r="AQ20" s="338"/>
      <c r="AR20" s="209"/>
      <c r="AS20" s="209"/>
      <c r="AT20" s="339"/>
      <c r="AU20" s="220"/>
      <c r="AV20" s="220"/>
      <c r="AW20" s="220"/>
      <c r="AX20" s="222"/>
      <c r="AY20" s="34">
        <f t="shared" si="2"/>
        <v>0</v>
      </c>
    </row>
    <row r="21" spans="1:51" customFormat="1" ht="23.25" customHeight="1" x14ac:dyDescent="0.15">
      <c r="A21" s="229" t="s">
        <v>372</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6" t="s">
        <v>342</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39"/>
      <c r="Z23" s="823"/>
      <c r="AA23" s="824"/>
      <c r="AB23" s="1043" t="s">
        <v>11</v>
      </c>
      <c r="AC23" s="1044"/>
      <c r="AD23" s="1045"/>
      <c r="AE23" s="1049" t="s">
        <v>382</v>
      </c>
      <c r="AF23" s="1049"/>
      <c r="AG23" s="1049"/>
      <c r="AH23" s="1049"/>
      <c r="AI23" s="1049" t="s">
        <v>404</v>
      </c>
      <c r="AJ23" s="1049"/>
      <c r="AK23" s="1049"/>
      <c r="AL23" s="558"/>
      <c r="AM23" s="1049" t="s">
        <v>501</v>
      </c>
      <c r="AN23" s="1049"/>
      <c r="AO23" s="1049"/>
      <c r="AP23" s="558"/>
      <c r="AQ23" s="159" t="s">
        <v>229</v>
      </c>
      <c r="AR23" s="134"/>
      <c r="AS23" s="134"/>
      <c r="AT23" s="135"/>
      <c r="AU23" s="535" t="s">
        <v>134</v>
      </c>
      <c r="AV23" s="535"/>
      <c r="AW23" s="535"/>
      <c r="AX23" s="536"/>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40"/>
      <c r="Z24" s="1041"/>
      <c r="AA24" s="1042"/>
      <c r="AB24" s="1046"/>
      <c r="AC24" s="1047"/>
      <c r="AD24" s="1048"/>
      <c r="AE24" s="913"/>
      <c r="AF24" s="913"/>
      <c r="AG24" s="913"/>
      <c r="AH24" s="913"/>
      <c r="AI24" s="913"/>
      <c r="AJ24" s="913"/>
      <c r="AK24" s="913"/>
      <c r="AL24" s="409"/>
      <c r="AM24" s="913"/>
      <c r="AN24" s="913"/>
      <c r="AO24" s="913"/>
      <c r="AP24" s="409"/>
      <c r="AQ24" s="200"/>
      <c r="AR24" s="201"/>
      <c r="AS24" s="137" t="s">
        <v>230</v>
      </c>
      <c r="AT24" s="138"/>
      <c r="AU24" s="201"/>
      <c r="AV24" s="201"/>
      <c r="AW24" s="394" t="s">
        <v>179</v>
      </c>
      <c r="AX24" s="395"/>
      <c r="AY24" s="34">
        <f>$AY$23</f>
        <v>0</v>
      </c>
    </row>
    <row r="25" spans="1:51" ht="22.5" customHeight="1" x14ac:dyDescent="0.15">
      <c r="A25" s="399"/>
      <c r="B25" s="397"/>
      <c r="C25" s="397"/>
      <c r="D25" s="397"/>
      <c r="E25" s="397"/>
      <c r="F25" s="398"/>
      <c r="G25" s="565"/>
      <c r="H25" s="1016"/>
      <c r="I25" s="1016"/>
      <c r="J25" s="1016"/>
      <c r="K25" s="1016"/>
      <c r="L25" s="1016"/>
      <c r="M25" s="1016"/>
      <c r="N25" s="1016"/>
      <c r="O25" s="1017"/>
      <c r="P25" s="109"/>
      <c r="Q25" s="1024"/>
      <c r="R25" s="1024"/>
      <c r="S25" s="1024"/>
      <c r="T25" s="1024"/>
      <c r="U25" s="1024"/>
      <c r="V25" s="1024"/>
      <c r="W25" s="1024"/>
      <c r="X25" s="1025"/>
      <c r="Y25" s="1034" t="s">
        <v>12</v>
      </c>
      <c r="Z25" s="1035"/>
      <c r="AA25" s="1036"/>
      <c r="AB25" s="462"/>
      <c r="AC25" s="1038"/>
      <c r="AD25" s="1038"/>
      <c r="AE25" s="219"/>
      <c r="AF25" s="220"/>
      <c r="AG25" s="220"/>
      <c r="AH25" s="220"/>
      <c r="AI25" s="219"/>
      <c r="AJ25" s="220"/>
      <c r="AK25" s="220"/>
      <c r="AL25" s="220"/>
      <c r="AM25" s="219"/>
      <c r="AN25" s="220"/>
      <c r="AO25" s="220"/>
      <c r="AP25" s="220"/>
      <c r="AQ25" s="338"/>
      <c r="AR25" s="209"/>
      <c r="AS25" s="209"/>
      <c r="AT25" s="339"/>
      <c r="AU25" s="220"/>
      <c r="AV25" s="220"/>
      <c r="AW25" s="220"/>
      <c r="AX25" s="222"/>
      <c r="AY25" s="34">
        <f t="shared" ref="AY25:AY29" si="3">$AY$23</f>
        <v>0</v>
      </c>
    </row>
    <row r="26" spans="1:51" ht="22.5" customHeight="1" x14ac:dyDescent="0.15">
      <c r="A26" s="400"/>
      <c r="B26" s="401"/>
      <c r="C26" s="401"/>
      <c r="D26" s="401"/>
      <c r="E26" s="401"/>
      <c r="F26" s="402"/>
      <c r="G26" s="1018"/>
      <c r="H26" s="1019"/>
      <c r="I26" s="1019"/>
      <c r="J26" s="1019"/>
      <c r="K26" s="1019"/>
      <c r="L26" s="1019"/>
      <c r="M26" s="1019"/>
      <c r="N26" s="1019"/>
      <c r="O26" s="1020"/>
      <c r="P26" s="1026"/>
      <c r="Q26" s="1026"/>
      <c r="R26" s="1026"/>
      <c r="S26" s="1026"/>
      <c r="T26" s="1026"/>
      <c r="U26" s="1026"/>
      <c r="V26" s="1026"/>
      <c r="W26" s="1026"/>
      <c r="X26" s="1027"/>
      <c r="Y26" s="448" t="s">
        <v>54</v>
      </c>
      <c r="Z26" s="1031"/>
      <c r="AA26" s="1032"/>
      <c r="AB26" s="525"/>
      <c r="AC26" s="1037"/>
      <c r="AD26" s="1037"/>
      <c r="AE26" s="219"/>
      <c r="AF26" s="220"/>
      <c r="AG26" s="220"/>
      <c r="AH26" s="220"/>
      <c r="AI26" s="219"/>
      <c r="AJ26" s="220"/>
      <c r="AK26" s="220"/>
      <c r="AL26" s="220"/>
      <c r="AM26" s="219"/>
      <c r="AN26" s="220"/>
      <c r="AO26" s="220"/>
      <c r="AP26" s="220"/>
      <c r="AQ26" s="338"/>
      <c r="AR26" s="209"/>
      <c r="AS26" s="209"/>
      <c r="AT26" s="339"/>
      <c r="AU26" s="220"/>
      <c r="AV26" s="220"/>
      <c r="AW26" s="220"/>
      <c r="AX26" s="222"/>
      <c r="AY26" s="34">
        <f t="shared" si="3"/>
        <v>0</v>
      </c>
    </row>
    <row r="27" spans="1:51" ht="22.5" customHeight="1" x14ac:dyDescent="0.15">
      <c r="A27" s="403"/>
      <c r="B27" s="404"/>
      <c r="C27" s="404"/>
      <c r="D27" s="404"/>
      <c r="E27" s="404"/>
      <c r="F27" s="405"/>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594" t="s">
        <v>180</v>
      </c>
      <c r="AC27" s="1033"/>
      <c r="AD27" s="1033"/>
      <c r="AE27" s="219"/>
      <c r="AF27" s="220"/>
      <c r="AG27" s="220"/>
      <c r="AH27" s="220"/>
      <c r="AI27" s="219"/>
      <c r="AJ27" s="220"/>
      <c r="AK27" s="220"/>
      <c r="AL27" s="220"/>
      <c r="AM27" s="219"/>
      <c r="AN27" s="220"/>
      <c r="AO27" s="220"/>
      <c r="AP27" s="220"/>
      <c r="AQ27" s="338"/>
      <c r="AR27" s="209"/>
      <c r="AS27" s="209"/>
      <c r="AT27" s="339"/>
      <c r="AU27" s="220"/>
      <c r="AV27" s="220"/>
      <c r="AW27" s="220"/>
      <c r="AX27" s="222"/>
      <c r="AY27" s="34">
        <f t="shared" si="3"/>
        <v>0</v>
      </c>
    </row>
    <row r="28" spans="1:51" customFormat="1" ht="23.25" customHeight="1" x14ac:dyDescent="0.15">
      <c r="A28" s="229" t="s">
        <v>372</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6" t="s">
        <v>342</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39"/>
      <c r="Z30" s="823"/>
      <c r="AA30" s="824"/>
      <c r="AB30" s="1043" t="s">
        <v>11</v>
      </c>
      <c r="AC30" s="1044"/>
      <c r="AD30" s="1045"/>
      <c r="AE30" s="1049" t="s">
        <v>382</v>
      </c>
      <c r="AF30" s="1049"/>
      <c r="AG30" s="1049"/>
      <c r="AH30" s="1049"/>
      <c r="AI30" s="1049" t="s">
        <v>404</v>
      </c>
      <c r="AJ30" s="1049"/>
      <c r="AK30" s="1049"/>
      <c r="AL30" s="558"/>
      <c r="AM30" s="1049" t="s">
        <v>501</v>
      </c>
      <c r="AN30" s="1049"/>
      <c r="AO30" s="1049"/>
      <c r="AP30" s="558"/>
      <c r="AQ30" s="159" t="s">
        <v>229</v>
      </c>
      <c r="AR30" s="134"/>
      <c r="AS30" s="134"/>
      <c r="AT30" s="135"/>
      <c r="AU30" s="535" t="s">
        <v>134</v>
      </c>
      <c r="AV30" s="535"/>
      <c r="AW30" s="535"/>
      <c r="AX30" s="536"/>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40"/>
      <c r="Z31" s="1041"/>
      <c r="AA31" s="1042"/>
      <c r="AB31" s="1046"/>
      <c r="AC31" s="1047"/>
      <c r="AD31" s="1048"/>
      <c r="AE31" s="913"/>
      <c r="AF31" s="913"/>
      <c r="AG31" s="913"/>
      <c r="AH31" s="913"/>
      <c r="AI31" s="913"/>
      <c r="AJ31" s="913"/>
      <c r="AK31" s="913"/>
      <c r="AL31" s="409"/>
      <c r="AM31" s="913"/>
      <c r="AN31" s="913"/>
      <c r="AO31" s="913"/>
      <c r="AP31" s="409"/>
      <c r="AQ31" s="200"/>
      <c r="AR31" s="201"/>
      <c r="AS31" s="137" t="s">
        <v>230</v>
      </c>
      <c r="AT31" s="138"/>
      <c r="AU31" s="201"/>
      <c r="AV31" s="201"/>
      <c r="AW31" s="394" t="s">
        <v>179</v>
      </c>
      <c r="AX31" s="395"/>
      <c r="AY31" s="34">
        <f>$AY$30</f>
        <v>0</v>
      </c>
    </row>
    <row r="32" spans="1:51" ht="22.5" customHeight="1" x14ac:dyDescent="0.15">
      <c r="A32" s="399"/>
      <c r="B32" s="397"/>
      <c r="C32" s="397"/>
      <c r="D32" s="397"/>
      <c r="E32" s="397"/>
      <c r="F32" s="398"/>
      <c r="G32" s="565"/>
      <c r="H32" s="1016"/>
      <c r="I32" s="1016"/>
      <c r="J32" s="1016"/>
      <c r="K32" s="1016"/>
      <c r="L32" s="1016"/>
      <c r="M32" s="1016"/>
      <c r="N32" s="1016"/>
      <c r="O32" s="1017"/>
      <c r="P32" s="109"/>
      <c r="Q32" s="1024"/>
      <c r="R32" s="1024"/>
      <c r="S32" s="1024"/>
      <c r="T32" s="1024"/>
      <c r="U32" s="1024"/>
      <c r="V32" s="1024"/>
      <c r="W32" s="1024"/>
      <c r="X32" s="1025"/>
      <c r="Y32" s="1034" t="s">
        <v>12</v>
      </c>
      <c r="Z32" s="1035"/>
      <c r="AA32" s="1036"/>
      <c r="AB32" s="462"/>
      <c r="AC32" s="1038"/>
      <c r="AD32" s="1038"/>
      <c r="AE32" s="219"/>
      <c r="AF32" s="220"/>
      <c r="AG32" s="220"/>
      <c r="AH32" s="220"/>
      <c r="AI32" s="219"/>
      <c r="AJ32" s="220"/>
      <c r="AK32" s="220"/>
      <c r="AL32" s="220"/>
      <c r="AM32" s="219"/>
      <c r="AN32" s="220"/>
      <c r="AO32" s="220"/>
      <c r="AP32" s="220"/>
      <c r="AQ32" s="338"/>
      <c r="AR32" s="209"/>
      <c r="AS32" s="209"/>
      <c r="AT32" s="339"/>
      <c r="AU32" s="220"/>
      <c r="AV32" s="220"/>
      <c r="AW32" s="220"/>
      <c r="AX32" s="222"/>
      <c r="AY32" s="34">
        <f t="shared" ref="AY32:AY36" si="4">$AY$30</f>
        <v>0</v>
      </c>
    </row>
    <row r="33" spans="1:51" ht="22.5" customHeight="1" x14ac:dyDescent="0.15">
      <c r="A33" s="400"/>
      <c r="B33" s="401"/>
      <c r="C33" s="401"/>
      <c r="D33" s="401"/>
      <c r="E33" s="401"/>
      <c r="F33" s="402"/>
      <c r="G33" s="1018"/>
      <c r="H33" s="1019"/>
      <c r="I33" s="1019"/>
      <c r="J33" s="1019"/>
      <c r="K33" s="1019"/>
      <c r="L33" s="1019"/>
      <c r="M33" s="1019"/>
      <c r="N33" s="1019"/>
      <c r="O33" s="1020"/>
      <c r="P33" s="1026"/>
      <c r="Q33" s="1026"/>
      <c r="R33" s="1026"/>
      <c r="S33" s="1026"/>
      <c r="T33" s="1026"/>
      <c r="U33" s="1026"/>
      <c r="V33" s="1026"/>
      <c r="W33" s="1026"/>
      <c r="X33" s="1027"/>
      <c r="Y33" s="448" t="s">
        <v>54</v>
      </c>
      <c r="Z33" s="1031"/>
      <c r="AA33" s="1032"/>
      <c r="AB33" s="525"/>
      <c r="AC33" s="1037"/>
      <c r="AD33" s="1037"/>
      <c r="AE33" s="219"/>
      <c r="AF33" s="220"/>
      <c r="AG33" s="220"/>
      <c r="AH33" s="220"/>
      <c r="AI33" s="219"/>
      <c r="AJ33" s="220"/>
      <c r="AK33" s="220"/>
      <c r="AL33" s="220"/>
      <c r="AM33" s="219"/>
      <c r="AN33" s="220"/>
      <c r="AO33" s="220"/>
      <c r="AP33" s="220"/>
      <c r="AQ33" s="338"/>
      <c r="AR33" s="209"/>
      <c r="AS33" s="209"/>
      <c r="AT33" s="339"/>
      <c r="AU33" s="220"/>
      <c r="AV33" s="220"/>
      <c r="AW33" s="220"/>
      <c r="AX33" s="222"/>
      <c r="AY33" s="34">
        <f t="shared" si="4"/>
        <v>0</v>
      </c>
    </row>
    <row r="34" spans="1:51" ht="22.5" customHeight="1" x14ac:dyDescent="0.15">
      <c r="A34" s="403"/>
      <c r="B34" s="404"/>
      <c r="C34" s="404"/>
      <c r="D34" s="404"/>
      <c r="E34" s="404"/>
      <c r="F34" s="405"/>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594" t="s">
        <v>180</v>
      </c>
      <c r="AC34" s="1033"/>
      <c r="AD34" s="1033"/>
      <c r="AE34" s="219"/>
      <c r="AF34" s="220"/>
      <c r="AG34" s="220"/>
      <c r="AH34" s="220"/>
      <c r="AI34" s="219"/>
      <c r="AJ34" s="220"/>
      <c r="AK34" s="220"/>
      <c r="AL34" s="220"/>
      <c r="AM34" s="219"/>
      <c r="AN34" s="220"/>
      <c r="AO34" s="220"/>
      <c r="AP34" s="220"/>
      <c r="AQ34" s="338"/>
      <c r="AR34" s="209"/>
      <c r="AS34" s="209"/>
      <c r="AT34" s="339"/>
      <c r="AU34" s="220"/>
      <c r="AV34" s="220"/>
      <c r="AW34" s="220"/>
      <c r="AX34" s="222"/>
      <c r="AY34" s="34">
        <f t="shared" si="4"/>
        <v>0</v>
      </c>
    </row>
    <row r="35" spans="1:51" customFormat="1" ht="23.25" customHeight="1" x14ac:dyDescent="0.15">
      <c r="A35" s="229" t="s">
        <v>372</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6" t="s">
        <v>342</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39"/>
      <c r="Z37" s="823"/>
      <c r="AA37" s="824"/>
      <c r="AB37" s="1043" t="s">
        <v>11</v>
      </c>
      <c r="AC37" s="1044"/>
      <c r="AD37" s="1045"/>
      <c r="AE37" s="1049" t="s">
        <v>382</v>
      </c>
      <c r="AF37" s="1049"/>
      <c r="AG37" s="1049"/>
      <c r="AH37" s="1049"/>
      <c r="AI37" s="1049" t="s">
        <v>404</v>
      </c>
      <c r="AJ37" s="1049"/>
      <c r="AK37" s="1049"/>
      <c r="AL37" s="558"/>
      <c r="AM37" s="1049" t="s">
        <v>501</v>
      </c>
      <c r="AN37" s="1049"/>
      <c r="AO37" s="1049"/>
      <c r="AP37" s="558"/>
      <c r="AQ37" s="159" t="s">
        <v>229</v>
      </c>
      <c r="AR37" s="134"/>
      <c r="AS37" s="134"/>
      <c r="AT37" s="135"/>
      <c r="AU37" s="535" t="s">
        <v>134</v>
      </c>
      <c r="AV37" s="535"/>
      <c r="AW37" s="535"/>
      <c r="AX37" s="536"/>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40"/>
      <c r="Z38" s="1041"/>
      <c r="AA38" s="1042"/>
      <c r="AB38" s="1046"/>
      <c r="AC38" s="1047"/>
      <c r="AD38" s="1048"/>
      <c r="AE38" s="913"/>
      <c r="AF38" s="913"/>
      <c r="AG38" s="913"/>
      <c r="AH38" s="913"/>
      <c r="AI38" s="913"/>
      <c r="AJ38" s="913"/>
      <c r="AK38" s="913"/>
      <c r="AL38" s="409"/>
      <c r="AM38" s="913"/>
      <c r="AN38" s="913"/>
      <c r="AO38" s="913"/>
      <c r="AP38" s="409"/>
      <c r="AQ38" s="200"/>
      <c r="AR38" s="201"/>
      <c r="AS38" s="137" t="s">
        <v>230</v>
      </c>
      <c r="AT38" s="138"/>
      <c r="AU38" s="201"/>
      <c r="AV38" s="201"/>
      <c r="AW38" s="394" t="s">
        <v>179</v>
      </c>
      <c r="AX38" s="395"/>
      <c r="AY38" s="34">
        <f>$AY$37</f>
        <v>0</v>
      </c>
    </row>
    <row r="39" spans="1:51" ht="22.5" customHeight="1" x14ac:dyDescent="0.15">
      <c r="A39" s="399"/>
      <c r="B39" s="397"/>
      <c r="C39" s="397"/>
      <c r="D39" s="397"/>
      <c r="E39" s="397"/>
      <c r="F39" s="398"/>
      <c r="G39" s="565"/>
      <c r="H39" s="1016"/>
      <c r="I39" s="1016"/>
      <c r="J39" s="1016"/>
      <c r="K39" s="1016"/>
      <c r="L39" s="1016"/>
      <c r="M39" s="1016"/>
      <c r="N39" s="1016"/>
      <c r="O39" s="1017"/>
      <c r="P39" s="109"/>
      <c r="Q39" s="1024"/>
      <c r="R39" s="1024"/>
      <c r="S39" s="1024"/>
      <c r="T39" s="1024"/>
      <c r="U39" s="1024"/>
      <c r="V39" s="1024"/>
      <c r="W39" s="1024"/>
      <c r="X39" s="1025"/>
      <c r="Y39" s="1034" t="s">
        <v>12</v>
      </c>
      <c r="Z39" s="1035"/>
      <c r="AA39" s="1036"/>
      <c r="AB39" s="462"/>
      <c r="AC39" s="1038"/>
      <c r="AD39" s="1038"/>
      <c r="AE39" s="219"/>
      <c r="AF39" s="220"/>
      <c r="AG39" s="220"/>
      <c r="AH39" s="220"/>
      <c r="AI39" s="219"/>
      <c r="AJ39" s="220"/>
      <c r="AK39" s="220"/>
      <c r="AL39" s="220"/>
      <c r="AM39" s="219"/>
      <c r="AN39" s="220"/>
      <c r="AO39" s="220"/>
      <c r="AP39" s="220"/>
      <c r="AQ39" s="338"/>
      <c r="AR39" s="209"/>
      <c r="AS39" s="209"/>
      <c r="AT39" s="339"/>
      <c r="AU39" s="220"/>
      <c r="AV39" s="220"/>
      <c r="AW39" s="220"/>
      <c r="AX39" s="222"/>
      <c r="AY39" s="34">
        <f t="shared" ref="AY39:AY43" si="5">$AY$37</f>
        <v>0</v>
      </c>
    </row>
    <row r="40" spans="1:51" ht="22.5" customHeight="1" x14ac:dyDescent="0.15">
      <c r="A40" s="400"/>
      <c r="B40" s="401"/>
      <c r="C40" s="401"/>
      <c r="D40" s="401"/>
      <c r="E40" s="401"/>
      <c r="F40" s="402"/>
      <c r="G40" s="1018"/>
      <c r="H40" s="1019"/>
      <c r="I40" s="1019"/>
      <c r="J40" s="1019"/>
      <c r="K40" s="1019"/>
      <c r="L40" s="1019"/>
      <c r="M40" s="1019"/>
      <c r="N40" s="1019"/>
      <c r="O40" s="1020"/>
      <c r="P40" s="1026"/>
      <c r="Q40" s="1026"/>
      <c r="R40" s="1026"/>
      <c r="S40" s="1026"/>
      <c r="T40" s="1026"/>
      <c r="U40" s="1026"/>
      <c r="V40" s="1026"/>
      <c r="W40" s="1026"/>
      <c r="X40" s="1027"/>
      <c r="Y40" s="448" t="s">
        <v>54</v>
      </c>
      <c r="Z40" s="1031"/>
      <c r="AA40" s="1032"/>
      <c r="AB40" s="525"/>
      <c r="AC40" s="1037"/>
      <c r="AD40" s="1037"/>
      <c r="AE40" s="219"/>
      <c r="AF40" s="220"/>
      <c r="AG40" s="220"/>
      <c r="AH40" s="220"/>
      <c r="AI40" s="219"/>
      <c r="AJ40" s="220"/>
      <c r="AK40" s="220"/>
      <c r="AL40" s="220"/>
      <c r="AM40" s="219"/>
      <c r="AN40" s="220"/>
      <c r="AO40" s="220"/>
      <c r="AP40" s="220"/>
      <c r="AQ40" s="338"/>
      <c r="AR40" s="209"/>
      <c r="AS40" s="209"/>
      <c r="AT40" s="339"/>
      <c r="AU40" s="220"/>
      <c r="AV40" s="220"/>
      <c r="AW40" s="220"/>
      <c r="AX40" s="222"/>
      <c r="AY40" s="34">
        <f t="shared" si="5"/>
        <v>0</v>
      </c>
    </row>
    <row r="41" spans="1:51" ht="22.5" customHeight="1" x14ac:dyDescent="0.15">
      <c r="A41" s="403"/>
      <c r="B41" s="404"/>
      <c r="C41" s="404"/>
      <c r="D41" s="404"/>
      <c r="E41" s="404"/>
      <c r="F41" s="405"/>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594" t="s">
        <v>180</v>
      </c>
      <c r="AC41" s="1033"/>
      <c r="AD41" s="1033"/>
      <c r="AE41" s="219"/>
      <c r="AF41" s="220"/>
      <c r="AG41" s="220"/>
      <c r="AH41" s="220"/>
      <c r="AI41" s="219"/>
      <c r="AJ41" s="220"/>
      <c r="AK41" s="220"/>
      <c r="AL41" s="220"/>
      <c r="AM41" s="219"/>
      <c r="AN41" s="220"/>
      <c r="AO41" s="220"/>
      <c r="AP41" s="220"/>
      <c r="AQ41" s="338"/>
      <c r="AR41" s="209"/>
      <c r="AS41" s="209"/>
      <c r="AT41" s="339"/>
      <c r="AU41" s="220"/>
      <c r="AV41" s="220"/>
      <c r="AW41" s="220"/>
      <c r="AX41" s="222"/>
      <c r="AY41" s="34">
        <f t="shared" si="5"/>
        <v>0</v>
      </c>
    </row>
    <row r="42" spans="1:51" customFormat="1" ht="23.25" customHeight="1" x14ac:dyDescent="0.15">
      <c r="A42" s="229" t="s">
        <v>372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6" t="s">
        <v>342</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39"/>
      <c r="Z44" s="823"/>
      <c r="AA44" s="824"/>
      <c r="AB44" s="1043" t="s">
        <v>11</v>
      </c>
      <c r="AC44" s="1044"/>
      <c r="AD44" s="1045"/>
      <c r="AE44" s="1049" t="s">
        <v>382</v>
      </c>
      <c r="AF44" s="1049"/>
      <c r="AG44" s="1049"/>
      <c r="AH44" s="1049"/>
      <c r="AI44" s="1049" t="s">
        <v>404</v>
      </c>
      <c r="AJ44" s="1049"/>
      <c r="AK44" s="1049"/>
      <c r="AL44" s="558"/>
      <c r="AM44" s="1049" t="s">
        <v>501</v>
      </c>
      <c r="AN44" s="1049"/>
      <c r="AO44" s="1049"/>
      <c r="AP44" s="558"/>
      <c r="AQ44" s="159" t="s">
        <v>229</v>
      </c>
      <c r="AR44" s="134"/>
      <c r="AS44" s="134"/>
      <c r="AT44" s="135"/>
      <c r="AU44" s="535" t="s">
        <v>134</v>
      </c>
      <c r="AV44" s="535"/>
      <c r="AW44" s="535"/>
      <c r="AX44" s="536"/>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40"/>
      <c r="Z45" s="1041"/>
      <c r="AA45" s="1042"/>
      <c r="AB45" s="1046"/>
      <c r="AC45" s="1047"/>
      <c r="AD45" s="1048"/>
      <c r="AE45" s="913"/>
      <c r="AF45" s="913"/>
      <c r="AG45" s="913"/>
      <c r="AH45" s="913"/>
      <c r="AI45" s="913"/>
      <c r="AJ45" s="913"/>
      <c r="AK45" s="913"/>
      <c r="AL45" s="409"/>
      <c r="AM45" s="913"/>
      <c r="AN45" s="913"/>
      <c r="AO45" s="913"/>
      <c r="AP45" s="409"/>
      <c r="AQ45" s="200"/>
      <c r="AR45" s="201"/>
      <c r="AS45" s="137" t="s">
        <v>230</v>
      </c>
      <c r="AT45" s="138"/>
      <c r="AU45" s="201"/>
      <c r="AV45" s="201"/>
      <c r="AW45" s="394" t="s">
        <v>179</v>
      </c>
      <c r="AX45" s="395"/>
      <c r="AY45" s="34">
        <f>$AY$44</f>
        <v>0</v>
      </c>
    </row>
    <row r="46" spans="1:51" ht="22.5" customHeight="1" x14ac:dyDescent="0.15">
      <c r="A46" s="399"/>
      <c r="B46" s="397"/>
      <c r="C46" s="397"/>
      <c r="D46" s="397"/>
      <c r="E46" s="397"/>
      <c r="F46" s="398"/>
      <c r="G46" s="565"/>
      <c r="H46" s="1016"/>
      <c r="I46" s="1016"/>
      <c r="J46" s="1016"/>
      <c r="K46" s="1016"/>
      <c r="L46" s="1016"/>
      <c r="M46" s="1016"/>
      <c r="N46" s="1016"/>
      <c r="O46" s="1017"/>
      <c r="P46" s="109"/>
      <c r="Q46" s="1024"/>
      <c r="R46" s="1024"/>
      <c r="S46" s="1024"/>
      <c r="T46" s="1024"/>
      <c r="U46" s="1024"/>
      <c r="V46" s="1024"/>
      <c r="W46" s="1024"/>
      <c r="X46" s="1025"/>
      <c r="Y46" s="1034" t="s">
        <v>12</v>
      </c>
      <c r="Z46" s="1035"/>
      <c r="AA46" s="1036"/>
      <c r="AB46" s="462"/>
      <c r="AC46" s="1038"/>
      <c r="AD46" s="1038"/>
      <c r="AE46" s="219"/>
      <c r="AF46" s="220"/>
      <c r="AG46" s="220"/>
      <c r="AH46" s="220"/>
      <c r="AI46" s="219"/>
      <c r="AJ46" s="220"/>
      <c r="AK46" s="220"/>
      <c r="AL46" s="220"/>
      <c r="AM46" s="219"/>
      <c r="AN46" s="220"/>
      <c r="AO46" s="220"/>
      <c r="AP46" s="220"/>
      <c r="AQ46" s="338"/>
      <c r="AR46" s="209"/>
      <c r="AS46" s="209"/>
      <c r="AT46" s="339"/>
      <c r="AU46" s="220"/>
      <c r="AV46" s="220"/>
      <c r="AW46" s="220"/>
      <c r="AX46" s="222"/>
      <c r="AY46" s="34">
        <f t="shared" ref="AY46:AY50" si="6">$AY$44</f>
        <v>0</v>
      </c>
    </row>
    <row r="47" spans="1:51" ht="22.5" customHeight="1" x14ac:dyDescent="0.15">
      <c r="A47" s="400"/>
      <c r="B47" s="401"/>
      <c r="C47" s="401"/>
      <c r="D47" s="401"/>
      <c r="E47" s="401"/>
      <c r="F47" s="402"/>
      <c r="G47" s="1018"/>
      <c r="H47" s="1019"/>
      <c r="I47" s="1019"/>
      <c r="J47" s="1019"/>
      <c r="K47" s="1019"/>
      <c r="L47" s="1019"/>
      <c r="M47" s="1019"/>
      <c r="N47" s="1019"/>
      <c r="O47" s="1020"/>
      <c r="P47" s="1026"/>
      <c r="Q47" s="1026"/>
      <c r="R47" s="1026"/>
      <c r="S47" s="1026"/>
      <c r="T47" s="1026"/>
      <c r="U47" s="1026"/>
      <c r="V47" s="1026"/>
      <c r="W47" s="1026"/>
      <c r="X47" s="1027"/>
      <c r="Y47" s="448" t="s">
        <v>54</v>
      </c>
      <c r="Z47" s="1031"/>
      <c r="AA47" s="1032"/>
      <c r="AB47" s="525"/>
      <c r="AC47" s="1037"/>
      <c r="AD47" s="1037"/>
      <c r="AE47" s="219"/>
      <c r="AF47" s="220"/>
      <c r="AG47" s="220"/>
      <c r="AH47" s="220"/>
      <c r="AI47" s="219"/>
      <c r="AJ47" s="220"/>
      <c r="AK47" s="220"/>
      <c r="AL47" s="220"/>
      <c r="AM47" s="219"/>
      <c r="AN47" s="220"/>
      <c r="AO47" s="220"/>
      <c r="AP47" s="220"/>
      <c r="AQ47" s="338"/>
      <c r="AR47" s="209"/>
      <c r="AS47" s="209"/>
      <c r="AT47" s="339"/>
      <c r="AU47" s="220"/>
      <c r="AV47" s="220"/>
      <c r="AW47" s="220"/>
      <c r="AX47" s="222"/>
      <c r="AY47" s="34">
        <f t="shared" si="6"/>
        <v>0</v>
      </c>
    </row>
    <row r="48" spans="1:51" ht="22.5" customHeight="1" x14ac:dyDescent="0.15">
      <c r="A48" s="403"/>
      <c r="B48" s="404"/>
      <c r="C48" s="404"/>
      <c r="D48" s="404"/>
      <c r="E48" s="404"/>
      <c r="F48" s="405"/>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594" t="s">
        <v>180</v>
      </c>
      <c r="AC48" s="1033"/>
      <c r="AD48" s="1033"/>
      <c r="AE48" s="219"/>
      <c r="AF48" s="220"/>
      <c r="AG48" s="220"/>
      <c r="AH48" s="220"/>
      <c r="AI48" s="219"/>
      <c r="AJ48" s="220"/>
      <c r="AK48" s="220"/>
      <c r="AL48" s="220"/>
      <c r="AM48" s="219"/>
      <c r="AN48" s="220"/>
      <c r="AO48" s="220"/>
      <c r="AP48" s="220"/>
      <c r="AQ48" s="338"/>
      <c r="AR48" s="209"/>
      <c r="AS48" s="209"/>
      <c r="AT48" s="339"/>
      <c r="AU48" s="220"/>
      <c r="AV48" s="220"/>
      <c r="AW48" s="220"/>
      <c r="AX48" s="222"/>
      <c r="AY48" s="34">
        <f t="shared" si="6"/>
        <v>0</v>
      </c>
    </row>
    <row r="49" spans="1:51" customFormat="1" ht="23.25" customHeight="1" x14ac:dyDescent="0.15">
      <c r="A49" s="229" t="s">
        <v>372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6" t="s">
        <v>342</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39"/>
      <c r="Z51" s="823"/>
      <c r="AA51" s="824"/>
      <c r="AB51" s="558" t="s">
        <v>11</v>
      </c>
      <c r="AC51" s="1044"/>
      <c r="AD51" s="1045"/>
      <c r="AE51" s="1049" t="s">
        <v>382</v>
      </c>
      <c r="AF51" s="1049"/>
      <c r="AG51" s="1049"/>
      <c r="AH51" s="1049"/>
      <c r="AI51" s="1049" t="s">
        <v>404</v>
      </c>
      <c r="AJ51" s="1049"/>
      <c r="AK51" s="1049"/>
      <c r="AL51" s="558"/>
      <c r="AM51" s="1049" t="s">
        <v>501</v>
      </c>
      <c r="AN51" s="1049"/>
      <c r="AO51" s="1049"/>
      <c r="AP51" s="558"/>
      <c r="AQ51" s="159" t="s">
        <v>229</v>
      </c>
      <c r="AR51" s="134"/>
      <c r="AS51" s="134"/>
      <c r="AT51" s="135"/>
      <c r="AU51" s="535" t="s">
        <v>134</v>
      </c>
      <c r="AV51" s="535"/>
      <c r="AW51" s="535"/>
      <c r="AX51" s="536"/>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40"/>
      <c r="Z52" s="1041"/>
      <c r="AA52" s="1042"/>
      <c r="AB52" s="1046"/>
      <c r="AC52" s="1047"/>
      <c r="AD52" s="1048"/>
      <c r="AE52" s="913"/>
      <c r="AF52" s="913"/>
      <c r="AG52" s="913"/>
      <c r="AH52" s="913"/>
      <c r="AI52" s="913"/>
      <c r="AJ52" s="913"/>
      <c r="AK52" s="913"/>
      <c r="AL52" s="409"/>
      <c r="AM52" s="913"/>
      <c r="AN52" s="913"/>
      <c r="AO52" s="913"/>
      <c r="AP52" s="409"/>
      <c r="AQ52" s="200"/>
      <c r="AR52" s="201"/>
      <c r="AS52" s="137" t="s">
        <v>230</v>
      </c>
      <c r="AT52" s="138"/>
      <c r="AU52" s="201"/>
      <c r="AV52" s="201"/>
      <c r="AW52" s="394" t="s">
        <v>179</v>
      </c>
      <c r="AX52" s="395"/>
      <c r="AY52" s="34">
        <f>$AY$51</f>
        <v>0</v>
      </c>
    </row>
    <row r="53" spans="1:51" ht="22.5" customHeight="1" x14ac:dyDescent="0.15">
      <c r="A53" s="399"/>
      <c r="B53" s="397"/>
      <c r="C53" s="397"/>
      <c r="D53" s="397"/>
      <c r="E53" s="397"/>
      <c r="F53" s="398"/>
      <c r="G53" s="565"/>
      <c r="H53" s="1016"/>
      <c r="I53" s="1016"/>
      <c r="J53" s="1016"/>
      <c r="K53" s="1016"/>
      <c r="L53" s="1016"/>
      <c r="M53" s="1016"/>
      <c r="N53" s="1016"/>
      <c r="O53" s="1017"/>
      <c r="P53" s="109"/>
      <c r="Q53" s="1024"/>
      <c r="R53" s="1024"/>
      <c r="S53" s="1024"/>
      <c r="T53" s="1024"/>
      <c r="U53" s="1024"/>
      <c r="V53" s="1024"/>
      <c r="W53" s="1024"/>
      <c r="X53" s="1025"/>
      <c r="Y53" s="1034" t="s">
        <v>12</v>
      </c>
      <c r="Z53" s="1035"/>
      <c r="AA53" s="1036"/>
      <c r="AB53" s="462"/>
      <c r="AC53" s="1038"/>
      <c r="AD53" s="1038"/>
      <c r="AE53" s="219"/>
      <c r="AF53" s="220"/>
      <c r="AG53" s="220"/>
      <c r="AH53" s="220"/>
      <c r="AI53" s="219"/>
      <c r="AJ53" s="220"/>
      <c r="AK53" s="220"/>
      <c r="AL53" s="220"/>
      <c r="AM53" s="219"/>
      <c r="AN53" s="220"/>
      <c r="AO53" s="220"/>
      <c r="AP53" s="220"/>
      <c r="AQ53" s="338"/>
      <c r="AR53" s="209"/>
      <c r="AS53" s="209"/>
      <c r="AT53" s="339"/>
      <c r="AU53" s="220"/>
      <c r="AV53" s="220"/>
      <c r="AW53" s="220"/>
      <c r="AX53" s="222"/>
      <c r="AY53" s="34">
        <f t="shared" ref="AY53:AY57" si="7">$AY$51</f>
        <v>0</v>
      </c>
    </row>
    <row r="54" spans="1:51" ht="22.5" customHeight="1" x14ac:dyDescent="0.15">
      <c r="A54" s="400"/>
      <c r="B54" s="401"/>
      <c r="C54" s="401"/>
      <c r="D54" s="401"/>
      <c r="E54" s="401"/>
      <c r="F54" s="402"/>
      <c r="G54" s="1018"/>
      <c r="H54" s="1019"/>
      <c r="I54" s="1019"/>
      <c r="J54" s="1019"/>
      <c r="K54" s="1019"/>
      <c r="L54" s="1019"/>
      <c r="M54" s="1019"/>
      <c r="N54" s="1019"/>
      <c r="O54" s="1020"/>
      <c r="P54" s="1026"/>
      <c r="Q54" s="1026"/>
      <c r="R54" s="1026"/>
      <c r="S54" s="1026"/>
      <c r="T54" s="1026"/>
      <c r="U54" s="1026"/>
      <c r="V54" s="1026"/>
      <c r="W54" s="1026"/>
      <c r="X54" s="1027"/>
      <c r="Y54" s="448" t="s">
        <v>54</v>
      </c>
      <c r="Z54" s="1031"/>
      <c r="AA54" s="1032"/>
      <c r="AB54" s="525"/>
      <c r="AC54" s="1037"/>
      <c r="AD54" s="1037"/>
      <c r="AE54" s="219"/>
      <c r="AF54" s="220"/>
      <c r="AG54" s="220"/>
      <c r="AH54" s="220"/>
      <c r="AI54" s="219"/>
      <c r="AJ54" s="220"/>
      <c r="AK54" s="220"/>
      <c r="AL54" s="220"/>
      <c r="AM54" s="219"/>
      <c r="AN54" s="220"/>
      <c r="AO54" s="220"/>
      <c r="AP54" s="220"/>
      <c r="AQ54" s="338"/>
      <c r="AR54" s="209"/>
      <c r="AS54" s="209"/>
      <c r="AT54" s="339"/>
      <c r="AU54" s="220"/>
      <c r="AV54" s="220"/>
      <c r="AW54" s="220"/>
      <c r="AX54" s="222"/>
      <c r="AY54" s="34">
        <f t="shared" si="7"/>
        <v>0</v>
      </c>
    </row>
    <row r="55" spans="1:51" ht="22.5" customHeight="1" x14ac:dyDescent="0.15">
      <c r="A55" s="403"/>
      <c r="B55" s="404"/>
      <c r="C55" s="404"/>
      <c r="D55" s="404"/>
      <c r="E55" s="404"/>
      <c r="F55" s="405"/>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594" t="s">
        <v>180</v>
      </c>
      <c r="AC55" s="1033"/>
      <c r="AD55" s="1033"/>
      <c r="AE55" s="219"/>
      <c r="AF55" s="220"/>
      <c r="AG55" s="220"/>
      <c r="AH55" s="220"/>
      <c r="AI55" s="219"/>
      <c r="AJ55" s="220"/>
      <c r="AK55" s="220"/>
      <c r="AL55" s="220"/>
      <c r="AM55" s="219"/>
      <c r="AN55" s="220"/>
      <c r="AO55" s="220"/>
      <c r="AP55" s="220"/>
      <c r="AQ55" s="338"/>
      <c r="AR55" s="209"/>
      <c r="AS55" s="209"/>
      <c r="AT55" s="339"/>
      <c r="AU55" s="220"/>
      <c r="AV55" s="220"/>
      <c r="AW55" s="220"/>
      <c r="AX55" s="222"/>
      <c r="AY55" s="34">
        <f t="shared" si="7"/>
        <v>0</v>
      </c>
    </row>
    <row r="56" spans="1:51" customFormat="1" ht="23.25" customHeight="1" x14ac:dyDescent="0.15">
      <c r="A56" s="229" t="s">
        <v>372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6" t="s">
        <v>342</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39"/>
      <c r="Z58" s="823"/>
      <c r="AA58" s="824"/>
      <c r="AB58" s="1043" t="s">
        <v>11</v>
      </c>
      <c r="AC58" s="1044"/>
      <c r="AD58" s="1045"/>
      <c r="AE58" s="1049" t="s">
        <v>382</v>
      </c>
      <c r="AF58" s="1049"/>
      <c r="AG58" s="1049"/>
      <c r="AH58" s="1049"/>
      <c r="AI58" s="1049" t="s">
        <v>404</v>
      </c>
      <c r="AJ58" s="1049"/>
      <c r="AK58" s="1049"/>
      <c r="AL58" s="558"/>
      <c r="AM58" s="1049" t="s">
        <v>501</v>
      </c>
      <c r="AN58" s="1049"/>
      <c r="AO58" s="1049"/>
      <c r="AP58" s="558"/>
      <c r="AQ58" s="159" t="s">
        <v>229</v>
      </c>
      <c r="AR58" s="134"/>
      <c r="AS58" s="134"/>
      <c r="AT58" s="135"/>
      <c r="AU58" s="535" t="s">
        <v>134</v>
      </c>
      <c r="AV58" s="535"/>
      <c r="AW58" s="535"/>
      <c r="AX58" s="536"/>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40"/>
      <c r="Z59" s="1041"/>
      <c r="AA59" s="1042"/>
      <c r="AB59" s="1046"/>
      <c r="AC59" s="1047"/>
      <c r="AD59" s="1048"/>
      <c r="AE59" s="913"/>
      <c r="AF59" s="913"/>
      <c r="AG59" s="913"/>
      <c r="AH59" s="913"/>
      <c r="AI59" s="913"/>
      <c r="AJ59" s="913"/>
      <c r="AK59" s="913"/>
      <c r="AL59" s="409"/>
      <c r="AM59" s="913"/>
      <c r="AN59" s="913"/>
      <c r="AO59" s="913"/>
      <c r="AP59" s="409"/>
      <c r="AQ59" s="200"/>
      <c r="AR59" s="201"/>
      <c r="AS59" s="137" t="s">
        <v>230</v>
      </c>
      <c r="AT59" s="138"/>
      <c r="AU59" s="201"/>
      <c r="AV59" s="201"/>
      <c r="AW59" s="394" t="s">
        <v>179</v>
      </c>
      <c r="AX59" s="395"/>
      <c r="AY59" s="34">
        <f>$AY$58</f>
        <v>0</v>
      </c>
    </row>
    <row r="60" spans="1:51" ht="22.5" customHeight="1" x14ac:dyDescent="0.15">
      <c r="A60" s="399"/>
      <c r="B60" s="397"/>
      <c r="C60" s="397"/>
      <c r="D60" s="397"/>
      <c r="E60" s="397"/>
      <c r="F60" s="398"/>
      <c r="G60" s="565"/>
      <c r="H60" s="1016"/>
      <c r="I60" s="1016"/>
      <c r="J60" s="1016"/>
      <c r="K60" s="1016"/>
      <c r="L60" s="1016"/>
      <c r="M60" s="1016"/>
      <c r="N60" s="1016"/>
      <c r="O60" s="1017"/>
      <c r="P60" s="109"/>
      <c r="Q60" s="1024"/>
      <c r="R60" s="1024"/>
      <c r="S60" s="1024"/>
      <c r="T60" s="1024"/>
      <c r="U60" s="1024"/>
      <c r="V60" s="1024"/>
      <c r="W60" s="1024"/>
      <c r="X60" s="1025"/>
      <c r="Y60" s="1034" t="s">
        <v>12</v>
      </c>
      <c r="Z60" s="1035"/>
      <c r="AA60" s="1036"/>
      <c r="AB60" s="462"/>
      <c r="AC60" s="1038"/>
      <c r="AD60" s="1038"/>
      <c r="AE60" s="219"/>
      <c r="AF60" s="220"/>
      <c r="AG60" s="220"/>
      <c r="AH60" s="220"/>
      <c r="AI60" s="219"/>
      <c r="AJ60" s="220"/>
      <c r="AK60" s="220"/>
      <c r="AL60" s="220"/>
      <c r="AM60" s="219"/>
      <c r="AN60" s="220"/>
      <c r="AO60" s="220"/>
      <c r="AP60" s="220"/>
      <c r="AQ60" s="338"/>
      <c r="AR60" s="209"/>
      <c r="AS60" s="209"/>
      <c r="AT60" s="339"/>
      <c r="AU60" s="220"/>
      <c r="AV60" s="220"/>
      <c r="AW60" s="220"/>
      <c r="AX60" s="222"/>
      <c r="AY60" s="34">
        <f t="shared" ref="AY60:AY64" si="8">$AY$58</f>
        <v>0</v>
      </c>
    </row>
    <row r="61" spans="1:51" ht="22.5" customHeight="1" x14ac:dyDescent="0.15">
      <c r="A61" s="400"/>
      <c r="B61" s="401"/>
      <c r="C61" s="401"/>
      <c r="D61" s="401"/>
      <c r="E61" s="401"/>
      <c r="F61" s="402"/>
      <c r="G61" s="1018"/>
      <c r="H61" s="1019"/>
      <c r="I61" s="1019"/>
      <c r="J61" s="1019"/>
      <c r="K61" s="1019"/>
      <c r="L61" s="1019"/>
      <c r="M61" s="1019"/>
      <c r="N61" s="1019"/>
      <c r="O61" s="1020"/>
      <c r="P61" s="1026"/>
      <c r="Q61" s="1026"/>
      <c r="R61" s="1026"/>
      <c r="S61" s="1026"/>
      <c r="T61" s="1026"/>
      <c r="U61" s="1026"/>
      <c r="V61" s="1026"/>
      <c r="W61" s="1026"/>
      <c r="X61" s="1027"/>
      <c r="Y61" s="448" t="s">
        <v>54</v>
      </c>
      <c r="Z61" s="1031"/>
      <c r="AA61" s="1032"/>
      <c r="AB61" s="525"/>
      <c r="AC61" s="1037"/>
      <c r="AD61" s="1037"/>
      <c r="AE61" s="219"/>
      <c r="AF61" s="220"/>
      <c r="AG61" s="220"/>
      <c r="AH61" s="220"/>
      <c r="AI61" s="219"/>
      <c r="AJ61" s="220"/>
      <c r="AK61" s="220"/>
      <c r="AL61" s="220"/>
      <c r="AM61" s="219"/>
      <c r="AN61" s="220"/>
      <c r="AO61" s="220"/>
      <c r="AP61" s="220"/>
      <c r="AQ61" s="338"/>
      <c r="AR61" s="209"/>
      <c r="AS61" s="209"/>
      <c r="AT61" s="339"/>
      <c r="AU61" s="220"/>
      <c r="AV61" s="220"/>
      <c r="AW61" s="220"/>
      <c r="AX61" s="222"/>
      <c r="AY61" s="34">
        <f t="shared" si="8"/>
        <v>0</v>
      </c>
    </row>
    <row r="62" spans="1:51" ht="22.5" customHeight="1" x14ac:dyDescent="0.15">
      <c r="A62" s="403"/>
      <c r="B62" s="404"/>
      <c r="C62" s="404"/>
      <c r="D62" s="404"/>
      <c r="E62" s="404"/>
      <c r="F62" s="405"/>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594" t="s">
        <v>180</v>
      </c>
      <c r="AC62" s="1033"/>
      <c r="AD62" s="1033"/>
      <c r="AE62" s="219"/>
      <c r="AF62" s="220"/>
      <c r="AG62" s="220"/>
      <c r="AH62" s="220"/>
      <c r="AI62" s="219"/>
      <c r="AJ62" s="220"/>
      <c r="AK62" s="220"/>
      <c r="AL62" s="220"/>
      <c r="AM62" s="219"/>
      <c r="AN62" s="220"/>
      <c r="AO62" s="220"/>
      <c r="AP62" s="220"/>
      <c r="AQ62" s="338"/>
      <c r="AR62" s="209"/>
      <c r="AS62" s="209"/>
      <c r="AT62" s="339"/>
      <c r="AU62" s="220"/>
      <c r="AV62" s="220"/>
      <c r="AW62" s="220"/>
      <c r="AX62" s="222"/>
      <c r="AY62" s="34">
        <f t="shared" si="8"/>
        <v>0</v>
      </c>
    </row>
    <row r="63" spans="1:51" customFormat="1" ht="23.25" customHeight="1" x14ac:dyDescent="0.15">
      <c r="A63" s="229" t="s">
        <v>372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6" t="s">
        <v>342</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39"/>
      <c r="Z65" s="823"/>
      <c r="AA65" s="824"/>
      <c r="AB65" s="1043" t="s">
        <v>11</v>
      </c>
      <c r="AC65" s="1044"/>
      <c r="AD65" s="1045"/>
      <c r="AE65" s="1049" t="s">
        <v>382</v>
      </c>
      <c r="AF65" s="1049"/>
      <c r="AG65" s="1049"/>
      <c r="AH65" s="1049"/>
      <c r="AI65" s="1049" t="s">
        <v>404</v>
      </c>
      <c r="AJ65" s="1049"/>
      <c r="AK65" s="1049"/>
      <c r="AL65" s="558"/>
      <c r="AM65" s="1049" t="s">
        <v>501</v>
      </c>
      <c r="AN65" s="1049"/>
      <c r="AO65" s="1049"/>
      <c r="AP65" s="558"/>
      <c r="AQ65" s="159" t="s">
        <v>229</v>
      </c>
      <c r="AR65" s="134"/>
      <c r="AS65" s="134"/>
      <c r="AT65" s="135"/>
      <c r="AU65" s="535" t="s">
        <v>134</v>
      </c>
      <c r="AV65" s="535"/>
      <c r="AW65" s="535"/>
      <c r="AX65" s="536"/>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40"/>
      <c r="Z66" s="1041"/>
      <c r="AA66" s="1042"/>
      <c r="AB66" s="1046"/>
      <c r="AC66" s="1047"/>
      <c r="AD66" s="1048"/>
      <c r="AE66" s="913"/>
      <c r="AF66" s="913"/>
      <c r="AG66" s="913"/>
      <c r="AH66" s="913"/>
      <c r="AI66" s="913"/>
      <c r="AJ66" s="913"/>
      <c r="AK66" s="913"/>
      <c r="AL66" s="409"/>
      <c r="AM66" s="913"/>
      <c r="AN66" s="913"/>
      <c r="AO66" s="913"/>
      <c r="AP66" s="409"/>
      <c r="AQ66" s="200"/>
      <c r="AR66" s="201"/>
      <c r="AS66" s="137" t="s">
        <v>230</v>
      </c>
      <c r="AT66" s="138"/>
      <c r="AU66" s="201"/>
      <c r="AV66" s="201"/>
      <c r="AW66" s="394" t="s">
        <v>179</v>
      </c>
      <c r="AX66" s="395"/>
      <c r="AY66" s="34">
        <f>$AY$65</f>
        <v>0</v>
      </c>
    </row>
    <row r="67" spans="1:51" ht="22.5" customHeight="1" x14ac:dyDescent="0.15">
      <c r="A67" s="399"/>
      <c r="B67" s="397"/>
      <c r="C67" s="397"/>
      <c r="D67" s="397"/>
      <c r="E67" s="397"/>
      <c r="F67" s="398"/>
      <c r="G67" s="565"/>
      <c r="H67" s="1016"/>
      <c r="I67" s="1016"/>
      <c r="J67" s="1016"/>
      <c r="K67" s="1016"/>
      <c r="L67" s="1016"/>
      <c r="M67" s="1016"/>
      <c r="N67" s="1016"/>
      <c r="O67" s="1017"/>
      <c r="P67" s="109"/>
      <c r="Q67" s="1024"/>
      <c r="R67" s="1024"/>
      <c r="S67" s="1024"/>
      <c r="T67" s="1024"/>
      <c r="U67" s="1024"/>
      <c r="V67" s="1024"/>
      <c r="W67" s="1024"/>
      <c r="X67" s="1025"/>
      <c r="Y67" s="1034" t="s">
        <v>12</v>
      </c>
      <c r="Z67" s="1035"/>
      <c r="AA67" s="1036"/>
      <c r="AB67" s="462"/>
      <c r="AC67" s="1038"/>
      <c r="AD67" s="1038"/>
      <c r="AE67" s="219"/>
      <c r="AF67" s="220"/>
      <c r="AG67" s="220"/>
      <c r="AH67" s="220"/>
      <c r="AI67" s="219"/>
      <c r="AJ67" s="220"/>
      <c r="AK67" s="220"/>
      <c r="AL67" s="220"/>
      <c r="AM67" s="219"/>
      <c r="AN67" s="220"/>
      <c r="AO67" s="220"/>
      <c r="AP67" s="220"/>
      <c r="AQ67" s="338"/>
      <c r="AR67" s="209"/>
      <c r="AS67" s="209"/>
      <c r="AT67" s="339"/>
      <c r="AU67" s="220"/>
      <c r="AV67" s="220"/>
      <c r="AW67" s="220"/>
      <c r="AX67" s="222"/>
      <c r="AY67" s="34">
        <f t="shared" ref="AY67:AY71" si="9">$AY$65</f>
        <v>0</v>
      </c>
    </row>
    <row r="68" spans="1:51" ht="22.5" customHeight="1" x14ac:dyDescent="0.15">
      <c r="A68" s="400"/>
      <c r="B68" s="401"/>
      <c r="C68" s="401"/>
      <c r="D68" s="401"/>
      <c r="E68" s="401"/>
      <c r="F68" s="402"/>
      <c r="G68" s="1018"/>
      <c r="H68" s="1019"/>
      <c r="I68" s="1019"/>
      <c r="J68" s="1019"/>
      <c r="K68" s="1019"/>
      <c r="L68" s="1019"/>
      <c r="M68" s="1019"/>
      <c r="N68" s="1019"/>
      <c r="O68" s="1020"/>
      <c r="P68" s="1026"/>
      <c r="Q68" s="1026"/>
      <c r="R68" s="1026"/>
      <c r="S68" s="1026"/>
      <c r="T68" s="1026"/>
      <c r="U68" s="1026"/>
      <c r="V68" s="1026"/>
      <c r="W68" s="1026"/>
      <c r="X68" s="1027"/>
      <c r="Y68" s="448" t="s">
        <v>54</v>
      </c>
      <c r="Z68" s="1031"/>
      <c r="AA68" s="1032"/>
      <c r="AB68" s="525"/>
      <c r="AC68" s="1037"/>
      <c r="AD68" s="1037"/>
      <c r="AE68" s="219"/>
      <c r="AF68" s="220"/>
      <c r="AG68" s="220"/>
      <c r="AH68" s="220"/>
      <c r="AI68" s="219"/>
      <c r="AJ68" s="220"/>
      <c r="AK68" s="220"/>
      <c r="AL68" s="220"/>
      <c r="AM68" s="219"/>
      <c r="AN68" s="220"/>
      <c r="AO68" s="220"/>
      <c r="AP68" s="220"/>
      <c r="AQ68" s="338"/>
      <c r="AR68" s="209"/>
      <c r="AS68" s="209"/>
      <c r="AT68" s="339"/>
      <c r="AU68" s="220"/>
      <c r="AV68" s="220"/>
      <c r="AW68" s="220"/>
      <c r="AX68" s="222"/>
      <c r="AY68" s="34">
        <f t="shared" si="9"/>
        <v>0</v>
      </c>
    </row>
    <row r="69" spans="1:51" ht="22.5" customHeight="1" x14ac:dyDescent="0.15">
      <c r="A69" s="403"/>
      <c r="B69" s="404"/>
      <c r="C69" s="404"/>
      <c r="D69" s="404"/>
      <c r="E69" s="404"/>
      <c r="F69" s="405"/>
      <c r="G69" s="1021"/>
      <c r="H69" s="1022"/>
      <c r="I69" s="1022"/>
      <c r="J69" s="1022"/>
      <c r="K69" s="1022"/>
      <c r="L69" s="1022"/>
      <c r="M69" s="1022"/>
      <c r="N69" s="1022"/>
      <c r="O69" s="1023"/>
      <c r="P69" s="1028"/>
      <c r="Q69" s="1028"/>
      <c r="R69" s="1028"/>
      <c r="S69" s="1028"/>
      <c r="T69" s="1028"/>
      <c r="U69" s="1028"/>
      <c r="V69" s="1028"/>
      <c r="W69" s="1028"/>
      <c r="X69" s="1029"/>
      <c r="Y69" s="448" t="s">
        <v>13</v>
      </c>
      <c r="Z69" s="1031"/>
      <c r="AA69" s="1032"/>
      <c r="AB69" s="557" t="s">
        <v>180</v>
      </c>
      <c r="AC69" s="366"/>
      <c r="AD69" s="366"/>
      <c r="AE69" s="219"/>
      <c r="AF69" s="220"/>
      <c r="AG69" s="220"/>
      <c r="AH69" s="220"/>
      <c r="AI69" s="219"/>
      <c r="AJ69" s="220"/>
      <c r="AK69" s="220"/>
      <c r="AL69" s="220"/>
      <c r="AM69" s="219"/>
      <c r="AN69" s="220"/>
      <c r="AO69" s="220"/>
      <c r="AP69" s="220"/>
      <c r="AQ69" s="338"/>
      <c r="AR69" s="209"/>
      <c r="AS69" s="209"/>
      <c r="AT69" s="339"/>
      <c r="AU69" s="220"/>
      <c r="AV69" s="220"/>
      <c r="AW69" s="220"/>
      <c r="AX69" s="222"/>
      <c r="AY69" s="34">
        <f t="shared" si="9"/>
        <v>0</v>
      </c>
    </row>
    <row r="70" spans="1:51" customFormat="1" ht="23.25" customHeight="1" x14ac:dyDescent="0.15">
      <c r="A70" s="229" t="s">
        <v>372</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9" t="s">
        <v>28</v>
      </c>
      <c r="B2" s="1060"/>
      <c r="C2" s="1060"/>
      <c r="D2" s="1060"/>
      <c r="E2" s="1060"/>
      <c r="F2" s="1061"/>
      <c r="G2" s="595" t="s">
        <v>358</v>
      </c>
      <c r="H2" s="596"/>
      <c r="I2" s="596"/>
      <c r="J2" s="596"/>
      <c r="K2" s="596"/>
      <c r="L2" s="596"/>
      <c r="M2" s="596"/>
      <c r="N2" s="596"/>
      <c r="O2" s="596"/>
      <c r="P2" s="596"/>
      <c r="Q2" s="596"/>
      <c r="R2" s="596"/>
      <c r="S2" s="596"/>
      <c r="T2" s="596"/>
      <c r="U2" s="596"/>
      <c r="V2" s="596"/>
      <c r="W2" s="596"/>
      <c r="X2" s="596"/>
      <c r="Y2" s="596"/>
      <c r="Z2" s="596"/>
      <c r="AA2" s="596"/>
      <c r="AB2" s="597"/>
      <c r="AC2" s="595" t="s">
        <v>360</v>
      </c>
      <c r="AD2" s="1062"/>
      <c r="AE2" s="1062"/>
      <c r="AF2" s="1062"/>
      <c r="AG2" s="1062"/>
      <c r="AH2" s="1062"/>
      <c r="AI2" s="1062"/>
      <c r="AJ2" s="1062"/>
      <c r="AK2" s="1062"/>
      <c r="AL2" s="1062"/>
      <c r="AM2" s="1062"/>
      <c r="AN2" s="1062"/>
      <c r="AO2" s="1062"/>
      <c r="AP2" s="1062"/>
      <c r="AQ2" s="1062"/>
      <c r="AR2" s="1062"/>
      <c r="AS2" s="1062"/>
      <c r="AT2" s="1062"/>
      <c r="AU2" s="1062"/>
      <c r="AV2" s="1062"/>
      <c r="AW2" s="1062"/>
      <c r="AX2" s="1063"/>
      <c r="AY2">
        <f>COUNTA($G$4,$AC$4)</f>
        <v>0</v>
      </c>
    </row>
    <row r="3" spans="1:51" ht="24.75" customHeight="1" x14ac:dyDescent="0.15">
      <c r="A3" s="1053"/>
      <c r="B3" s="1054"/>
      <c r="C3" s="1054"/>
      <c r="D3" s="1054"/>
      <c r="E3" s="1054"/>
      <c r="F3" s="1055"/>
      <c r="G3" s="809" t="s">
        <v>17</v>
      </c>
      <c r="H3" s="665"/>
      <c r="I3" s="665"/>
      <c r="J3" s="665"/>
      <c r="K3" s="665"/>
      <c r="L3" s="664" t="s">
        <v>18</v>
      </c>
      <c r="M3" s="665"/>
      <c r="N3" s="665"/>
      <c r="O3" s="665"/>
      <c r="P3" s="665"/>
      <c r="Q3" s="665"/>
      <c r="R3" s="665"/>
      <c r="S3" s="665"/>
      <c r="T3" s="665"/>
      <c r="U3" s="665"/>
      <c r="V3" s="665"/>
      <c r="W3" s="665"/>
      <c r="X3" s="666"/>
      <c r="Y3" s="653" t="s">
        <v>19</v>
      </c>
      <c r="Z3" s="654"/>
      <c r="AA3" s="654"/>
      <c r="AB3" s="795"/>
      <c r="AC3" s="809" t="s">
        <v>17</v>
      </c>
      <c r="AD3" s="665"/>
      <c r="AE3" s="665"/>
      <c r="AF3" s="665"/>
      <c r="AG3" s="665"/>
      <c r="AH3" s="664" t="s">
        <v>18</v>
      </c>
      <c r="AI3" s="665"/>
      <c r="AJ3" s="665"/>
      <c r="AK3" s="665"/>
      <c r="AL3" s="665"/>
      <c r="AM3" s="665"/>
      <c r="AN3" s="665"/>
      <c r="AO3" s="665"/>
      <c r="AP3" s="665"/>
      <c r="AQ3" s="665"/>
      <c r="AR3" s="665"/>
      <c r="AS3" s="665"/>
      <c r="AT3" s="666"/>
      <c r="AU3" s="653" t="s">
        <v>19</v>
      </c>
      <c r="AV3" s="654"/>
      <c r="AW3" s="654"/>
      <c r="AX3" s="655"/>
      <c r="AY3" s="34">
        <f>$AY$2</f>
        <v>0</v>
      </c>
    </row>
    <row r="4" spans="1:51" ht="24.75" customHeight="1" x14ac:dyDescent="0.15">
      <c r="A4" s="1053"/>
      <c r="B4" s="1054"/>
      <c r="C4" s="1054"/>
      <c r="D4" s="1054"/>
      <c r="E4" s="1054"/>
      <c r="F4" s="1055"/>
      <c r="G4" s="667"/>
      <c r="H4" s="668"/>
      <c r="I4" s="668"/>
      <c r="J4" s="668"/>
      <c r="K4" s="669"/>
      <c r="L4" s="829"/>
      <c r="M4" s="830"/>
      <c r="N4" s="830"/>
      <c r="O4" s="830"/>
      <c r="P4" s="830"/>
      <c r="Q4" s="830"/>
      <c r="R4" s="830"/>
      <c r="S4" s="830"/>
      <c r="T4" s="830"/>
      <c r="U4" s="830"/>
      <c r="V4" s="830"/>
      <c r="W4" s="830"/>
      <c r="X4" s="831"/>
      <c r="Y4" s="384"/>
      <c r="Z4" s="385"/>
      <c r="AA4" s="385"/>
      <c r="AB4" s="799"/>
      <c r="AC4" s="667"/>
      <c r="AD4" s="668"/>
      <c r="AE4" s="668"/>
      <c r="AF4" s="668"/>
      <c r="AG4" s="669"/>
      <c r="AH4" s="829"/>
      <c r="AI4" s="830"/>
      <c r="AJ4" s="830"/>
      <c r="AK4" s="830"/>
      <c r="AL4" s="830"/>
      <c r="AM4" s="830"/>
      <c r="AN4" s="830"/>
      <c r="AO4" s="830"/>
      <c r="AP4" s="830"/>
      <c r="AQ4" s="830"/>
      <c r="AR4" s="830"/>
      <c r="AS4" s="830"/>
      <c r="AT4" s="831"/>
      <c r="AU4" s="384"/>
      <c r="AV4" s="385"/>
      <c r="AW4" s="385"/>
      <c r="AX4" s="386"/>
      <c r="AY4" s="34">
        <f t="shared" ref="AY4:AY14" si="0">$AY$2</f>
        <v>0</v>
      </c>
    </row>
    <row r="5" spans="1:51" ht="24.75" customHeight="1" x14ac:dyDescent="0.15">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53"/>
      <c r="B14" s="1054"/>
      <c r="C14" s="1054"/>
      <c r="D14" s="1054"/>
      <c r="E14" s="1054"/>
      <c r="F14" s="1055"/>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53"/>
      <c r="B15" s="1054"/>
      <c r="C15" s="1054"/>
      <c r="D15" s="1054"/>
      <c r="E15" s="1054"/>
      <c r="F15" s="1055"/>
      <c r="G15" s="595" t="s">
        <v>264</v>
      </c>
      <c r="H15" s="596"/>
      <c r="I15" s="596"/>
      <c r="J15" s="596"/>
      <c r="K15" s="596"/>
      <c r="L15" s="596"/>
      <c r="M15" s="596"/>
      <c r="N15" s="596"/>
      <c r="O15" s="596"/>
      <c r="P15" s="596"/>
      <c r="Q15" s="596"/>
      <c r="R15" s="596"/>
      <c r="S15" s="596"/>
      <c r="T15" s="596"/>
      <c r="U15" s="596"/>
      <c r="V15" s="596"/>
      <c r="W15" s="596"/>
      <c r="X15" s="596"/>
      <c r="Y15" s="596"/>
      <c r="Z15" s="596"/>
      <c r="AA15" s="596"/>
      <c r="AB15" s="597"/>
      <c r="AC15" s="595" t="s">
        <v>265</v>
      </c>
      <c r="AD15" s="596"/>
      <c r="AE15" s="596"/>
      <c r="AF15" s="596"/>
      <c r="AG15" s="596"/>
      <c r="AH15" s="596"/>
      <c r="AI15" s="596"/>
      <c r="AJ15" s="596"/>
      <c r="AK15" s="596"/>
      <c r="AL15" s="596"/>
      <c r="AM15" s="596"/>
      <c r="AN15" s="596"/>
      <c r="AO15" s="596"/>
      <c r="AP15" s="596"/>
      <c r="AQ15" s="596"/>
      <c r="AR15" s="596"/>
      <c r="AS15" s="596"/>
      <c r="AT15" s="596"/>
      <c r="AU15" s="596"/>
      <c r="AV15" s="596"/>
      <c r="AW15" s="596"/>
      <c r="AX15" s="790"/>
      <c r="AY15">
        <f>COUNTA($G$17,$AC$17)</f>
        <v>0</v>
      </c>
    </row>
    <row r="16" spans="1:51" ht="25.5" customHeight="1" x14ac:dyDescent="0.15">
      <c r="A16" s="1053"/>
      <c r="B16" s="1054"/>
      <c r="C16" s="1054"/>
      <c r="D16" s="1054"/>
      <c r="E16" s="1054"/>
      <c r="F16" s="1055"/>
      <c r="G16" s="809" t="s">
        <v>17</v>
      </c>
      <c r="H16" s="665"/>
      <c r="I16" s="665"/>
      <c r="J16" s="665"/>
      <c r="K16" s="665"/>
      <c r="L16" s="664" t="s">
        <v>18</v>
      </c>
      <c r="M16" s="665"/>
      <c r="N16" s="665"/>
      <c r="O16" s="665"/>
      <c r="P16" s="665"/>
      <c r="Q16" s="665"/>
      <c r="R16" s="665"/>
      <c r="S16" s="665"/>
      <c r="T16" s="665"/>
      <c r="U16" s="665"/>
      <c r="V16" s="665"/>
      <c r="W16" s="665"/>
      <c r="X16" s="666"/>
      <c r="Y16" s="653" t="s">
        <v>19</v>
      </c>
      <c r="Z16" s="654"/>
      <c r="AA16" s="654"/>
      <c r="AB16" s="795"/>
      <c r="AC16" s="809" t="s">
        <v>17</v>
      </c>
      <c r="AD16" s="665"/>
      <c r="AE16" s="665"/>
      <c r="AF16" s="665"/>
      <c r="AG16" s="665"/>
      <c r="AH16" s="664" t="s">
        <v>18</v>
      </c>
      <c r="AI16" s="665"/>
      <c r="AJ16" s="665"/>
      <c r="AK16" s="665"/>
      <c r="AL16" s="665"/>
      <c r="AM16" s="665"/>
      <c r="AN16" s="665"/>
      <c r="AO16" s="665"/>
      <c r="AP16" s="665"/>
      <c r="AQ16" s="665"/>
      <c r="AR16" s="665"/>
      <c r="AS16" s="665"/>
      <c r="AT16" s="666"/>
      <c r="AU16" s="653" t="s">
        <v>19</v>
      </c>
      <c r="AV16" s="654"/>
      <c r="AW16" s="654"/>
      <c r="AX16" s="655"/>
      <c r="AY16" s="34">
        <f>$AY$15</f>
        <v>0</v>
      </c>
    </row>
    <row r="17" spans="1:51" ht="24.75" customHeight="1" x14ac:dyDescent="0.15">
      <c r="A17" s="1053"/>
      <c r="B17" s="1054"/>
      <c r="C17" s="1054"/>
      <c r="D17" s="1054"/>
      <c r="E17" s="1054"/>
      <c r="F17" s="1055"/>
      <c r="G17" s="667"/>
      <c r="H17" s="668"/>
      <c r="I17" s="668"/>
      <c r="J17" s="668"/>
      <c r="K17" s="669"/>
      <c r="L17" s="829"/>
      <c r="M17" s="830"/>
      <c r="N17" s="830"/>
      <c r="O17" s="830"/>
      <c r="P17" s="830"/>
      <c r="Q17" s="830"/>
      <c r="R17" s="830"/>
      <c r="S17" s="830"/>
      <c r="T17" s="830"/>
      <c r="U17" s="830"/>
      <c r="V17" s="830"/>
      <c r="W17" s="830"/>
      <c r="X17" s="831"/>
      <c r="Y17" s="384"/>
      <c r="Z17" s="385"/>
      <c r="AA17" s="385"/>
      <c r="AB17" s="799"/>
      <c r="AC17" s="667"/>
      <c r="AD17" s="668"/>
      <c r="AE17" s="668"/>
      <c r="AF17" s="668"/>
      <c r="AG17" s="669"/>
      <c r="AH17" s="829"/>
      <c r="AI17" s="830"/>
      <c r="AJ17" s="830"/>
      <c r="AK17" s="830"/>
      <c r="AL17" s="830"/>
      <c r="AM17" s="830"/>
      <c r="AN17" s="830"/>
      <c r="AO17" s="830"/>
      <c r="AP17" s="830"/>
      <c r="AQ17" s="830"/>
      <c r="AR17" s="830"/>
      <c r="AS17" s="830"/>
      <c r="AT17" s="831"/>
      <c r="AU17" s="384"/>
      <c r="AV17" s="385"/>
      <c r="AW17" s="385"/>
      <c r="AX17" s="386"/>
      <c r="AY17" s="34">
        <f t="shared" ref="AY17:AY27" si="1">$AY$15</f>
        <v>0</v>
      </c>
    </row>
    <row r="18" spans="1:51"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53"/>
      <c r="B27" s="1054"/>
      <c r="C27" s="1054"/>
      <c r="D27" s="1054"/>
      <c r="E27" s="1054"/>
      <c r="F27" s="1055"/>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53"/>
      <c r="B28" s="1054"/>
      <c r="C28" s="1054"/>
      <c r="D28" s="1054"/>
      <c r="E28" s="1054"/>
      <c r="F28" s="1055"/>
      <c r="G28" s="595" t="s">
        <v>263</v>
      </c>
      <c r="H28" s="596"/>
      <c r="I28" s="596"/>
      <c r="J28" s="596"/>
      <c r="K28" s="596"/>
      <c r="L28" s="596"/>
      <c r="M28" s="596"/>
      <c r="N28" s="596"/>
      <c r="O28" s="596"/>
      <c r="P28" s="596"/>
      <c r="Q28" s="596"/>
      <c r="R28" s="596"/>
      <c r="S28" s="596"/>
      <c r="T28" s="596"/>
      <c r="U28" s="596"/>
      <c r="V28" s="596"/>
      <c r="W28" s="596"/>
      <c r="X28" s="596"/>
      <c r="Y28" s="596"/>
      <c r="Z28" s="596"/>
      <c r="AA28" s="596"/>
      <c r="AB28" s="597"/>
      <c r="AC28" s="595" t="s">
        <v>266</v>
      </c>
      <c r="AD28" s="596"/>
      <c r="AE28" s="596"/>
      <c r="AF28" s="596"/>
      <c r="AG28" s="596"/>
      <c r="AH28" s="596"/>
      <c r="AI28" s="596"/>
      <c r="AJ28" s="596"/>
      <c r="AK28" s="596"/>
      <c r="AL28" s="596"/>
      <c r="AM28" s="596"/>
      <c r="AN28" s="596"/>
      <c r="AO28" s="596"/>
      <c r="AP28" s="596"/>
      <c r="AQ28" s="596"/>
      <c r="AR28" s="596"/>
      <c r="AS28" s="596"/>
      <c r="AT28" s="596"/>
      <c r="AU28" s="596"/>
      <c r="AV28" s="596"/>
      <c r="AW28" s="596"/>
      <c r="AX28" s="790"/>
      <c r="AY28">
        <f>COUNTA($G$30,$AC$30)</f>
        <v>0</v>
      </c>
    </row>
    <row r="29" spans="1:51" ht="24.75" customHeight="1" x14ac:dyDescent="0.15">
      <c r="A29" s="1053"/>
      <c r="B29" s="1054"/>
      <c r="C29" s="1054"/>
      <c r="D29" s="1054"/>
      <c r="E29" s="1054"/>
      <c r="F29" s="1055"/>
      <c r="G29" s="809" t="s">
        <v>17</v>
      </c>
      <c r="H29" s="665"/>
      <c r="I29" s="665"/>
      <c r="J29" s="665"/>
      <c r="K29" s="665"/>
      <c r="L29" s="664" t="s">
        <v>18</v>
      </c>
      <c r="M29" s="665"/>
      <c r="N29" s="665"/>
      <c r="O29" s="665"/>
      <c r="P29" s="665"/>
      <c r="Q29" s="665"/>
      <c r="R29" s="665"/>
      <c r="S29" s="665"/>
      <c r="T29" s="665"/>
      <c r="U29" s="665"/>
      <c r="V29" s="665"/>
      <c r="W29" s="665"/>
      <c r="X29" s="666"/>
      <c r="Y29" s="653" t="s">
        <v>19</v>
      </c>
      <c r="Z29" s="654"/>
      <c r="AA29" s="654"/>
      <c r="AB29" s="795"/>
      <c r="AC29" s="809" t="s">
        <v>17</v>
      </c>
      <c r="AD29" s="665"/>
      <c r="AE29" s="665"/>
      <c r="AF29" s="665"/>
      <c r="AG29" s="665"/>
      <c r="AH29" s="664" t="s">
        <v>18</v>
      </c>
      <c r="AI29" s="665"/>
      <c r="AJ29" s="665"/>
      <c r="AK29" s="665"/>
      <c r="AL29" s="665"/>
      <c r="AM29" s="665"/>
      <c r="AN29" s="665"/>
      <c r="AO29" s="665"/>
      <c r="AP29" s="665"/>
      <c r="AQ29" s="665"/>
      <c r="AR29" s="665"/>
      <c r="AS29" s="665"/>
      <c r="AT29" s="666"/>
      <c r="AU29" s="653" t="s">
        <v>19</v>
      </c>
      <c r="AV29" s="654"/>
      <c r="AW29" s="654"/>
      <c r="AX29" s="655"/>
      <c r="AY29" s="34">
        <f>$AY$28</f>
        <v>0</v>
      </c>
    </row>
    <row r="30" spans="1:51" ht="24.75" customHeight="1" x14ac:dyDescent="0.15">
      <c r="A30" s="1053"/>
      <c r="B30" s="1054"/>
      <c r="C30" s="1054"/>
      <c r="D30" s="1054"/>
      <c r="E30" s="1054"/>
      <c r="F30" s="1055"/>
      <c r="G30" s="667"/>
      <c r="H30" s="668"/>
      <c r="I30" s="668"/>
      <c r="J30" s="668"/>
      <c r="K30" s="669"/>
      <c r="L30" s="829"/>
      <c r="M30" s="830"/>
      <c r="N30" s="830"/>
      <c r="O30" s="830"/>
      <c r="P30" s="830"/>
      <c r="Q30" s="830"/>
      <c r="R30" s="830"/>
      <c r="S30" s="830"/>
      <c r="T30" s="830"/>
      <c r="U30" s="830"/>
      <c r="V30" s="830"/>
      <c r="W30" s="830"/>
      <c r="X30" s="831"/>
      <c r="Y30" s="384"/>
      <c r="Z30" s="385"/>
      <c r="AA30" s="385"/>
      <c r="AB30" s="799"/>
      <c r="AC30" s="667"/>
      <c r="AD30" s="668"/>
      <c r="AE30" s="668"/>
      <c r="AF30" s="668"/>
      <c r="AG30" s="669"/>
      <c r="AH30" s="829"/>
      <c r="AI30" s="830"/>
      <c r="AJ30" s="830"/>
      <c r="AK30" s="830"/>
      <c r="AL30" s="830"/>
      <c r="AM30" s="830"/>
      <c r="AN30" s="830"/>
      <c r="AO30" s="830"/>
      <c r="AP30" s="830"/>
      <c r="AQ30" s="830"/>
      <c r="AR30" s="830"/>
      <c r="AS30" s="830"/>
      <c r="AT30" s="831"/>
      <c r="AU30" s="384"/>
      <c r="AV30" s="385"/>
      <c r="AW30" s="385"/>
      <c r="AX30" s="386"/>
      <c r="AY30" s="34">
        <f t="shared" ref="AY30:AY40" si="2">$AY$28</f>
        <v>0</v>
      </c>
    </row>
    <row r="31" spans="1:51"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53"/>
      <c r="B40" s="1054"/>
      <c r="C40" s="1054"/>
      <c r="D40" s="1054"/>
      <c r="E40" s="1054"/>
      <c r="F40" s="1055"/>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53"/>
      <c r="B41" s="1054"/>
      <c r="C41" s="1054"/>
      <c r="D41" s="1054"/>
      <c r="E41" s="1054"/>
      <c r="F41" s="1055"/>
      <c r="G41" s="595" t="s">
        <v>311</v>
      </c>
      <c r="H41" s="596"/>
      <c r="I41" s="596"/>
      <c r="J41" s="596"/>
      <c r="K41" s="596"/>
      <c r="L41" s="596"/>
      <c r="M41" s="596"/>
      <c r="N41" s="596"/>
      <c r="O41" s="596"/>
      <c r="P41" s="596"/>
      <c r="Q41" s="596"/>
      <c r="R41" s="596"/>
      <c r="S41" s="596"/>
      <c r="T41" s="596"/>
      <c r="U41" s="596"/>
      <c r="V41" s="596"/>
      <c r="W41" s="596"/>
      <c r="X41" s="596"/>
      <c r="Y41" s="596"/>
      <c r="Z41" s="596"/>
      <c r="AA41" s="596"/>
      <c r="AB41" s="597"/>
      <c r="AC41" s="595" t="s">
        <v>181</v>
      </c>
      <c r="AD41" s="596"/>
      <c r="AE41" s="596"/>
      <c r="AF41" s="596"/>
      <c r="AG41" s="596"/>
      <c r="AH41" s="596"/>
      <c r="AI41" s="596"/>
      <c r="AJ41" s="596"/>
      <c r="AK41" s="596"/>
      <c r="AL41" s="596"/>
      <c r="AM41" s="596"/>
      <c r="AN41" s="596"/>
      <c r="AO41" s="596"/>
      <c r="AP41" s="596"/>
      <c r="AQ41" s="596"/>
      <c r="AR41" s="596"/>
      <c r="AS41" s="596"/>
      <c r="AT41" s="596"/>
      <c r="AU41" s="596"/>
      <c r="AV41" s="596"/>
      <c r="AW41" s="596"/>
      <c r="AX41" s="790"/>
      <c r="AY41">
        <f>COUNTA($G$43,$AC$43)</f>
        <v>0</v>
      </c>
    </row>
    <row r="42" spans="1:51" ht="24.75" customHeight="1" x14ac:dyDescent="0.15">
      <c r="A42" s="1053"/>
      <c r="B42" s="1054"/>
      <c r="C42" s="1054"/>
      <c r="D42" s="1054"/>
      <c r="E42" s="1054"/>
      <c r="F42" s="1055"/>
      <c r="G42" s="809" t="s">
        <v>17</v>
      </c>
      <c r="H42" s="665"/>
      <c r="I42" s="665"/>
      <c r="J42" s="665"/>
      <c r="K42" s="665"/>
      <c r="L42" s="664" t="s">
        <v>18</v>
      </c>
      <c r="M42" s="665"/>
      <c r="N42" s="665"/>
      <c r="O42" s="665"/>
      <c r="P42" s="665"/>
      <c r="Q42" s="665"/>
      <c r="R42" s="665"/>
      <c r="S42" s="665"/>
      <c r="T42" s="665"/>
      <c r="U42" s="665"/>
      <c r="V42" s="665"/>
      <c r="W42" s="665"/>
      <c r="X42" s="666"/>
      <c r="Y42" s="653" t="s">
        <v>19</v>
      </c>
      <c r="Z42" s="654"/>
      <c r="AA42" s="654"/>
      <c r="AB42" s="795"/>
      <c r="AC42" s="809" t="s">
        <v>17</v>
      </c>
      <c r="AD42" s="665"/>
      <c r="AE42" s="665"/>
      <c r="AF42" s="665"/>
      <c r="AG42" s="665"/>
      <c r="AH42" s="664" t="s">
        <v>18</v>
      </c>
      <c r="AI42" s="665"/>
      <c r="AJ42" s="665"/>
      <c r="AK42" s="665"/>
      <c r="AL42" s="665"/>
      <c r="AM42" s="665"/>
      <c r="AN42" s="665"/>
      <c r="AO42" s="665"/>
      <c r="AP42" s="665"/>
      <c r="AQ42" s="665"/>
      <c r="AR42" s="665"/>
      <c r="AS42" s="665"/>
      <c r="AT42" s="666"/>
      <c r="AU42" s="653" t="s">
        <v>19</v>
      </c>
      <c r="AV42" s="654"/>
      <c r="AW42" s="654"/>
      <c r="AX42" s="655"/>
      <c r="AY42" s="34">
        <f>$AY$41</f>
        <v>0</v>
      </c>
    </row>
    <row r="43" spans="1:51" ht="24.75" customHeight="1" x14ac:dyDescent="0.15">
      <c r="A43" s="1053"/>
      <c r="B43" s="1054"/>
      <c r="C43" s="1054"/>
      <c r="D43" s="1054"/>
      <c r="E43" s="1054"/>
      <c r="F43" s="1055"/>
      <c r="G43" s="667"/>
      <c r="H43" s="668"/>
      <c r="I43" s="668"/>
      <c r="J43" s="668"/>
      <c r="K43" s="669"/>
      <c r="L43" s="829"/>
      <c r="M43" s="830"/>
      <c r="N43" s="830"/>
      <c r="O43" s="830"/>
      <c r="P43" s="830"/>
      <c r="Q43" s="830"/>
      <c r="R43" s="830"/>
      <c r="S43" s="830"/>
      <c r="T43" s="830"/>
      <c r="U43" s="830"/>
      <c r="V43" s="830"/>
      <c r="W43" s="830"/>
      <c r="X43" s="831"/>
      <c r="Y43" s="384"/>
      <c r="Z43" s="385"/>
      <c r="AA43" s="385"/>
      <c r="AB43" s="799"/>
      <c r="AC43" s="667"/>
      <c r="AD43" s="668"/>
      <c r="AE43" s="668"/>
      <c r="AF43" s="668"/>
      <c r="AG43" s="669"/>
      <c r="AH43" s="829"/>
      <c r="AI43" s="830"/>
      <c r="AJ43" s="830"/>
      <c r="AK43" s="830"/>
      <c r="AL43" s="830"/>
      <c r="AM43" s="830"/>
      <c r="AN43" s="830"/>
      <c r="AO43" s="830"/>
      <c r="AP43" s="830"/>
      <c r="AQ43" s="830"/>
      <c r="AR43" s="830"/>
      <c r="AS43" s="830"/>
      <c r="AT43" s="831"/>
      <c r="AU43" s="384"/>
      <c r="AV43" s="385"/>
      <c r="AW43" s="385"/>
      <c r="AX43" s="386"/>
      <c r="AY43" s="34">
        <f t="shared" ref="AY43:AY53" si="3">$AY$41</f>
        <v>0</v>
      </c>
    </row>
    <row r="44" spans="1:51"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56"/>
      <c r="B53" s="1057"/>
      <c r="C53" s="1057"/>
      <c r="D53" s="1057"/>
      <c r="E53" s="1057"/>
      <c r="F53" s="1058"/>
      <c r="G53" s="1005" t="s">
        <v>20</v>
      </c>
      <c r="H53" s="1000"/>
      <c r="I53" s="1000"/>
      <c r="J53" s="1000"/>
      <c r="K53" s="1000"/>
      <c r="L53" s="1001"/>
      <c r="M53" s="1002"/>
      <c r="N53" s="1002"/>
      <c r="O53" s="1002"/>
      <c r="P53" s="1002"/>
      <c r="Q53" s="1002"/>
      <c r="R53" s="1002"/>
      <c r="S53" s="1002"/>
      <c r="T53" s="1002"/>
      <c r="U53" s="1002"/>
      <c r="V53" s="1002"/>
      <c r="W53" s="1002"/>
      <c r="X53" s="1003"/>
      <c r="Y53" s="996">
        <f>SUM(Y43:AB52)</f>
        <v>0</v>
      </c>
      <c r="Z53" s="997"/>
      <c r="AA53" s="997"/>
      <c r="AB53" s="1004"/>
      <c r="AC53" s="1005" t="s">
        <v>20</v>
      </c>
      <c r="AD53" s="1000"/>
      <c r="AE53" s="1000"/>
      <c r="AF53" s="1000"/>
      <c r="AG53" s="1000"/>
      <c r="AH53" s="1001"/>
      <c r="AI53" s="1002"/>
      <c r="AJ53" s="1002"/>
      <c r="AK53" s="1002"/>
      <c r="AL53" s="1002"/>
      <c r="AM53" s="1002"/>
      <c r="AN53" s="1002"/>
      <c r="AO53" s="1002"/>
      <c r="AP53" s="1002"/>
      <c r="AQ53" s="1002"/>
      <c r="AR53" s="1002"/>
      <c r="AS53" s="1002"/>
      <c r="AT53" s="1003"/>
      <c r="AU53" s="996">
        <f>SUM(AU43:AX52)</f>
        <v>0</v>
      </c>
      <c r="AV53" s="997"/>
      <c r="AW53" s="997"/>
      <c r="AX53" s="998"/>
      <c r="AY53" s="34">
        <f t="shared" si="3"/>
        <v>0</v>
      </c>
    </row>
    <row r="54" spans="1:51" s="37" customFormat="1" ht="24.75" customHeight="1" thickBot="1" x14ac:dyDescent="0.2"/>
    <row r="55" spans="1:51" ht="30" customHeight="1" x14ac:dyDescent="0.15">
      <c r="A55" s="1059" t="s">
        <v>28</v>
      </c>
      <c r="B55" s="1060"/>
      <c r="C55" s="1060"/>
      <c r="D55" s="1060"/>
      <c r="E55" s="1060"/>
      <c r="F55" s="1061"/>
      <c r="G55" s="595" t="s">
        <v>182</v>
      </c>
      <c r="H55" s="596"/>
      <c r="I55" s="596"/>
      <c r="J55" s="596"/>
      <c r="K55" s="596"/>
      <c r="L55" s="596"/>
      <c r="M55" s="596"/>
      <c r="N55" s="596"/>
      <c r="O55" s="596"/>
      <c r="P55" s="596"/>
      <c r="Q55" s="596"/>
      <c r="R55" s="596"/>
      <c r="S55" s="596"/>
      <c r="T55" s="596"/>
      <c r="U55" s="596"/>
      <c r="V55" s="596"/>
      <c r="W55" s="596"/>
      <c r="X55" s="596"/>
      <c r="Y55" s="596"/>
      <c r="Z55" s="596"/>
      <c r="AA55" s="596"/>
      <c r="AB55" s="597"/>
      <c r="AC55" s="595" t="s">
        <v>267</v>
      </c>
      <c r="AD55" s="596"/>
      <c r="AE55" s="596"/>
      <c r="AF55" s="596"/>
      <c r="AG55" s="596"/>
      <c r="AH55" s="596"/>
      <c r="AI55" s="596"/>
      <c r="AJ55" s="596"/>
      <c r="AK55" s="596"/>
      <c r="AL55" s="596"/>
      <c r="AM55" s="596"/>
      <c r="AN55" s="596"/>
      <c r="AO55" s="596"/>
      <c r="AP55" s="596"/>
      <c r="AQ55" s="596"/>
      <c r="AR55" s="596"/>
      <c r="AS55" s="596"/>
      <c r="AT55" s="596"/>
      <c r="AU55" s="596"/>
      <c r="AV55" s="596"/>
      <c r="AW55" s="596"/>
      <c r="AX55" s="790"/>
      <c r="AY55">
        <f>COUNTA($G$57,$AC$57)</f>
        <v>0</v>
      </c>
    </row>
    <row r="56" spans="1:51" ht="24.75" customHeight="1" x14ac:dyDescent="0.15">
      <c r="A56" s="1053"/>
      <c r="B56" s="1054"/>
      <c r="C56" s="1054"/>
      <c r="D56" s="1054"/>
      <c r="E56" s="1054"/>
      <c r="F56" s="1055"/>
      <c r="G56" s="809" t="s">
        <v>17</v>
      </c>
      <c r="H56" s="665"/>
      <c r="I56" s="665"/>
      <c r="J56" s="665"/>
      <c r="K56" s="665"/>
      <c r="L56" s="664" t="s">
        <v>18</v>
      </c>
      <c r="M56" s="665"/>
      <c r="N56" s="665"/>
      <c r="O56" s="665"/>
      <c r="P56" s="665"/>
      <c r="Q56" s="665"/>
      <c r="R56" s="665"/>
      <c r="S56" s="665"/>
      <c r="T56" s="665"/>
      <c r="U56" s="665"/>
      <c r="V56" s="665"/>
      <c r="W56" s="665"/>
      <c r="X56" s="666"/>
      <c r="Y56" s="653" t="s">
        <v>19</v>
      </c>
      <c r="Z56" s="654"/>
      <c r="AA56" s="654"/>
      <c r="AB56" s="795"/>
      <c r="AC56" s="809" t="s">
        <v>17</v>
      </c>
      <c r="AD56" s="665"/>
      <c r="AE56" s="665"/>
      <c r="AF56" s="665"/>
      <c r="AG56" s="665"/>
      <c r="AH56" s="664" t="s">
        <v>18</v>
      </c>
      <c r="AI56" s="665"/>
      <c r="AJ56" s="665"/>
      <c r="AK56" s="665"/>
      <c r="AL56" s="665"/>
      <c r="AM56" s="665"/>
      <c r="AN56" s="665"/>
      <c r="AO56" s="665"/>
      <c r="AP56" s="665"/>
      <c r="AQ56" s="665"/>
      <c r="AR56" s="665"/>
      <c r="AS56" s="665"/>
      <c r="AT56" s="666"/>
      <c r="AU56" s="653" t="s">
        <v>19</v>
      </c>
      <c r="AV56" s="654"/>
      <c r="AW56" s="654"/>
      <c r="AX56" s="655"/>
      <c r="AY56" s="34">
        <f>$AY$55</f>
        <v>0</v>
      </c>
    </row>
    <row r="57" spans="1:51" ht="24.75" customHeight="1" x14ac:dyDescent="0.15">
      <c r="A57" s="1053"/>
      <c r="B57" s="1054"/>
      <c r="C57" s="1054"/>
      <c r="D57" s="1054"/>
      <c r="E57" s="1054"/>
      <c r="F57" s="1055"/>
      <c r="G57" s="667"/>
      <c r="H57" s="668"/>
      <c r="I57" s="668"/>
      <c r="J57" s="668"/>
      <c r="K57" s="669"/>
      <c r="L57" s="829"/>
      <c r="M57" s="830"/>
      <c r="N57" s="830"/>
      <c r="O57" s="830"/>
      <c r="P57" s="830"/>
      <c r="Q57" s="830"/>
      <c r="R57" s="830"/>
      <c r="S57" s="830"/>
      <c r="T57" s="830"/>
      <c r="U57" s="830"/>
      <c r="V57" s="830"/>
      <c r="W57" s="830"/>
      <c r="X57" s="831"/>
      <c r="Y57" s="384"/>
      <c r="Z57" s="385"/>
      <c r="AA57" s="385"/>
      <c r="AB57" s="799"/>
      <c r="AC57" s="667"/>
      <c r="AD57" s="668"/>
      <c r="AE57" s="668"/>
      <c r="AF57" s="668"/>
      <c r="AG57" s="669"/>
      <c r="AH57" s="829"/>
      <c r="AI57" s="830"/>
      <c r="AJ57" s="830"/>
      <c r="AK57" s="830"/>
      <c r="AL57" s="830"/>
      <c r="AM57" s="830"/>
      <c r="AN57" s="830"/>
      <c r="AO57" s="830"/>
      <c r="AP57" s="830"/>
      <c r="AQ57" s="830"/>
      <c r="AR57" s="830"/>
      <c r="AS57" s="830"/>
      <c r="AT57" s="831"/>
      <c r="AU57" s="384"/>
      <c r="AV57" s="385"/>
      <c r="AW57" s="385"/>
      <c r="AX57" s="386"/>
      <c r="AY57" s="34">
        <f t="shared" ref="AY57:AY67" si="4">$AY$55</f>
        <v>0</v>
      </c>
    </row>
    <row r="58" spans="1:51" ht="24.75"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53"/>
      <c r="B67" s="1054"/>
      <c r="C67" s="1054"/>
      <c r="D67" s="1054"/>
      <c r="E67" s="1054"/>
      <c r="F67" s="1055"/>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53"/>
      <c r="B68" s="1054"/>
      <c r="C68" s="1054"/>
      <c r="D68" s="1054"/>
      <c r="E68" s="1054"/>
      <c r="F68" s="1055"/>
      <c r="G68" s="595" t="s">
        <v>268</v>
      </c>
      <c r="H68" s="596"/>
      <c r="I68" s="596"/>
      <c r="J68" s="596"/>
      <c r="K68" s="596"/>
      <c r="L68" s="596"/>
      <c r="M68" s="596"/>
      <c r="N68" s="596"/>
      <c r="O68" s="596"/>
      <c r="P68" s="596"/>
      <c r="Q68" s="596"/>
      <c r="R68" s="596"/>
      <c r="S68" s="596"/>
      <c r="T68" s="596"/>
      <c r="U68" s="596"/>
      <c r="V68" s="596"/>
      <c r="W68" s="596"/>
      <c r="X68" s="596"/>
      <c r="Y68" s="596"/>
      <c r="Z68" s="596"/>
      <c r="AA68" s="596"/>
      <c r="AB68" s="597"/>
      <c r="AC68" s="595" t="s">
        <v>269</v>
      </c>
      <c r="AD68" s="596"/>
      <c r="AE68" s="596"/>
      <c r="AF68" s="596"/>
      <c r="AG68" s="596"/>
      <c r="AH68" s="596"/>
      <c r="AI68" s="596"/>
      <c r="AJ68" s="596"/>
      <c r="AK68" s="596"/>
      <c r="AL68" s="596"/>
      <c r="AM68" s="596"/>
      <c r="AN68" s="596"/>
      <c r="AO68" s="596"/>
      <c r="AP68" s="596"/>
      <c r="AQ68" s="596"/>
      <c r="AR68" s="596"/>
      <c r="AS68" s="596"/>
      <c r="AT68" s="596"/>
      <c r="AU68" s="596"/>
      <c r="AV68" s="596"/>
      <c r="AW68" s="596"/>
      <c r="AX68" s="790"/>
      <c r="AY68">
        <f>COUNTA($G$70,$AC$70)</f>
        <v>0</v>
      </c>
    </row>
    <row r="69" spans="1:51" ht="25.5" customHeight="1" x14ac:dyDescent="0.15">
      <c r="A69" s="1053"/>
      <c r="B69" s="1054"/>
      <c r="C69" s="1054"/>
      <c r="D69" s="1054"/>
      <c r="E69" s="1054"/>
      <c r="F69" s="1055"/>
      <c r="G69" s="809" t="s">
        <v>17</v>
      </c>
      <c r="H69" s="665"/>
      <c r="I69" s="665"/>
      <c r="J69" s="665"/>
      <c r="K69" s="665"/>
      <c r="L69" s="664" t="s">
        <v>18</v>
      </c>
      <c r="M69" s="665"/>
      <c r="N69" s="665"/>
      <c r="O69" s="665"/>
      <c r="P69" s="665"/>
      <c r="Q69" s="665"/>
      <c r="R69" s="665"/>
      <c r="S69" s="665"/>
      <c r="T69" s="665"/>
      <c r="U69" s="665"/>
      <c r="V69" s="665"/>
      <c r="W69" s="665"/>
      <c r="X69" s="666"/>
      <c r="Y69" s="653" t="s">
        <v>19</v>
      </c>
      <c r="Z69" s="654"/>
      <c r="AA69" s="654"/>
      <c r="AB69" s="795"/>
      <c r="AC69" s="809" t="s">
        <v>17</v>
      </c>
      <c r="AD69" s="665"/>
      <c r="AE69" s="665"/>
      <c r="AF69" s="665"/>
      <c r="AG69" s="665"/>
      <c r="AH69" s="664" t="s">
        <v>18</v>
      </c>
      <c r="AI69" s="665"/>
      <c r="AJ69" s="665"/>
      <c r="AK69" s="665"/>
      <c r="AL69" s="665"/>
      <c r="AM69" s="665"/>
      <c r="AN69" s="665"/>
      <c r="AO69" s="665"/>
      <c r="AP69" s="665"/>
      <c r="AQ69" s="665"/>
      <c r="AR69" s="665"/>
      <c r="AS69" s="665"/>
      <c r="AT69" s="666"/>
      <c r="AU69" s="653" t="s">
        <v>19</v>
      </c>
      <c r="AV69" s="654"/>
      <c r="AW69" s="654"/>
      <c r="AX69" s="655"/>
      <c r="AY69" s="34">
        <f>$AY$68</f>
        <v>0</v>
      </c>
    </row>
    <row r="70" spans="1:51" ht="24.75" customHeight="1" x14ac:dyDescent="0.15">
      <c r="A70" s="1053"/>
      <c r="B70" s="1054"/>
      <c r="C70" s="1054"/>
      <c r="D70" s="1054"/>
      <c r="E70" s="1054"/>
      <c r="F70" s="1055"/>
      <c r="G70" s="667"/>
      <c r="H70" s="668"/>
      <c r="I70" s="668"/>
      <c r="J70" s="668"/>
      <c r="K70" s="669"/>
      <c r="L70" s="829"/>
      <c r="M70" s="830"/>
      <c r="N70" s="830"/>
      <c r="O70" s="830"/>
      <c r="P70" s="830"/>
      <c r="Q70" s="830"/>
      <c r="R70" s="830"/>
      <c r="S70" s="830"/>
      <c r="T70" s="830"/>
      <c r="U70" s="830"/>
      <c r="V70" s="830"/>
      <c r="W70" s="830"/>
      <c r="X70" s="831"/>
      <c r="Y70" s="384"/>
      <c r="Z70" s="385"/>
      <c r="AA70" s="385"/>
      <c r="AB70" s="799"/>
      <c r="AC70" s="667"/>
      <c r="AD70" s="668"/>
      <c r="AE70" s="668"/>
      <c r="AF70" s="668"/>
      <c r="AG70" s="669"/>
      <c r="AH70" s="829"/>
      <c r="AI70" s="830"/>
      <c r="AJ70" s="830"/>
      <c r="AK70" s="830"/>
      <c r="AL70" s="830"/>
      <c r="AM70" s="830"/>
      <c r="AN70" s="830"/>
      <c r="AO70" s="830"/>
      <c r="AP70" s="830"/>
      <c r="AQ70" s="830"/>
      <c r="AR70" s="830"/>
      <c r="AS70" s="830"/>
      <c r="AT70" s="831"/>
      <c r="AU70" s="384"/>
      <c r="AV70" s="385"/>
      <c r="AW70" s="385"/>
      <c r="AX70" s="386"/>
      <c r="AY70" s="34">
        <f t="shared" ref="AY70:AY80" si="5">$AY$68</f>
        <v>0</v>
      </c>
    </row>
    <row r="71" spans="1:51" ht="24.75"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53"/>
      <c r="B80" s="1054"/>
      <c r="C80" s="1054"/>
      <c r="D80" s="1054"/>
      <c r="E80" s="1054"/>
      <c r="F80" s="1055"/>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53"/>
      <c r="B81" s="1054"/>
      <c r="C81" s="1054"/>
      <c r="D81" s="1054"/>
      <c r="E81" s="1054"/>
      <c r="F81" s="1055"/>
      <c r="G81" s="595" t="s">
        <v>270</v>
      </c>
      <c r="H81" s="596"/>
      <c r="I81" s="596"/>
      <c r="J81" s="596"/>
      <c r="K81" s="596"/>
      <c r="L81" s="596"/>
      <c r="M81" s="596"/>
      <c r="N81" s="596"/>
      <c r="O81" s="596"/>
      <c r="P81" s="596"/>
      <c r="Q81" s="596"/>
      <c r="R81" s="596"/>
      <c r="S81" s="596"/>
      <c r="T81" s="596"/>
      <c r="U81" s="596"/>
      <c r="V81" s="596"/>
      <c r="W81" s="596"/>
      <c r="X81" s="596"/>
      <c r="Y81" s="596"/>
      <c r="Z81" s="596"/>
      <c r="AA81" s="596"/>
      <c r="AB81" s="597"/>
      <c r="AC81" s="595" t="s">
        <v>271</v>
      </c>
      <c r="AD81" s="596"/>
      <c r="AE81" s="596"/>
      <c r="AF81" s="596"/>
      <c r="AG81" s="596"/>
      <c r="AH81" s="596"/>
      <c r="AI81" s="596"/>
      <c r="AJ81" s="596"/>
      <c r="AK81" s="596"/>
      <c r="AL81" s="596"/>
      <c r="AM81" s="596"/>
      <c r="AN81" s="596"/>
      <c r="AO81" s="596"/>
      <c r="AP81" s="596"/>
      <c r="AQ81" s="596"/>
      <c r="AR81" s="596"/>
      <c r="AS81" s="596"/>
      <c r="AT81" s="596"/>
      <c r="AU81" s="596"/>
      <c r="AV81" s="596"/>
      <c r="AW81" s="596"/>
      <c r="AX81" s="790"/>
      <c r="AY81">
        <f>COUNTA($G$83,$AC$83)</f>
        <v>0</v>
      </c>
    </row>
    <row r="82" spans="1:51" ht="24.75" customHeight="1" x14ac:dyDescent="0.15">
      <c r="A82" s="1053"/>
      <c r="B82" s="1054"/>
      <c r="C82" s="1054"/>
      <c r="D82" s="1054"/>
      <c r="E82" s="1054"/>
      <c r="F82" s="1055"/>
      <c r="G82" s="809" t="s">
        <v>17</v>
      </c>
      <c r="H82" s="665"/>
      <c r="I82" s="665"/>
      <c r="J82" s="665"/>
      <c r="K82" s="665"/>
      <c r="L82" s="664" t="s">
        <v>18</v>
      </c>
      <c r="M82" s="665"/>
      <c r="N82" s="665"/>
      <c r="O82" s="665"/>
      <c r="P82" s="665"/>
      <c r="Q82" s="665"/>
      <c r="R82" s="665"/>
      <c r="S82" s="665"/>
      <c r="T82" s="665"/>
      <c r="U82" s="665"/>
      <c r="V82" s="665"/>
      <c r="W82" s="665"/>
      <c r="X82" s="666"/>
      <c r="Y82" s="653" t="s">
        <v>19</v>
      </c>
      <c r="Z82" s="654"/>
      <c r="AA82" s="654"/>
      <c r="AB82" s="795"/>
      <c r="AC82" s="809" t="s">
        <v>17</v>
      </c>
      <c r="AD82" s="665"/>
      <c r="AE82" s="665"/>
      <c r="AF82" s="665"/>
      <c r="AG82" s="665"/>
      <c r="AH82" s="664" t="s">
        <v>18</v>
      </c>
      <c r="AI82" s="665"/>
      <c r="AJ82" s="665"/>
      <c r="AK82" s="665"/>
      <c r="AL82" s="665"/>
      <c r="AM82" s="665"/>
      <c r="AN82" s="665"/>
      <c r="AO82" s="665"/>
      <c r="AP82" s="665"/>
      <c r="AQ82" s="665"/>
      <c r="AR82" s="665"/>
      <c r="AS82" s="665"/>
      <c r="AT82" s="666"/>
      <c r="AU82" s="653" t="s">
        <v>19</v>
      </c>
      <c r="AV82" s="654"/>
      <c r="AW82" s="654"/>
      <c r="AX82" s="655"/>
      <c r="AY82" s="34">
        <f>$AY$81</f>
        <v>0</v>
      </c>
    </row>
    <row r="83" spans="1:51" ht="24.75" customHeight="1" x14ac:dyDescent="0.15">
      <c r="A83" s="1053"/>
      <c r="B83" s="1054"/>
      <c r="C83" s="1054"/>
      <c r="D83" s="1054"/>
      <c r="E83" s="1054"/>
      <c r="F83" s="1055"/>
      <c r="G83" s="667"/>
      <c r="H83" s="668"/>
      <c r="I83" s="668"/>
      <c r="J83" s="668"/>
      <c r="K83" s="669"/>
      <c r="L83" s="829"/>
      <c r="M83" s="830"/>
      <c r="N83" s="830"/>
      <c r="O83" s="830"/>
      <c r="P83" s="830"/>
      <c r="Q83" s="830"/>
      <c r="R83" s="830"/>
      <c r="S83" s="830"/>
      <c r="T83" s="830"/>
      <c r="U83" s="830"/>
      <c r="V83" s="830"/>
      <c r="W83" s="830"/>
      <c r="X83" s="831"/>
      <c r="Y83" s="384"/>
      <c r="Z83" s="385"/>
      <c r="AA83" s="385"/>
      <c r="AB83" s="799"/>
      <c r="AC83" s="667"/>
      <c r="AD83" s="668"/>
      <c r="AE83" s="668"/>
      <c r="AF83" s="668"/>
      <c r="AG83" s="669"/>
      <c r="AH83" s="829"/>
      <c r="AI83" s="830"/>
      <c r="AJ83" s="830"/>
      <c r="AK83" s="830"/>
      <c r="AL83" s="830"/>
      <c r="AM83" s="830"/>
      <c r="AN83" s="830"/>
      <c r="AO83" s="830"/>
      <c r="AP83" s="830"/>
      <c r="AQ83" s="830"/>
      <c r="AR83" s="830"/>
      <c r="AS83" s="830"/>
      <c r="AT83" s="831"/>
      <c r="AU83" s="384"/>
      <c r="AV83" s="385"/>
      <c r="AW83" s="385"/>
      <c r="AX83" s="386"/>
      <c r="AY83" s="34">
        <f t="shared" ref="AY83:AY93" si="6">$AY$81</f>
        <v>0</v>
      </c>
    </row>
    <row r="84" spans="1:51" ht="24.75"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53"/>
      <c r="B93" s="1054"/>
      <c r="C93" s="1054"/>
      <c r="D93" s="1054"/>
      <c r="E93" s="1054"/>
      <c r="F93" s="1055"/>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53"/>
      <c r="B94" s="1054"/>
      <c r="C94" s="1054"/>
      <c r="D94" s="1054"/>
      <c r="E94" s="1054"/>
      <c r="F94" s="1055"/>
      <c r="G94" s="595" t="s">
        <v>272</v>
      </c>
      <c r="H94" s="596"/>
      <c r="I94" s="596"/>
      <c r="J94" s="596"/>
      <c r="K94" s="596"/>
      <c r="L94" s="596"/>
      <c r="M94" s="596"/>
      <c r="N94" s="596"/>
      <c r="O94" s="596"/>
      <c r="P94" s="596"/>
      <c r="Q94" s="596"/>
      <c r="R94" s="596"/>
      <c r="S94" s="596"/>
      <c r="T94" s="596"/>
      <c r="U94" s="596"/>
      <c r="V94" s="596"/>
      <c r="W94" s="596"/>
      <c r="X94" s="596"/>
      <c r="Y94" s="596"/>
      <c r="Z94" s="596"/>
      <c r="AA94" s="596"/>
      <c r="AB94" s="597"/>
      <c r="AC94" s="595" t="s">
        <v>183</v>
      </c>
      <c r="AD94" s="596"/>
      <c r="AE94" s="596"/>
      <c r="AF94" s="596"/>
      <c r="AG94" s="596"/>
      <c r="AH94" s="596"/>
      <c r="AI94" s="596"/>
      <c r="AJ94" s="596"/>
      <c r="AK94" s="596"/>
      <c r="AL94" s="596"/>
      <c r="AM94" s="596"/>
      <c r="AN94" s="596"/>
      <c r="AO94" s="596"/>
      <c r="AP94" s="596"/>
      <c r="AQ94" s="596"/>
      <c r="AR94" s="596"/>
      <c r="AS94" s="596"/>
      <c r="AT94" s="596"/>
      <c r="AU94" s="596"/>
      <c r="AV94" s="596"/>
      <c r="AW94" s="596"/>
      <c r="AX94" s="790"/>
      <c r="AY94">
        <f>COUNTA($G$96,$AC$96)</f>
        <v>0</v>
      </c>
    </row>
    <row r="95" spans="1:51" ht="24.75" customHeight="1" x14ac:dyDescent="0.15">
      <c r="A95" s="1053"/>
      <c r="B95" s="1054"/>
      <c r="C95" s="1054"/>
      <c r="D95" s="1054"/>
      <c r="E95" s="1054"/>
      <c r="F95" s="1055"/>
      <c r="G95" s="809" t="s">
        <v>17</v>
      </c>
      <c r="H95" s="665"/>
      <c r="I95" s="665"/>
      <c r="J95" s="665"/>
      <c r="K95" s="665"/>
      <c r="L95" s="664" t="s">
        <v>18</v>
      </c>
      <c r="M95" s="665"/>
      <c r="N95" s="665"/>
      <c r="O95" s="665"/>
      <c r="P95" s="665"/>
      <c r="Q95" s="665"/>
      <c r="R95" s="665"/>
      <c r="S95" s="665"/>
      <c r="T95" s="665"/>
      <c r="U95" s="665"/>
      <c r="V95" s="665"/>
      <c r="W95" s="665"/>
      <c r="X95" s="666"/>
      <c r="Y95" s="653" t="s">
        <v>19</v>
      </c>
      <c r="Z95" s="654"/>
      <c r="AA95" s="654"/>
      <c r="AB95" s="795"/>
      <c r="AC95" s="809" t="s">
        <v>17</v>
      </c>
      <c r="AD95" s="665"/>
      <c r="AE95" s="665"/>
      <c r="AF95" s="665"/>
      <c r="AG95" s="665"/>
      <c r="AH95" s="664" t="s">
        <v>18</v>
      </c>
      <c r="AI95" s="665"/>
      <c r="AJ95" s="665"/>
      <c r="AK95" s="665"/>
      <c r="AL95" s="665"/>
      <c r="AM95" s="665"/>
      <c r="AN95" s="665"/>
      <c r="AO95" s="665"/>
      <c r="AP95" s="665"/>
      <c r="AQ95" s="665"/>
      <c r="AR95" s="665"/>
      <c r="AS95" s="665"/>
      <c r="AT95" s="666"/>
      <c r="AU95" s="653" t="s">
        <v>19</v>
      </c>
      <c r="AV95" s="654"/>
      <c r="AW95" s="654"/>
      <c r="AX95" s="655"/>
      <c r="AY95" s="34">
        <f>$AY$94</f>
        <v>0</v>
      </c>
    </row>
    <row r="96" spans="1:51" ht="24.75" customHeight="1" x14ac:dyDescent="0.15">
      <c r="A96" s="1053"/>
      <c r="B96" s="1054"/>
      <c r="C96" s="1054"/>
      <c r="D96" s="1054"/>
      <c r="E96" s="1054"/>
      <c r="F96" s="1055"/>
      <c r="G96" s="667"/>
      <c r="H96" s="668"/>
      <c r="I96" s="668"/>
      <c r="J96" s="668"/>
      <c r="K96" s="669"/>
      <c r="L96" s="829"/>
      <c r="M96" s="830"/>
      <c r="N96" s="830"/>
      <c r="O96" s="830"/>
      <c r="P96" s="830"/>
      <c r="Q96" s="830"/>
      <c r="R96" s="830"/>
      <c r="S96" s="830"/>
      <c r="T96" s="830"/>
      <c r="U96" s="830"/>
      <c r="V96" s="830"/>
      <c r="W96" s="830"/>
      <c r="X96" s="831"/>
      <c r="Y96" s="384"/>
      <c r="Z96" s="385"/>
      <c r="AA96" s="385"/>
      <c r="AB96" s="799"/>
      <c r="AC96" s="667"/>
      <c r="AD96" s="668"/>
      <c r="AE96" s="668"/>
      <c r="AF96" s="668"/>
      <c r="AG96" s="669"/>
      <c r="AH96" s="829"/>
      <c r="AI96" s="830"/>
      <c r="AJ96" s="830"/>
      <c r="AK96" s="830"/>
      <c r="AL96" s="830"/>
      <c r="AM96" s="830"/>
      <c r="AN96" s="830"/>
      <c r="AO96" s="830"/>
      <c r="AP96" s="830"/>
      <c r="AQ96" s="830"/>
      <c r="AR96" s="830"/>
      <c r="AS96" s="830"/>
      <c r="AT96" s="831"/>
      <c r="AU96" s="384"/>
      <c r="AV96" s="385"/>
      <c r="AW96" s="385"/>
      <c r="AX96" s="386"/>
      <c r="AY96" s="34">
        <f t="shared" ref="AY96:AY106" si="7">$AY$94</f>
        <v>0</v>
      </c>
    </row>
    <row r="97" spans="1:51" ht="24.75"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56"/>
      <c r="B106" s="1057"/>
      <c r="C106" s="1057"/>
      <c r="D106" s="1057"/>
      <c r="E106" s="1057"/>
      <c r="F106" s="1058"/>
      <c r="G106" s="1005" t="s">
        <v>20</v>
      </c>
      <c r="H106" s="1000"/>
      <c r="I106" s="1000"/>
      <c r="J106" s="1000"/>
      <c r="K106" s="1000"/>
      <c r="L106" s="1001"/>
      <c r="M106" s="1002"/>
      <c r="N106" s="1002"/>
      <c r="O106" s="1002"/>
      <c r="P106" s="1002"/>
      <c r="Q106" s="1002"/>
      <c r="R106" s="1002"/>
      <c r="S106" s="1002"/>
      <c r="T106" s="1002"/>
      <c r="U106" s="1002"/>
      <c r="V106" s="1002"/>
      <c r="W106" s="1002"/>
      <c r="X106" s="1003"/>
      <c r="Y106" s="996">
        <f>SUM(Y96:AB105)</f>
        <v>0</v>
      </c>
      <c r="Z106" s="997"/>
      <c r="AA106" s="997"/>
      <c r="AB106" s="1004"/>
      <c r="AC106" s="1005" t="s">
        <v>20</v>
      </c>
      <c r="AD106" s="1000"/>
      <c r="AE106" s="1000"/>
      <c r="AF106" s="1000"/>
      <c r="AG106" s="1000"/>
      <c r="AH106" s="1001"/>
      <c r="AI106" s="1002"/>
      <c r="AJ106" s="1002"/>
      <c r="AK106" s="1002"/>
      <c r="AL106" s="1002"/>
      <c r="AM106" s="1002"/>
      <c r="AN106" s="1002"/>
      <c r="AO106" s="1002"/>
      <c r="AP106" s="1002"/>
      <c r="AQ106" s="1002"/>
      <c r="AR106" s="1002"/>
      <c r="AS106" s="1002"/>
      <c r="AT106" s="1003"/>
      <c r="AU106" s="996">
        <f>SUM(AU96:AX105)</f>
        <v>0</v>
      </c>
      <c r="AV106" s="997"/>
      <c r="AW106" s="997"/>
      <c r="AX106" s="998"/>
      <c r="AY106" s="34">
        <f t="shared" si="7"/>
        <v>0</v>
      </c>
    </row>
    <row r="107" spans="1:51" s="37" customFormat="1" ht="24.75" customHeight="1" thickBot="1" x14ac:dyDescent="0.2"/>
    <row r="108" spans="1:51" ht="30" customHeight="1" x14ac:dyDescent="0.15">
      <c r="A108" s="1059" t="s">
        <v>28</v>
      </c>
      <c r="B108" s="1060"/>
      <c r="C108" s="1060"/>
      <c r="D108" s="1060"/>
      <c r="E108" s="1060"/>
      <c r="F108" s="1061"/>
      <c r="G108" s="595" t="s">
        <v>184</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273</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0"/>
      <c r="AY108">
        <f>COUNTA($G$110,$AC$110)</f>
        <v>0</v>
      </c>
    </row>
    <row r="109" spans="1:51" ht="24.75" customHeight="1" x14ac:dyDescent="0.15">
      <c r="A109" s="1053"/>
      <c r="B109" s="1054"/>
      <c r="C109" s="1054"/>
      <c r="D109" s="1054"/>
      <c r="E109" s="1054"/>
      <c r="F109" s="1055"/>
      <c r="G109" s="809" t="s">
        <v>17</v>
      </c>
      <c r="H109" s="665"/>
      <c r="I109" s="665"/>
      <c r="J109" s="665"/>
      <c r="K109" s="665"/>
      <c r="L109" s="664" t="s">
        <v>18</v>
      </c>
      <c r="M109" s="665"/>
      <c r="N109" s="665"/>
      <c r="O109" s="665"/>
      <c r="P109" s="665"/>
      <c r="Q109" s="665"/>
      <c r="R109" s="665"/>
      <c r="S109" s="665"/>
      <c r="T109" s="665"/>
      <c r="U109" s="665"/>
      <c r="V109" s="665"/>
      <c r="W109" s="665"/>
      <c r="X109" s="666"/>
      <c r="Y109" s="653" t="s">
        <v>19</v>
      </c>
      <c r="Z109" s="654"/>
      <c r="AA109" s="654"/>
      <c r="AB109" s="795"/>
      <c r="AC109" s="809" t="s">
        <v>17</v>
      </c>
      <c r="AD109" s="665"/>
      <c r="AE109" s="665"/>
      <c r="AF109" s="665"/>
      <c r="AG109" s="665"/>
      <c r="AH109" s="664" t="s">
        <v>18</v>
      </c>
      <c r="AI109" s="665"/>
      <c r="AJ109" s="665"/>
      <c r="AK109" s="665"/>
      <c r="AL109" s="665"/>
      <c r="AM109" s="665"/>
      <c r="AN109" s="665"/>
      <c r="AO109" s="665"/>
      <c r="AP109" s="665"/>
      <c r="AQ109" s="665"/>
      <c r="AR109" s="665"/>
      <c r="AS109" s="665"/>
      <c r="AT109" s="666"/>
      <c r="AU109" s="653" t="s">
        <v>19</v>
      </c>
      <c r="AV109" s="654"/>
      <c r="AW109" s="654"/>
      <c r="AX109" s="655"/>
      <c r="AY109" s="34">
        <f>$AY$108</f>
        <v>0</v>
      </c>
    </row>
    <row r="110" spans="1:51" ht="24.75" customHeight="1" x14ac:dyDescent="0.15">
      <c r="A110" s="1053"/>
      <c r="B110" s="1054"/>
      <c r="C110" s="1054"/>
      <c r="D110" s="1054"/>
      <c r="E110" s="1054"/>
      <c r="F110" s="1055"/>
      <c r="G110" s="667"/>
      <c r="H110" s="668"/>
      <c r="I110" s="668"/>
      <c r="J110" s="668"/>
      <c r="K110" s="669"/>
      <c r="L110" s="829"/>
      <c r="M110" s="830"/>
      <c r="N110" s="830"/>
      <c r="O110" s="830"/>
      <c r="P110" s="830"/>
      <c r="Q110" s="830"/>
      <c r="R110" s="830"/>
      <c r="S110" s="830"/>
      <c r="T110" s="830"/>
      <c r="U110" s="830"/>
      <c r="V110" s="830"/>
      <c r="W110" s="830"/>
      <c r="X110" s="831"/>
      <c r="Y110" s="384"/>
      <c r="Z110" s="385"/>
      <c r="AA110" s="385"/>
      <c r="AB110" s="799"/>
      <c r="AC110" s="667"/>
      <c r="AD110" s="668"/>
      <c r="AE110" s="668"/>
      <c r="AF110" s="668"/>
      <c r="AG110" s="669"/>
      <c r="AH110" s="829"/>
      <c r="AI110" s="830"/>
      <c r="AJ110" s="830"/>
      <c r="AK110" s="830"/>
      <c r="AL110" s="830"/>
      <c r="AM110" s="830"/>
      <c r="AN110" s="830"/>
      <c r="AO110" s="830"/>
      <c r="AP110" s="830"/>
      <c r="AQ110" s="830"/>
      <c r="AR110" s="830"/>
      <c r="AS110" s="830"/>
      <c r="AT110" s="831"/>
      <c r="AU110" s="384"/>
      <c r="AV110" s="385"/>
      <c r="AW110" s="385"/>
      <c r="AX110" s="386"/>
      <c r="AY110" s="34">
        <f t="shared" ref="AY110:AY120" si="8">$AY$108</f>
        <v>0</v>
      </c>
    </row>
    <row r="111" spans="1:51" ht="24.75"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53"/>
      <c r="B120" s="1054"/>
      <c r="C120" s="1054"/>
      <c r="D120" s="1054"/>
      <c r="E120" s="1054"/>
      <c r="F120" s="1055"/>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53"/>
      <c r="B121" s="1054"/>
      <c r="C121" s="1054"/>
      <c r="D121" s="1054"/>
      <c r="E121" s="1054"/>
      <c r="F121" s="1055"/>
      <c r="G121" s="595" t="s">
        <v>274</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275</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0"/>
      <c r="AY121">
        <f>COUNTA($G$123,$AC$123)</f>
        <v>0</v>
      </c>
    </row>
    <row r="122" spans="1:51" ht="25.5" customHeight="1" x14ac:dyDescent="0.15">
      <c r="A122" s="1053"/>
      <c r="B122" s="1054"/>
      <c r="C122" s="1054"/>
      <c r="D122" s="1054"/>
      <c r="E122" s="1054"/>
      <c r="F122" s="1055"/>
      <c r="G122" s="809" t="s">
        <v>17</v>
      </c>
      <c r="H122" s="665"/>
      <c r="I122" s="665"/>
      <c r="J122" s="665"/>
      <c r="K122" s="665"/>
      <c r="L122" s="664" t="s">
        <v>18</v>
      </c>
      <c r="M122" s="665"/>
      <c r="N122" s="665"/>
      <c r="O122" s="665"/>
      <c r="P122" s="665"/>
      <c r="Q122" s="665"/>
      <c r="R122" s="665"/>
      <c r="S122" s="665"/>
      <c r="T122" s="665"/>
      <c r="U122" s="665"/>
      <c r="V122" s="665"/>
      <c r="W122" s="665"/>
      <c r="X122" s="666"/>
      <c r="Y122" s="653" t="s">
        <v>19</v>
      </c>
      <c r="Z122" s="654"/>
      <c r="AA122" s="654"/>
      <c r="AB122" s="795"/>
      <c r="AC122" s="809" t="s">
        <v>17</v>
      </c>
      <c r="AD122" s="665"/>
      <c r="AE122" s="665"/>
      <c r="AF122" s="665"/>
      <c r="AG122" s="665"/>
      <c r="AH122" s="664" t="s">
        <v>18</v>
      </c>
      <c r="AI122" s="665"/>
      <c r="AJ122" s="665"/>
      <c r="AK122" s="665"/>
      <c r="AL122" s="665"/>
      <c r="AM122" s="665"/>
      <c r="AN122" s="665"/>
      <c r="AO122" s="665"/>
      <c r="AP122" s="665"/>
      <c r="AQ122" s="665"/>
      <c r="AR122" s="665"/>
      <c r="AS122" s="665"/>
      <c r="AT122" s="666"/>
      <c r="AU122" s="653" t="s">
        <v>19</v>
      </c>
      <c r="AV122" s="654"/>
      <c r="AW122" s="654"/>
      <c r="AX122" s="655"/>
      <c r="AY122" s="34">
        <f>$AY$121</f>
        <v>0</v>
      </c>
    </row>
    <row r="123" spans="1:51" ht="24.75" customHeight="1" x14ac:dyDescent="0.15">
      <c r="A123" s="1053"/>
      <c r="B123" s="1054"/>
      <c r="C123" s="1054"/>
      <c r="D123" s="1054"/>
      <c r="E123" s="1054"/>
      <c r="F123" s="1055"/>
      <c r="G123" s="667"/>
      <c r="H123" s="668"/>
      <c r="I123" s="668"/>
      <c r="J123" s="668"/>
      <c r="K123" s="669"/>
      <c r="L123" s="829"/>
      <c r="M123" s="830"/>
      <c r="N123" s="830"/>
      <c r="O123" s="830"/>
      <c r="P123" s="830"/>
      <c r="Q123" s="830"/>
      <c r="R123" s="830"/>
      <c r="S123" s="830"/>
      <c r="T123" s="830"/>
      <c r="U123" s="830"/>
      <c r="V123" s="830"/>
      <c r="W123" s="830"/>
      <c r="X123" s="831"/>
      <c r="Y123" s="384"/>
      <c r="Z123" s="385"/>
      <c r="AA123" s="385"/>
      <c r="AB123" s="799"/>
      <c r="AC123" s="667"/>
      <c r="AD123" s="668"/>
      <c r="AE123" s="668"/>
      <c r="AF123" s="668"/>
      <c r="AG123" s="669"/>
      <c r="AH123" s="829"/>
      <c r="AI123" s="830"/>
      <c r="AJ123" s="830"/>
      <c r="AK123" s="830"/>
      <c r="AL123" s="830"/>
      <c r="AM123" s="830"/>
      <c r="AN123" s="830"/>
      <c r="AO123" s="830"/>
      <c r="AP123" s="830"/>
      <c r="AQ123" s="830"/>
      <c r="AR123" s="830"/>
      <c r="AS123" s="830"/>
      <c r="AT123" s="831"/>
      <c r="AU123" s="384"/>
      <c r="AV123" s="385"/>
      <c r="AW123" s="385"/>
      <c r="AX123" s="386"/>
      <c r="AY123" s="34">
        <f t="shared" ref="AY123:AY133" si="9">$AY$121</f>
        <v>0</v>
      </c>
    </row>
    <row r="124" spans="1:51" ht="24.75"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53"/>
      <c r="B133" s="1054"/>
      <c r="C133" s="1054"/>
      <c r="D133" s="1054"/>
      <c r="E133" s="1054"/>
      <c r="F133" s="1055"/>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53"/>
      <c r="B134" s="1054"/>
      <c r="C134" s="1054"/>
      <c r="D134" s="1054"/>
      <c r="E134" s="1054"/>
      <c r="F134" s="1055"/>
      <c r="G134" s="595" t="s">
        <v>276</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277</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0"/>
      <c r="AY134">
        <f>COUNTA($G$136,$AC$136)</f>
        <v>0</v>
      </c>
    </row>
    <row r="135" spans="1:51" ht="24.75" customHeight="1" x14ac:dyDescent="0.15">
      <c r="A135" s="1053"/>
      <c r="B135" s="1054"/>
      <c r="C135" s="1054"/>
      <c r="D135" s="1054"/>
      <c r="E135" s="1054"/>
      <c r="F135" s="1055"/>
      <c r="G135" s="809" t="s">
        <v>17</v>
      </c>
      <c r="H135" s="665"/>
      <c r="I135" s="665"/>
      <c r="J135" s="665"/>
      <c r="K135" s="665"/>
      <c r="L135" s="664" t="s">
        <v>18</v>
      </c>
      <c r="M135" s="665"/>
      <c r="N135" s="665"/>
      <c r="O135" s="665"/>
      <c r="P135" s="665"/>
      <c r="Q135" s="665"/>
      <c r="R135" s="665"/>
      <c r="S135" s="665"/>
      <c r="T135" s="665"/>
      <c r="U135" s="665"/>
      <c r="V135" s="665"/>
      <c r="W135" s="665"/>
      <c r="X135" s="666"/>
      <c r="Y135" s="653" t="s">
        <v>19</v>
      </c>
      <c r="Z135" s="654"/>
      <c r="AA135" s="654"/>
      <c r="AB135" s="795"/>
      <c r="AC135" s="809" t="s">
        <v>17</v>
      </c>
      <c r="AD135" s="665"/>
      <c r="AE135" s="665"/>
      <c r="AF135" s="665"/>
      <c r="AG135" s="665"/>
      <c r="AH135" s="664" t="s">
        <v>18</v>
      </c>
      <c r="AI135" s="665"/>
      <c r="AJ135" s="665"/>
      <c r="AK135" s="665"/>
      <c r="AL135" s="665"/>
      <c r="AM135" s="665"/>
      <c r="AN135" s="665"/>
      <c r="AO135" s="665"/>
      <c r="AP135" s="665"/>
      <c r="AQ135" s="665"/>
      <c r="AR135" s="665"/>
      <c r="AS135" s="665"/>
      <c r="AT135" s="666"/>
      <c r="AU135" s="653" t="s">
        <v>19</v>
      </c>
      <c r="AV135" s="654"/>
      <c r="AW135" s="654"/>
      <c r="AX135" s="655"/>
      <c r="AY135" s="34">
        <f>$AY$134</f>
        <v>0</v>
      </c>
    </row>
    <row r="136" spans="1:51" ht="24.75" customHeight="1" x14ac:dyDescent="0.15">
      <c r="A136" s="1053"/>
      <c r="B136" s="1054"/>
      <c r="C136" s="1054"/>
      <c r="D136" s="1054"/>
      <c r="E136" s="1054"/>
      <c r="F136" s="1055"/>
      <c r="G136" s="667"/>
      <c r="H136" s="668"/>
      <c r="I136" s="668"/>
      <c r="J136" s="668"/>
      <c r="K136" s="669"/>
      <c r="L136" s="829"/>
      <c r="M136" s="830"/>
      <c r="N136" s="830"/>
      <c r="O136" s="830"/>
      <c r="P136" s="830"/>
      <c r="Q136" s="830"/>
      <c r="R136" s="830"/>
      <c r="S136" s="830"/>
      <c r="T136" s="830"/>
      <c r="U136" s="830"/>
      <c r="V136" s="830"/>
      <c r="W136" s="830"/>
      <c r="X136" s="831"/>
      <c r="Y136" s="384"/>
      <c r="Z136" s="385"/>
      <c r="AA136" s="385"/>
      <c r="AB136" s="799"/>
      <c r="AC136" s="667"/>
      <c r="AD136" s="668"/>
      <c r="AE136" s="668"/>
      <c r="AF136" s="668"/>
      <c r="AG136" s="669"/>
      <c r="AH136" s="829"/>
      <c r="AI136" s="830"/>
      <c r="AJ136" s="830"/>
      <c r="AK136" s="830"/>
      <c r="AL136" s="830"/>
      <c r="AM136" s="830"/>
      <c r="AN136" s="830"/>
      <c r="AO136" s="830"/>
      <c r="AP136" s="830"/>
      <c r="AQ136" s="830"/>
      <c r="AR136" s="830"/>
      <c r="AS136" s="830"/>
      <c r="AT136" s="831"/>
      <c r="AU136" s="384"/>
      <c r="AV136" s="385"/>
      <c r="AW136" s="385"/>
      <c r="AX136" s="386"/>
      <c r="AY136" s="34">
        <f t="shared" ref="AY136:AY146" si="10">$AY$134</f>
        <v>0</v>
      </c>
    </row>
    <row r="137" spans="1:51" ht="24.75"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53"/>
      <c r="B146" s="1054"/>
      <c r="C146" s="1054"/>
      <c r="D146" s="1054"/>
      <c r="E146" s="1054"/>
      <c r="F146" s="1055"/>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53"/>
      <c r="B147" s="1054"/>
      <c r="C147" s="1054"/>
      <c r="D147" s="1054"/>
      <c r="E147" s="1054"/>
      <c r="F147" s="1055"/>
      <c r="G147" s="595" t="s">
        <v>278</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185</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0"/>
      <c r="AY147">
        <f>COUNTA($G$149,$AC$149)</f>
        <v>0</v>
      </c>
    </row>
    <row r="148" spans="1:51" ht="24.75" customHeight="1" x14ac:dyDescent="0.15">
      <c r="A148" s="1053"/>
      <c r="B148" s="1054"/>
      <c r="C148" s="1054"/>
      <c r="D148" s="1054"/>
      <c r="E148" s="1054"/>
      <c r="F148" s="1055"/>
      <c r="G148" s="809" t="s">
        <v>17</v>
      </c>
      <c r="H148" s="665"/>
      <c r="I148" s="665"/>
      <c r="J148" s="665"/>
      <c r="K148" s="665"/>
      <c r="L148" s="664" t="s">
        <v>18</v>
      </c>
      <c r="M148" s="665"/>
      <c r="N148" s="665"/>
      <c r="O148" s="665"/>
      <c r="P148" s="665"/>
      <c r="Q148" s="665"/>
      <c r="R148" s="665"/>
      <c r="S148" s="665"/>
      <c r="T148" s="665"/>
      <c r="U148" s="665"/>
      <c r="V148" s="665"/>
      <c r="W148" s="665"/>
      <c r="X148" s="666"/>
      <c r="Y148" s="653" t="s">
        <v>19</v>
      </c>
      <c r="Z148" s="654"/>
      <c r="AA148" s="654"/>
      <c r="AB148" s="795"/>
      <c r="AC148" s="809" t="s">
        <v>17</v>
      </c>
      <c r="AD148" s="665"/>
      <c r="AE148" s="665"/>
      <c r="AF148" s="665"/>
      <c r="AG148" s="665"/>
      <c r="AH148" s="664" t="s">
        <v>18</v>
      </c>
      <c r="AI148" s="665"/>
      <c r="AJ148" s="665"/>
      <c r="AK148" s="665"/>
      <c r="AL148" s="665"/>
      <c r="AM148" s="665"/>
      <c r="AN148" s="665"/>
      <c r="AO148" s="665"/>
      <c r="AP148" s="665"/>
      <c r="AQ148" s="665"/>
      <c r="AR148" s="665"/>
      <c r="AS148" s="665"/>
      <c r="AT148" s="666"/>
      <c r="AU148" s="653" t="s">
        <v>19</v>
      </c>
      <c r="AV148" s="654"/>
      <c r="AW148" s="654"/>
      <c r="AX148" s="655"/>
      <c r="AY148" s="34">
        <f>$AY$147</f>
        <v>0</v>
      </c>
    </row>
    <row r="149" spans="1:51" ht="24.75" customHeight="1" x14ac:dyDescent="0.15">
      <c r="A149" s="1053"/>
      <c r="B149" s="1054"/>
      <c r="C149" s="1054"/>
      <c r="D149" s="1054"/>
      <c r="E149" s="1054"/>
      <c r="F149" s="1055"/>
      <c r="G149" s="667"/>
      <c r="H149" s="668"/>
      <c r="I149" s="668"/>
      <c r="J149" s="668"/>
      <c r="K149" s="669"/>
      <c r="L149" s="829"/>
      <c r="M149" s="830"/>
      <c r="N149" s="830"/>
      <c r="O149" s="830"/>
      <c r="P149" s="830"/>
      <c r="Q149" s="830"/>
      <c r="R149" s="830"/>
      <c r="S149" s="830"/>
      <c r="T149" s="830"/>
      <c r="U149" s="830"/>
      <c r="V149" s="830"/>
      <c r="W149" s="830"/>
      <c r="X149" s="831"/>
      <c r="Y149" s="384"/>
      <c r="Z149" s="385"/>
      <c r="AA149" s="385"/>
      <c r="AB149" s="799"/>
      <c r="AC149" s="667"/>
      <c r="AD149" s="668"/>
      <c r="AE149" s="668"/>
      <c r="AF149" s="668"/>
      <c r="AG149" s="669"/>
      <c r="AH149" s="829"/>
      <c r="AI149" s="830"/>
      <c r="AJ149" s="830"/>
      <c r="AK149" s="830"/>
      <c r="AL149" s="830"/>
      <c r="AM149" s="830"/>
      <c r="AN149" s="830"/>
      <c r="AO149" s="830"/>
      <c r="AP149" s="830"/>
      <c r="AQ149" s="830"/>
      <c r="AR149" s="830"/>
      <c r="AS149" s="830"/>
      <c r="AT149" s="831"/>
      <c r="AU149" s="384"/>
      <c r="AV149" s="385"/>
      <c r="AW149" s="385"/>
      <c r="AX149" s="386"/>
      <c r="AY149" s="34">
        <f t="shared" ref="AY149:AY159" si="11">$AY$147</f>
        <v>0</v>
      </c>
    </row>
    <row r="150" spans="1:51" ht="24.75"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56"/>
      <c r="B159" s="1057"/>
      <c r="C159" s="1057"/>
      <c r="D159" s="1057"/>
      <c r="E159" s="1057"/>
      <c r="F159" s="1058"/>
      <c r="G159" s="1005" t="s">
        <v>20</v>
      </c>
      <c r="H159" s="1000"/>
      <c r="I159" s="1000"/>
      <c r="J159" s="1000"/>
      <c r="K159" s="1000"/>
      <c r="L159" s="1001"/>
      <c r="M159" s="1002"/>
      <c r="N159" s="1002"/>
      <c r="O159" s="1002"/>
      <c r="P159" s="1002"/>
      <c r="Q159" s="1002"/>
      <c r="R159" s="1002"/>
      <c r="S159" s="1002"/>
      <c r="T159" s="1002"/>
      <c r="U159" s="1002"/>
      <c r="V159" s="1002"/>
      <c r="W159" s="1002"/>
      <c r="X159" s="1003"/>
      <c r="Y159" s="996">
        <f>SUM(Y149:AB158)</f>
        <v>0</v>
      </c>
      <c r="Z159" s="997"/>
      <c r="AA159" s="997"/>
      <c r="AB159" s="1004"/>
      <c r="AC159" s="1005" t="s">
        <v>20</v>
      </c>
      <c r="AD159" s="1000"/>
      <c r="AE159" s="1000"/>
      <c r="AF159" s="1000"/>
      <c r="AG159" s="1000"/>
      <c r="AH159" s="1001"/>
      <c r="AI159" s="1002"/>
      <c r="AJ159" s="1002"/>
      <c r="AK159" s="1002"/>
      <c r="AL159" s="1002"/>
      <c r="AM159" s="1002"/>
      <c r="AN159" s="1002"/>
      <c r="AO159" s="1002"/>
      <c r="AP159" s="1002"/>
      <c r="AQ159" s="1002"/>
      <c r="AR159" s="1002"/>
      <c r="AS159" s="1002"/>
      <c r="AT159" s="1003"/>
      <c r="AU159" s="996">
        <f>SUM(AU149:AX158)</f>
        <v>0</v>
      </c>
      <c r="AV159" s="997"/>
      <c r="AW159" s="997"/>
      <c r="AX159" s="998"/>
      <c r="AY159" s="34">
        <f t="shared" si="11"/>
        <v>0</v>
      </c>
    </row>
    <row r="160" spans="1:51" s="37" customFormat="1" ht="24.75" customHeight="1" thickBot="1" x14ac:dyDescent="0.2"/>
    <row r="161" spans="1:51" ht="30" customHeight="1" x14ac:dyDescent="0.15">
      <c r="A161" s="1059" t="s">
        <v>28</v>
      </c>
      <c r="B161" s="1060"/>
      <c r="C161" s="1060"/>
      <c r="D161" s="1060"/>
      <c r="E161" s="1060"/>
      <c r="F161" s="1061"/>
      <c r="G161" s="595" t="s">
        <v>186</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279</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0"/>
      <c r="AY161">
        <f>COUNTA($G$163,$AC$163)</f>
        <v>0</v>
      </c>
    </row>
    <row r="162" spans="1:51" ht="24.75" customHeight="1" x14ac:dyDescent="0.15">
      <c r="A162" s="1053"/>
      <c r="B162" s="1054"/>
      <c r="C162" s="1054"/>
      <c r="D162" s="1054"/>
      <c r="E162" s="1054"/>
      <c r="F162" s="1055"/>
      <c r="G162" s="809" t="s">
        <v>17</v>
      </c>
      <c r="H162" s="665"/>
      <c r="I162" s="665"/>
      <c r="J162" s="665"/>
      <c r="K162" s="665"/>
      <c r="L162" s="664" t="s">
        <v>18</v>
      </c>
      <c r="M162" s="665"/>
      <c r="N162" s="665"/>
      <c r="O162" s="665"/>
      <c r="P162" s="665"/>
      <c r="Q162" s="665"/>
      <c r="R162" s="665"/>
      <c r="S162" s="665"/>
      <c r="T162" s="665"/>
      <c r="U162" s="665"/>
      <c r="V162" s="665"/>
      <c r="W162" s="665"/>
      <c r="X162" s="666"/>
      <c r="Y162" s="653" t="s">
        <v>19</v>
      </c>
      <c r="Z162" s="654"/>
      <c r="AA162" s="654"/>
      <c r="AB162" s="795"/>
      <c r="AC162" s="809" t="s">
        <v>17</v>
      </c>
      <c r="AD162" s="665"/>
      <c r="AE162" s="665"/>
      <c r="AF162" s="665"/>
      <c r="AG162" s="665"/>
      <c r="AH162" s="664" t="s">
        <v>18</v>
      </c>
      <c r="AI162" s="665"/>
      <c r="AJ162" s="665"/>
      <c r="AK162" s="665"/>
      <c r="AL162" s="665"/>
      <c r="AM162" s="665"/>
      <c r="AN162" s="665"/>
      <c r="AO162" s="665"/>
      <c r="AP162" s="665"/>
      <c r="AQ162" s="665"/>
      <c r="AR162" s="665"/>
      <c r="AS162" s="665"/>
      <c r="AT162" s="666"/>
      <c r="AU162" s="653" t="s">
        <v>19</v>
      </c>
      <c r="AV162" s="654"/>
      <c r="AW162" s="654"/>
      <c r="AX162" s="655"/>
      <c r="AY162" s="34">
        <f>$AY$161</f>
        <v>0</v>
      </c>
    </row>
    <row r="163" spans="1:51" ht="24.75" customHeight="1" x14ac:dyDescent="0.15">
      <c r="A163" s="1053"/>
      <c r="B163" s="1054"/>
      <c r="C163" s="1054"/>
      <c r="D163" s="1054"/>
      <c r="E163" s="1054"/>
      <c r="F163" s="1055"/>
      <c r="G163" s="667"/>
      <c r="H163" s="668"/>
      <c r="I163" s="668"/>
      <c r="J163" s="668"/>
      <c r="K163" s="669"/>
      <c r="L163" s="829"/>
      <c r="M163" s="830"/>
      <c r="N163" s="830"/>
      <c r="O163" s="830"/>
      <c r="P163" s="830"/>
      <c r="Q163" s="830"/>
      <c r="R163" s="830"/>
      <c r="S163" s="830"/>
      <c r="T163" s="830"/>
      <c r="U163" s="830"/>
      <c r="V163" s="830"/>
      <c r="W163" s="830"/>
      <c r="X163" s="831"/>
      <c r="Y163" s="384"/>
      <c r="Z163" s="385"/>
      <c r="AA163" s="385"/>
      <c r="AB163" s="799"/>
      <c r="AC163" s="667"/>
      <c r="AD163" s="668"/>
      <c r="AE163" s="668"/>
      <c r="AF163" s="668"/>
      <c r="AG163" s="669"/>
      <c r="AH163" s="829"/>
      <c r="AI163" s="830"/>
      <c r="AJ163" s="830"/>
      <c r="AK163" s="830"/>
      <c r="AL163" s="830"/>
      <c r="AM163" s="830"/>
      <c r="AN163" s="830"/>
      <c r="AO163" s="830"/>
      <c r="AP163" s="830"/>
      <c r="AQ163" s="830"/>
      <c r="AR163" s="830"/>
      <c r="AS163" s="830"/>
      <c r="AT163" s="831"/>
      <c r="AU163" s="384"/>
      <c r="AV163" s="385"/>
      <c r="AW163" s="385"/>
      <c r="AX163" s="386"/>
      <c r="AY163" s="34">
        <f t="shared" ref="AY163:AY173" si="12">$AY$161</f>
        <v>0</v>
      </c>
    </row>
    <row r="164" spans="1:51" ht="24.75"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53"/>
      <c r="B173" s="1054"/>
      <c r="C173" s="1054"/>
      <c r="D173" s="1054"/>
      <c r="E173" s="1054"/>
      <c r="F173" s="1055"/>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53"/>
      <c r="B174" s="1054"/>
      <c r="C174" s="1054"/>
      <c r="D174" s="1054"/>
      <c r="E174" s="1054"/>
      <c r="F174" s="1055"/>
      <c r="G174" s="595" t="s">
        <v>280</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281</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0"/>
      <c r="AY174">
        <f>COUNTA($G$176,$AC$176)</f>
        <v>0</v>
      </c>
    </row>
    <row r="175" spans="1:51" ht="25.5" customHeight="1" x14ac:dyDescent="0.15">
      <c r="A175" s="1053"/>
      <c r="B175" s="1054"/>
      <c r="C175" s="1054"/>
      <c r="D175" s="1054"/>
      <c r="E175" s="1054"/>
      <c r="F175" s="1055"/>
      <c r="G175" s="809" t="s">
        <v>17</v>
      </c>
      <c r="H175" s="665"/>
      <c r="I175" s="665"/>
      <c r="J175" s="665"/>
      <c r="K175" s="665"/>
      <c r="L175" s="664" t="s">
        <v>18</v>
      </c>
      <c r="M175" s="665"/>
      <c r="N175" s="665"/>
      <c r="O175" s="665"/>
      <c r="P175" s="665"/>
      <c r="Q175" s="665"/>
      <c r="R175" s="665"/>
      <c r="S175" s="665"/>
      <c r="T175" s="665"/>
      <c r="U175" s="665"/>
      <c r="V175" s="665"/>
      <c r="W175" s="665"/>
      <c r="X175" s="666"/>
      <c r="Y175" s="653" t="s">
        <v>19</v>
      </c>
      <c r="Z175" s="654"/>
      <c r="AA175" s="654"/>
      <c r="AB175" s="795"/>
      <c r="AC175" s="809" t="s">
        <v>17</v>
      </c>
      <c r="AD175" s="665"/>
      <c r="AE175" s="665"/>
      <c r="AF175" s="665"/>
      <c r="AG175" s="665"/>
      <c r="AH175" s="664" t="s">
        <v>18</v>
      </c>
      <c r="AI175" s="665"/>
      <c r="AJ175" s="665"/>
      <c r="AK175" s="665"/>
      <c r="AL175" s="665"/>
      <c r="AM175" s="665"/>
      <c r="AN175" s="665"/>
      <c r="AO175" s="665"/>
      <c r="AP175" s="665"/>
      <c r="AQ175" s="665"/>
      <c r="AR175" s="665"/>
      <c r="AS175" s="665"/>
      <c r="AT175" s="666"/>
      <c r="AU175" s="653" t="s">
        <v>19</v>
      </c>
      <c r="AV175" s="654"/>
      <c r="AW175" s="654"/>
      <c r="AX175" s="655"/>
      <c r="AY175" s="34">
        <f>$AY$174</f>
        <v>0</v>
      </c>
    </row>
    <row r="176" spans="1:51" ht="24.75" customHeight="1" x14ac:dyDescent="0.15">
      <c r="A176" s="1053"/>
      <c r="B176" s="1054"/>
      <c r="C176" s="1054"/>
      <c r="D176" s="1054"/>
      <c r="E176" s="1054"/>
      <c r="F176" s="1055"/>
      <c r="G176" s="667"/>
      <c r="H176" s="668"/>
      <c r="I176" s="668"/>
      <c r="J176" s="668"/>
      <c r="K176" s="669"/>
      <c r="L176" s="829"/>
      <c r="M176" s="830"/>
      <c r="N176" s="830"/>
      <c r="O176" s="830"/>
      <c r="P176" s="830"/>
      <c r="Q176" s="830"/>
      <c r="R176" s="830"/>
      <c r="S176" s="830"/>
      <c r="T176" s="830"/>
      <c r="U176" s="830"/>
      <c r="V176" s="830"/>
      <c r="W176" s="830"/>
      <c r="X176" s="831"/>
      <c r="Y176" s="384"/>
      <c r="Z176" s="385"/>
      <c r="AA176" s="385"/>
      <c r="AB176" s="799"/>
      <c r="AC176" s="667"/>
      <c r="AD176" s="668"/>
      <c r="AE176" s="668"/>
      <c r="AF176" s="668"/>
      <c r="AG176" s="669"/>
      <c r="AH176" s="829"/>
      <c r="AI176" s="830"/>
      <c r="AJ176" s="830"/>
      <c r="AK176" s="830"/>
      <c r="AL176" s="830"/>
      <c r="AM176" s="830"/>
      <c r="AN176" s="830"/>
      <c r="AO176" s="830"/>
      <c r="AP176" s="830"/>
      <c r="AQ176" s="830"/>
      <c r="AR176" s="830"/>
      <c r="AS176" s="830"/>
      <c r="AT176" s="831"/>
      <c r="AU176" s="384"/>
      <c r="AV176" s="385"/>
      <c r="AW176" s="385"/>
      <c r="AX176" s="386"/>
      <c r="AY176" s="34">
        <f t="shared" ref="AY176:AY186" si="13">$AY$174</f>
        <v>0</v>
      </c>
    </row>
    <row r="177" spans="1:51" ht="24.75"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53"/>
      <c r="B186" s="1054"/>
      <c r="C186" s="1054"/>
      <c r="D186" s="1054"/>
      <c r="E186" s="1054"/>
      <c r="F186" s="1055"/>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53"/>
      <c r="B187" s="1054"/>
      <c r="C187" s="1054"/>
      <c r="D187" s="1054"/>
      <c r="E187" s="1054"/>
      <c r="F187" s="1055"/>
      <c r="G187" s="595" t="s">
        <v>283</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282</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0"/>
      <c r="AY187">
        <f>COUNTA($G$189,$AC$189)</f>
        <v>0</v>
      </c>
    </row>
    <row r="188" spans="1:51" ht="24.75" customHeight="1" x14ac:dyDescent="0.15">
      <c r="A188" s="1053"/>
      <c r="B188" s="1054"/>
      <c r="C188" s="1054"/>
      <c r="D188" s="1054"/>
      <c r="E188" s="1054"/>
      <c r="F188" s="1055"/>
      <c r="G188" s="809" t="s">
        <v>17</v>
      </c>
      <c r="H188" s="665"/>
      <c r="I188" s="665"/>
      <c r="J188" s="665"/>
      <c r="K188" s="665"/>
      <c r="L188" s="664" t="s">
        <v>18</v>
      </c>
      <c r="M188" s="665"/>
      <c r="N188" s="665"/>
      <c r="O188" s="665"/>
      <c r="P188" s="665"/>
      <c r="Q188" s="665"/>
      <c r="R188" s="665"/>
      <c r="S188" s="665"/>
      <c r="T188" s="665"/>
      <c r="U188" s="665"/>
      <c r="V188" s="665"/>
      <c r="W188" s="665"/>
      <c r="X188" s="666"/>
      <c r="Y188" s="653" t="s">
        <v>19</v>
      </c>
      <c r="Z188" s="654"/>
      <c r="AA188" s="654"/>
      <c r="AB188" s="795"/>
      <c r="AC188" s="809" t="s">
        <v>17</v>
      </c>
      <c r="AD188" s="665"/>
      <c r="AE188" s="665"/>
      <c r="AF188" s="665"/>
      <c r="AG188" s="665"/>
      <c r="AH188" s="664" t="s">
        <v>18</v>
      </c>
      <c r="AI188" s="665"/>
      <c r="AJ188" s="665"/>
      <c r="AK188" s="665"/>
      <c r="AL188" s="665"/>
      <c r="AM188" s="665"/>
      <c r="AN188" s="665"/>
      <c r="AO188" s="665"/>
      <c r="AP188" s="665"/>
      <c r="AQ188" s="665"/>
      <c r="AR188" s="665"/>
      <c r="AS188" s="665"/>
      <c r="AT188" s="666"/>
      <c r="AU188" s="653" t="s">
        <v>19</v>
      </c>
      <c r="AV188" s="654"/>
      <c r="AW188" s="654"/>
      <c r="AX188" s="655"/>
      <c r="AY188" s="34">
        <f>$AY$187</f>
        <v>0</v>
      </c>
    </row>
    <row r="189" spans="1:51" ht="24.75" customHeight="1" x14ac:dyDescent="0.15">
      <c r="A189" s="1053"/>
      <c r="B189" s="1054"/>
      <c r="C189" s="1054"/>
      <c r="D189" s="1054"/>
      <c r="E189" s="1054"/>
      <c r="F189" s="1055"/>
      <c r="G189" s="667"/>
      <c r="H189" s="668"/>
      <c r="I189" s="668"/>
      <c r="J189" s="668"/>
      <c r="K189" s="669"/>
      <c r="L189" s="829"/>
      <c r="M189" s="830"/>
      <c r="N189" s="830"/>
      <c r="O189" s="830"/>
      <c r="P189" s="830"/>
      <c r="Q189" s="830"/>
      <c r="R189" s="830"/>
      <c r="S189" s="830"/>
      <c r="T189" s="830"/>
      <c r="U189" s="830"/>
      <c r="V189" s="830"/>
      <c r="W189" s="830"/>
      <c r="X189" s="831"/>
      <c r="Y189" s="384"/>
      <c r="Z189" s="385"/>
      <c r="AA189" s="385"/>
      <c r="AB189" s="799"/>
      <c r="AC189" s="667"/>
      <c r="AD189" s="668"/>
      <c r="AE189" s="668"/>
      <c r="AF189" s="668"/>
      <c r="AG189" s="669"/>
      <c r="AH189" s="829"/>
      <c r="AI189" s="830"/>
      <c r="AJ189" s="830"/>
      <c r="AK189" s="830"/>
      <c r="AL189" s="830"/>
      <c r="AM189" s="830"/>
      <c r="AN189" s="830"/>
      <c r="AO189" s="830"/>
      <c r="AP189" s="830"/>
      <c r="AQ189" s="830"/>
      <c r="AR189" s="830"/>
      <c r="AS189" s="830"/>
      <c r="AT189" s="831"/>
      <c r="AU189" s="384"/>
      <c r="AV189" s="385"/>
      <c r="AW189" s="385"/>
      <c r="AX189" s="386"/>
      <c r="AY189" s="34">
        <f t="shared" ref="AY189:AY199" si="14">$AY$187</f>
        <v>0</v>
      </c>
    </row>
    <row r="190" spans="1:51" ht="24.75"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53"/>
      <c r="B199" s="1054"/>
      <c r="C199" s="1054"/>
      <c r="D199" s="1054"/>
      <c r="E199" s="1054"/>
      <c r="F199" s="1055"/>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53"/>
      <c r="B200" s="1054"/>
      <c r="C200" s="1054"/>
      <c r="D200" s="1054"/>
      <c r="E200" s="1054"/>
      <c r="F200" s="1055"/>
      <c r="G200" s="595" t="s">
        <v>284</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187</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0"/>
      <c r="AY200">
        <f>COUNTA($G$202,$AC$202)</f>
        <v>0</v>
      </c>
    </row>
    <row r="201" spans="1:51" ht="24.75" customHeight="1" x14ac:dyDescent="0.15">
      <c r="A201" s="1053"/>
      <c r="B201" s="1054"/>
      <c r="C201" s="1054"/>
      <c r="D201" s="1054"/>
      <c r="E201" s="1054"/>
      <c r="F201" s="1055"/>
      <c r="G201" s="809" t="s">
        <v>17</v>
      </c>
      <c r="H201" s="665"/>
      <c r="I201" s="665"/>
      <c r="J201" s="665"/>
      <c r="K201" s="665"/>
      <c r="L201" s="664" t="s">
        <v>18</v>
      </c>
      <c r="M201" s="665"/>
      <c r="N201" s="665"/>
      <c r="O201" s="665"/>
      <c r="P201" s="665"/>
      <c r="Q201" s="665"/>
      <c r="R201" s="665"/>
      <c r="S201" s="665"/>
      <c r="T201" s="665"/>
      <c r="U201" s="665"/>
      <c r="V201" s="665"/>
      <c r="W201" s="665"/>
      <c r="X201" s="666"/>
      <c r="Y201" s="653" t="s">
        <v>19</v>
      </c>
      <c r="Z201" s="654"/>
      <c r="AA201" s="654"/>
      <c r="AB201" s="795"/>
      <c r="AC201" s="809" t="s">
        <v>17</v>
      </c>
      <c r="AD201" s="665"/>
      <c r="AE201" s="665"/>
      <c r="AF201" s="665"/>
      <c r="AG201" s="665"/>
      <c r="AH201" s="664" t="s">
        <v>18</v>
      </c>
      <c r="AI201" s="665"/>
      <c r="AJ201" s="665"/>
      <c r="AK201" s="665"/>
      <c r="AL201" s="665"/>
      <c r="AM201" s="665"/>
      <c r="AN201" s="665"/>
      <c r="AO201" s="665"/>
      <c r="AP201" s="665"/>
      <c r="AQ201" s="665"/>
      <c r="AR201" s="665"/>
      <c r="AS201" s="665"/>
      <c r="AT201" s="666"/>
      <c r="AU201" s="653" t="s">
        <v>19</v>
      </c>
      <c r="AV201" s="654"/>
      <c r="AW201" s="654"/>
      <c r="AX201" s="655"/>
      <c r="AY201" s="34">
        <f>$AY$200</f>
        <v>0</v>
      </c>
    </row>
    <row r="202" spans="1:51" ht="24.75" customHeight="1" x14ac:dyDescent="0.15">
      <c r="A202" s="1053"/>
      <c r="B202" s="1054"/>
      <c r="C202" s="1054"/>
      <c r="D202" s="1054"/>
      <c r="E202" s="1054"/>
      <c r="F202" s="1055"/>
      <c r="G202" s="667"/>
      <c r="H202" s="668"/>
      <c r="I202" s="668"/>
      <c r="J202" s="668"/>
      <c r="K202" s="669"/>
      <c r="L202" s="829"/>
      <c r="M202" s="830"/>
      <c r="N202" s="830"/>
      <c r="O202" s="830"/>
      <c r="P202" s="830"/>
      <c r="Q202" s="830"/>
      <c r="R202" s="830"/>
      <c r="S202" s="830"/>
      <c r="T202" s="830"/>
      <c r="U202" s="830"/>
      <c r="V202" s="830"/>
      <c r="W202" s="830"/>
      <c r="X202" s="831"/>
      <c r="Y202" s="384"/>
      <c r="Z202" s="385"/>
      <c r="AA202" s="385"/>
      <c r="AB202" s="799"/>
      <c r="AC202" s="667"/>
      <c r="AD202" s="668"/>
      <c r="AE202" s="668"/>
      <c r="AF202" s="668"/>
      <c r="AG202" s="669"/>
      <c r="AH202" s="829"/>
      <c r="AI202" s="830"/>
      <c r="AJ202" s="830"/>
      <c r="AK202" s="830"/>
      <c r="AL202" s="830"/>
      <c r="AM202" s="830"/>
      <c r="AN202" s="830"/>
      <c r="AO202" s="830"/>
      <c r="AP202" s="830"/>
      <c r="AQ202" s="830"/>
      <c r="AR202" s="830"/>
      <c r="AS202" s="830"/>
      <c r="AT202" s="831"/>
      <c r="AU202" s="384"/>
      <c r="AV202" s="385"/>
      <c r="AW202" s="385"/>
      <c r="AX202" s="386"/>
      <c r="AY202" s="34">
        <f t="shared" ref="AY202:AY212" si="15">$AY$200</f>
        <v>0</v>
      </c>
    </row>
    <row r="203" spans="1:51" ht="24.75"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56"/>
      <c r="B212" s="1057"/>
      <c r="C212" s="1057"/>
      <c r="D212" s="1057"/>
      <c r="E212" s="1057"/>
      <c r="F212" s="1058"/>
      <c r="G212" s="1005" t="s">
        <v>20</v>
      </c>
      <c r="H212" s="1000"/>
      <c r="I212" s="1000"/>
      <c r="J212" s="1000"/>
      <c r="K212" s="1000"/>
      <c r="L212" s="1001"/>
      <c r="M212" s="1002"/>
      <c r="N212" s="1002"/>
      <c r="O212" s="1002"/>
      <c r="P212" s="1002"/>
      <c r="Q212" s="1002"/>
      <c r="R212" s="1002"/>
      <c r="S212" s="1002"/>
      <c r="T212" s="1002"/>
      <c r="U212" s="1002"/>
      <c r="V212" s="1002"/>
      <c r="W212" s="1002"/>
      <c r="X212" s="1003"/>
      <c r="Y212" s="996">
        <f>SUM(Y202:AB211)</f>
        <v>0</v>
      </c>
      <c r="Z212" s="997"/>
      <c r="AA212" s="997"/>
      <c r="AB212" s="1004"/>
      <c r="AC212" s="1005" t="s">
        <v>20</v>
      </c>
      <c r="AD212" s="1000"/>
      <c r="AE212" s="1000"/>
      <c r="AF212" s="1000"/>
      <c r="AG212" s="1000"/>
      <c r="AH212" s="1001"/>
      <c r="AI212" s="1002"/>
      <c r="AJ212" s="1002"/>
      <c r="AK212" s="1002"/>
      <c r="AL212" s="1002"/>
      <c r="AM212" s="1002"/>
      <c r="AN212" s="1002"/>
      <c r="AO212" s="1002"/>
      <c r="AP212" s="1002"/>
      <c r="AQ212" s="1002"/>
      <c r="AR212" s="1002"/>
      <c r="AS212" s="1002"/>
      <c r="AT212" s="1003"/>
      <c r="AU212" s="996">
        <f>SUM(AU202:AX211)</f>
        <v>0</v>
      </c>
      <c r="AV212" s="997"/>
      <c r="AW212" s="997"/>
      <c r="AX212" s="998"/>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595" t="s">
        <v>188</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285</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0"/>
      <c r="AY214">
        <f>COUNTA($G$216,$AC$216)</f>
        <v>0</v>
      </c>
    </row>
    <row r="215" spans="1:51" ht="24.75" customHeight="1" x14ac:dyDescent="0.15">
      <c r="A215" s="1053"/>
      <c r="B215" s="1054"/>
      <c r="C215" s="1054"/>
      <c r="D215" s="1054"/>
      <c r="E215" s="1054"/>
      <c r="F215" s="1055"/>
      <c r="G215" s="809" t="s">
        <v>17</v>
      </c>
      <c r="H215" s="665"/>
      <c r="I215" s="665"/>
      <c r="J215" s="665"/>
      <c r="K215" s="665"/>
      <c r="L215" s="664" t="s">
        <v>18</v>
      </c>
      <c r="M215" s="665"/>
      <c r="N215" s="665"/>
      <c r="O215" s="665"/>
      <c r="P215" s="665"/>
      <c r="Q215" s="665"/>
      <c r="R215" s="665"/>
      <c r="S215" s="665"/>
      <c r="T215" s="665"/>
      <c r="U215" s="665"/>
      <c r="V215" s="665"/>
      <c r="W215" s="665"/>
      <c r="X215" s="666"/>
      <c r="Y215" s="653" t="s">
        <v>19</v>
      </c>
      <c r="Z215" s="654"/>
      <c r="AA215" s="654"/>
      <c r="AB215" s="795"/>
      <c r="AC215" s="809" t="s">
        <v>17</v>
      </c>
      <c r="AD215" s="665"/>
      <c r="AE215" s="665"/>
      <c r="AF215" s="665"/>
      <c r="AG215" s="665"/>
      <c r="AH215" s="664" t="s">
        <v>18</v>
      </c>
      <c r="AI215" s="665"/>
      <c r="AJ215" s="665"/>
      <c r="AK215" s="665"/>
      <c r="AL215" s="665"/>
      <c r="AM215" s="665"/>
      <c r="AN215" s="665"/>
      <c r="AO215" s="665"/>
      <c r="AP215" s="665"/>
      <c r="AQ215" s="665"/>
      <c r="AR215" s="665"/>
      <c r="AS215" s="665"/>
      <c r="AT215" s="666"/>
      <c r="AU215" s="653" t="s">
        <v>19</v>
      </c>
      <c r="AV215" s="654"/>
      <c r="AW215" s="654"/>
      <c r="AX215" s="655"/>
      <c r="AY215" s="34">
        <f>$AY$214</f>
        <v>0</v>
      </c>
    </row>
    <row r="216" spans="1:51" ht="24.75" customHeight="1" x14ac:dyDescent="0.15">
      <c r="A216" s="1053"/>
      <c r="B216" s="1054"/>
      <c r="C216" s="1054"/>
      <c r="D216" s="1054"/>
      <c r="E216" s="1054"/>
      <c r="F216" s="1055"/>
      <c r="G216" s="667"/>
      <c r="H216" s="668"/>
      <c r="I216" s="668"/>
      <c r="J216" s="668"/>
      <c r="K216" s="669"/>
      <c r="L216" s="829"/>
      <c r="M216" s="830"/>
      <c r="N216" s="830"/>
      <c r="O216" s="830"/>
      <c r="P216" s="830"/>
      <c r="Q216" s="830"/>
      <c r="R216" s="830"/>
      <c r="S216" s="830"/>
      <c r="T216" s="830"/>
      <c r="U216" s="830"/>
      <c r="V216" s="830"/>
      <c r="W216" s="830"/>
      <c r="X216" s="831"/>
      <c r="Y216" s="384"/>
      <c r="Z216" s="385"/>
      <c r="AA216" s="385"/>
      <c r="AB216" s="799"/>
      <c r="AC216" s="667"/>
      <c r="AD216" s="668"/>
      <c r="AE216" s="668"/>
      <c r="AF216" s="668"/>
      <c r="AG216" s="669"/>
      <c r="AH216" s="829"/>
      <c r="AI216" s="830"/>
      <c r="AJ216" s="830"/>
      <c r="AK216" s="830"/>
      <c r="AL216" s="830"/>
      <c r="AM216" s="830"/>
      <c r="AN216" s="830"/>
      <c r="AO216" s="830"/>
      <c r="AP216" s="830"/>
      <c r="AQ216" s="830"/>
      <c r="AR216" s="830"/>
      <c r="AS216" s="830"/>
      <c r="AT216" s="831"/>
      <c r="AU216" s="384"/>
      <c r="AV216" s="385"/>
      <c r="AW216" s="385"/>
      <c r="AX216" s="386"/>
      <c r="AY216" s="34">
        <f t="shared" ref="AY216:AY226" si="16">$AY$214</f>
        <v>0</v>
      </c>
    </row>
    <row r="217" spans="1:51" ht="24.75"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53"/>
      <c r="B226" s="1054"/>
      <c r="C226" s="1054"/>
      <c r="D226" s="1054"/>
      <c r="E226" s="1054"/>
      <c r="F226" s="1055"/>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53"/>
      <c r="B227" s="1054"/>
      <c r="C227" s="1054"/>
      <c r="D227" s="1054"/>
      <c r="E227" s="1054"/>
      <c r="F227" s="1055"/>
      <c r="G227" s="595" t="s">
        <v>286</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287</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0"/>
      <c r="AY227">
        <f>COUNTA($G$229,$AC$229)</f>
        <v>0</v>
      </c>
    </row>
    <row r="228" spans="1:51" ht="25.5" customHeight="1" x14ac:dyDescent="0.15">
      <c r="A228" s="1053"/>
      <c r="B228" s="1054"/>
      <c r="C228" s="1054"/>
      <c r="D228" s="1054"/>
      <c r="E228" s="1054"/>
      <c r="F228" s="1055"/>
      <c r="G228" s="809" t="s">
        <v>17</v>
      </c>
      <c r="H228" s="665"/>
      <c r="I228" s="665"/>
      <c r="J228" s="665"/>
      <c r="K228" s="665"/>
      <c r="L228" s="664" t="s">
        <v>18</v>
      </c>
      <c r="M228" s="665"/>
      <c r="N228" s="665"/>
      <c r="O228" s="665"/>
      <c r="P228" s="665"/>
      <c r="Q228" s="665"/>
      <c r="R228" s="665"/>
      <c r="S228" s="665"/>
      <c r="T228" s="665"/>
      <c r="U228" s="665"/>
      <c r="V228" s="665"/>
      <c r="W228" s="665"/>
      <c r="X228" s="666"/>
      <c r="Y228" s="653" t="s">
        <v>19</v>
      </c>
      <c r="Z228" s="654"/>
      <c r="AA228" s="654"/>
      <c r="AB228" s="795"/>
      <c r="AC228" s="809" t="s">
        <v>17</v>
      </c>
      <c r="AD228" s="665"/>
      <c r="AE228" s="665"/>
      <c r="AF228" s="665"/>
      <c r="AG228" s="665"/>
      <c r="AH228" s="664" t="s">
        <v>18</v>
      </c>
      <c r="AI228" s="665"/>
      <c r="AJ228" s="665"/>
      <c r="AK228" s="665"/>
      <c r="AL228" s="665"/>
      <c r="AM228" s="665"/>
      <c r="AN228" s="665"/>
      <c r="AO228" s="665"/>
      <c r="AP228" s="665"/>
      <c r="AQ228" s="665"/>
      <c r="AR228" s="665"/>
      <c r="AS228" s="665"/>
      <c r="AT228" s="666"/>
      <c r="AU228" s="653" t="s">
        <v>19</v>
      </c>
      <c r="AV228" s="654"/>
      <c r="AW228" s="654"/>
      <c r="AX228" s="655"/>
      <c r="AY228" s="34">
        <f>$AY$227</f>
        <v>0</v>
      </c>
    </row>
    <row r="229" spans="1:51" ht="24.75" customHeight="1" x14ac:dyDescent="0.15">
      <c r="A229" s="1053"/>
      <c r="B229" s="1054"/>
      <c r="C229" s="1054"/>
      <c r="D229" s="1054"/>
      <c r="E229" s="1054"/>
      <c r="F229" s="1055"/>
      <c r="G229" s="667"/>
      <c r="H229" s="668"/>
      <c r="I229" s="668"/>
      <c r="J229" s="668"/>
      <c r="K229" s="669"/>
      <c r="L229" s="829"/>
      <c r="M229" s="830"/>
      <c r="N229" s="830"/>
      <c r="O229" s="830"/>
      <c r="P229" s="830"/>
      <c r="Q229" s="830"/>
      <c r="R229" s="830"/>
      <c r="S229" s="830"/>
      <c r="T229" s="830"/>
      <c r="U229" s="830"/>
      <c r="V229" s="830"/>
      <c r="W229" s="830"/>
      <c r="X229" s="831"/>
      <c r="Y229" s="384"/>
      <c r="Z229" s="385"/>
      <c r="AA229" s="385"/>
      <c r="AB229" s="799"/>
      <c r="AC229" s="667"/>
      <c r="AD229" s="668"/>
      <c r="AE229" s="668"/>
      <c r="AF229" s="668"/>
      <c r="AG229" s="669"/>
      <c r="AH229" s="829"/>
      <c r="AI229" s="830"/>
      <c r="AJ229" s="830"/>
      <c r="AK229" s="830"/>
      <c r="AL229" s="830"/>
      <c r="AM229" s="830"/>
      <c r="AN229" s="830"/>
      <c r="AO229" s="830"/>
      <c r="AP229" s="830"/>
      <c r="AQ229" s="830"/>
      <c r="AR229" s="830"/>
      <c r="AS229" s="830"/>
      <c r="AT229" s="831"/>
      <c r="AU229" s="384"/>
      <c r="AV229" s="385"/>
      <c r="AW229" s="385"/>
      <c r="AX229" s="386"/>
      <c r="AY229" s="34">
        <f t="shared" ref="AY229:AY239" si="17">$AY$227</f>
        <v>0</v>
      </c>
    </row>
    <row r="230" spans="1:51" ht="24.75"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53"/>
      <c r="B239" s="1054"/>
      <c r="C239" s="1054"/>
      <c r="D239" s="1054"/>
      <c r="E239" s="1054"/>
      <c r="F239" s="1055"/>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53"/>
      <c r="B240" s="1054"/>
      <c r="C240" s="1054"/>
      <c r="D240" s="1054"/>
      <c r="E240" s="1054"/>
      <c r="F240" s="1055"/>
      <c r="G240" s="595" t="s">
        <v>288</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289</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0"/>
      <c r="AY240">
        <f>COUNTA($G$242,$AC$242)</f>
        <v>0</v>
      </c>
    </row>
    <row r="241" spans="1:51" ht="24.75" customHeight="1" x14ac:dyDescent="0.15">
      <c r="A241" s="1053"/>
      <c r="B241" s="1054"/>
      <c r="C241" s="1054"/>
      <c r="D241" s="1054"/>
      <c r="E241" s="1054"/>
      <c r="F241" s="1055"/>
      <c r="G241" s="809" t="s">
        <v>17</v>
      </c>
      <c r="H241" s="665"/>
      <c r="I241" s="665"/>
      <c r="J241" s="665"/>
      <c r="K241" s="665"/>
      <c r="L241" s="664" t="s">
        <v>18</v>
      </c>
      <c r="M241" s="665"/>
      <c r="N241" s="665"/>
      <c r="O241" s="665"/>
      <c r="P241" s="665"/>
      <c r="Q241" s="665"/>
      <c r="R241" s="665"/>
      <c r="S241" s="665"/>
      <c r="T241" s="665"/>
      <c r="U241" s="665"/>
      <c r="V241" s="665"/>
      <c r="W241" s="665"/>
      <c r="X241" s="666"/>
      <c r="Y241" s="653" t="s">
        <v>19</v>
      </c>
      <c r="Z241" s="654"/>
      <c r="AA241" s="654"/>
      <c r="AB241" s="795"/>
      <c r="AC241" s="809" t="s">
        <v>17</v>
      </c>
      <c r="AD241" s="665"/>
      <c r="AE241" s="665"/>
      <c r="AF241" s="665"/>
      <c r="AG241" s="665"/>
      <c r="AH241" s="664" t="s">
        <v>18</v>
      </c>
      <c r="AI241" s="665"/>
      <c r="AJ241" s="665"/>
      <c r="AK241" s="665"/>
      <c r="AL241" s="665"/>
      <c r="AM241" s="665"/>
      <c r="AN241" s="665"/>
      <c r="AO241" s="665"/>
      <c r="AP241" s="665"/>
      <c r="AQ241" s="665"/>
      <c r="AR241" s="665"/>
      <c r="AS241" s="665"/>
      <c r="AT241" s="666"/>
      <c r="AU241" s="653" t="s">
        <v>19</v>
      </c>
      <c r="AV241" s="654"/>
      <c r="AW241" s="654"/>
      <c r="AX241" s="655"/>
      <c r="AY241" s="34">
        <f>$AY$240</f>
        <v>0</v>
      </c>
    </row>
    <row r="242" spans="1:51" ht="24.75" customHeight="1" x14ac:dyDescent="0.15">
      <c r="A242" s="1053"/>
      <c r="B242" s="1054"/>
      <c r="C242" s="1054"/>
      <c r="D242" s="1054"/>
      <c r="E242" s="1054"/>
      <c r="F242" s="1055"/>
      <c r="G242" s="667"/>
      <c r="H242" s="668"/>
      <c r="I242" s="668"/>
      <c r="J242" s="668"/>
      <c r="K242" s="669"/>
      <c r="L242" s="829"/>
      <c r="M242" s="830"/>
      <c r="N242" s="830"/>
      <c r="O242" s="830"/>
      <c r="P242" s="830"/>
      <c r="Q242" s="830"/>
      <c r="R242" s="830"/>
      <c r="S242" s="830"/>
      <c r="T242" s="830"/>
      <c r="U242" s="830"/>
      <c r="V242" s="830"/>
      <c r="W242" s="830"/>
      <c r="X242" s="831"/>
      <c r="Y242" s="384"/>
      <c r="Z242" s="385"/>
      <c r="AA242" s="385"/>
      <c r="AB242" s="799"/>
      <c r="AC242" s="667"/>
      <c r="AD242" s="668"/>
      <c r="AE242" s="668"/>
      <c r="AF242" s="668"/>
      <c r="AG242" s="669"/>
      <c r="AH242" s="829"/>
      <c r="AI242" s="830"/>
      <c r="AJ242" s="830"/>
      <c r="AK242" s="830"/>
      <c r="AL242" s="830"/>
      <c r="AM242" s="830"/>
      <c r="AN242" s="830"/>
      <c r="AO242" s="830"/>
      <c r="AP242" s="830"/>
      <c r="AQ242" s="830"/>
      <c r="AR242" s="830"/>
      <c r="AS242" s="830"/>
      <c r="AT242" s="831"/>
      <c r="AU242" s="384"/>
      <c r="AV242" s="385"/>
      <c r="AW242" s="385"/>
      <c r="AX242" s="386"/>
      <c r="AY242" s="34">
        <f t="shared" ref="AY242:AY252" si="18">$AY$240</f>
        <v>0</v>
      </c>
    </row>
    <row r="243" spans="1:51" ht="24.75"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53"/>
      <c r="B252" s="1054"/>
      <c r="C252" s="1054"/>
      <c r="D252" s="1054"/>
      <c r="E252" s="1054"/>
      <c r="F252" s="1055"/>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53"/>
      <c r="B253" s="1054"/>
      <c r="C253" s="1054"/>
      <c r="D253" s="1054"/>
      <c r="E253" s="1054"/>
      <c r="F253" s="1055"/>
      <c r="G253" s="595" t="s">
        <v>290</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189</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0"/>
      <c r="AY253">
        <f>COUNTA($G$255,$AC$255)</f>
        <v>0</v>
      </c>
    </row>
    <row r="254" spans="1:51" ht="24.75" customHeight="1" x14ac:dyDescent="0.15">
      <c r="A254" s="1053"/>
      <c r="B254" s="1054"/>
      <c r="C254" s="1054"/>
      <c r="D254" s="1054"/>
      <c r="E254" s="1054"/>
      <c r="F254" s="1055"/>
      <c r="G254" s="809" t="s">
        <v>17</v>
      </c>
      <c r="H254" s="665"/>
      <c r="I254" s="665"/>
      <c r="J254" s="665"/>
      <c r="K254" s="665"/>
      <c r="L254" s="664" t="s">
        <v>18</v>
      </c>
      <c r="M254" s="665"/>
      <c r="N254" s="665"/>
      <c r="O254" s="665"/>
      <c r="P254" s="665"/>
      <c r="Q254" s="665"/>
      <c r="R254" s="665"/>
      <c r="S254" s="665"/>
      <c r="T254" s="665"/>
      <c r="U254" s="665"/>
      <c r="V254" s="665"/>
      <c r="W254" s="665"/>
      <c r="X254" s="666"/>
      <c r="Y254" s="653" t="s">
        <v>19</v>
      </c>
      <c r="Z254" s="654"/>
      <c r="AA254" s="654"/>
      <c r="AB254" s="795"/>
      <c r="AC254" s="809" t="s">
        <v>17</v>
      </c>
      <c r="AD254" s="665"/>
      <c r="AE254" s="665"/>
      <c r="AF254" s="665"/>
      <c r="AG254" s="665"/>
      <c r="AH254" s="664" t="s">
        <v>18</v>
      </c>
      <c r="AI254" s="665"/>
      <c r="AJ254" s="665"/>
      <c r="AK254" s="665"/>
      <c r="AL254" s="665"/>
      <c r="AM254" s="665"/>
      <c r="AN254" s="665"/>
      <c r="AO254" s="665"/>
      <c r="AP254" s="665"/>
      <c r="AQ254" s="665"/>
      <c r="AR254" s="665"/>
      <c r="AS254" s="665"/>
      <c r="AT254" s="666"/>
      <c r="AU254" s="653" t="s">
        <v>19</v>
      </c>
      <c r="AV254" s="654"/>
      <c r="AW254" s="654"/>
      <c r="AX254" s="655"/>
      <c r="AY254" s="34">
        <f>$AY$253</f>
        <v>0</v>
      </c>
    </row>
    <row r="255" spans="1:51" ht="24.75" customHeight="1" x14ac:dyDescent="0.15">
      <c r="A255" s="1053"/>
      <c r="B255" s="1054"/>
      <c r="C255" s="1054"/>
      <c r="D255" s="1054"/>
      <c r="E255" s="1054"/>
      <c r="F255" s="1055"/>
      <c r="G255" s="667"/>
      <c r="H255" s="668"/>
      <c r="I255" s="668"/>
      <c r="J255" s="668"/>
      <c r="K255" s="669"/>
      <c r="L255" s="829"/>
      <c r="M255" s="830"/>
      <c r="N255" s="830"/>
      <c r="O255" s="830"/>
      <c r="P255" s="830"/>
      <c r="Q255" s="830"/>
      <c r="R255" s="830"/>
      <c r="S255" s="830"/>
      <c r="T255" s="830"/>
      <c r="U255" s="830"/>
      <c r="V255" s="830"/>
      <c r="W255" s="830"/>
      <c r="X255" s="831"/>
      <c r="Y255" s="384"/>
      <c r="Z255" s="385"/>
      <c r="AA255" s="385"/>
      <c r="AB255" s="799"/>
      <c r="AC255" s="667"/>
      <c r="AD255" s="668"/>
      <c r="AE255" s="668"/>
      <c r="AF255" s="668"/>
      <c r="AG255" s="669"/>
      <c r="AH255" s="829"/>
      <c r="AI255" s="830"/>
      <c r="AJ255" s="830"/>
      <c r="AK255" s="830"/>
      <c r="AL255" s="830"/>
      <c r="AM255" s="830"/>
      <c r="AN255" s="830"/>
      <c r="AO255" s="830"/>
      <c r="AP255" s="830"/>
      <c r="AQ255" s="830"/>
      <c r="AR255" s="830"/>
      <c r="AS255" s="830"/>
      <c r="AT255" s="831"/>
      <c r="AU255" s="384"/>
      <c r="AV255" s="385"/>
      <c r="AW255" s="385"/>
      <c r="AX255" s="386"/>
      <c r="AY255" s="34">
        <f t="shared" ref="AY255:AY265" si="19">$AY$253</f>
        <v>0</v>
      </c>
    </row>
    <row r="256" spans="1:51" ht="24.75"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56"/>
      <c r="B265" s="1057"/>
      <c r="C265" s="1057"/>
      <c r="D265" s="1057"/>
      <c r="E265" s="1057"/>
      <c r="F265" s="1058"/>
      <c r="G265" s="1005" t="s">
        <v>20</v>
      </c>
      <c r="H265" s="1000"/>
      <c r="I265" s="1000"/>
      <c r="J265" s="1000"/>
      <c r="K265" s="1000"/>
      <c r="L265" s="1001"/>
      <c r="M265" s="1002"/>
      <c r="N265" s="1002"/>
      <c r="O265" s="1002"/>
      <c r="P265" s="1002"/>
      <c r="Q265" s="1002"/>
      <c r="R265" s="1002"/>
      <c r="S265" s="1002"/>
      <c r="T265" s="1002"/>
      <c r="U265" s="1002"/>
      <c r="V265" s="1002"/>
      <c r="W265" s="1002"/>
      <c r="X265" s="1003"/>
      <c r="Y265" s="996">
        <f>SUM(Y255:AB264)</f>
        <v>0</v>
      </c>
      <c r="Z265" s="997"/>
      <c r="AA265" s="997"/>
      <c r="AB265" s="1004"/>
      <c r="AC265" s="1005" t="s">
        <v>20</v>
      </c>
      <c r="AD265" s="1000"/>
      <c r="AE265" s="1000"/>
      <c r="AF265" s="1000"/>
      <c r="AG265" s="1000"/>
      <c r="AH265" s="1001"/>
      <c r="AI265" s="1002"/>
      <c r="AJ265" s="1002"/>
      <c r="AK265" s="1002"/>
      <c r="AL265" s="1002"/>
      <c r="AM265" s="1002"/>
      <c r="AN265" s="1002"/>
      <c r="AO265" s="1002"/>
      <c r="AP265" s="1002"/>
      <c r="AQ265" s="1002"/>
      <c r="AR265" s="1002"/>
      <c r="AS265" s="1002"/>
      <c r="AT265" s="1003"/>
      <c r="AU265" s="996">
        <f>SUM(AU255:AX264)</f>
        <v>0</v>
      </c>
      <c r="AV265" s="997"/>
      <c r="AW265" s="997"/>
      <c r="AX265" s="99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153" t="s">
        <v>293</v>
      </c>
      <c r="K3" s="363"/>
      <c r="L3" s="363"/>
      <c r="M3" s="363"/>
      <c r="N3" s="363"/>
      <c r="O3" s="363"/>
      <c r="P3" s="248" t="s">
        <v>27</v>
      </c>
      <c r="Q3" s="248"/>
      <c r="R3" s="248"/>
      <c r="S3" s="248"/>
      <c r="T3" s="248"/>
      <c r="U3" s="248"/>
      <c r="V3" s="248"/>
      <c r="W3" s="248"/>
      <c r="X3" s="248"/>
      <c r="Y3" s="364" t="s">
        <v>346</v>
      </c>
      <c r="Z3" s="365"/>
      <c r="AA3" s="365"/>
      <c r="AB3" s="365"/>
      <c r="AC3" s="153" t="s">
        <v>332</v>
      </c>
      <c r="AD3" s="153"/>
      <c r="AE3" s="153"/>
      <c r="AF3" s="153"/>
      <c r="AG3" s="153"/>
      <c r="AH3" s="364" t="s">
        <v>255</v>
      </c>
      <c r="AI3" s="362"/>
      <c r="AJ3" s="362"/>
      <c r="AK3" s="362"/>
      <c r="AL3" s="362" t="s">
        <v>21</v>
      </c>
      <c r="AM3" s="362"/>
      <c r="AN3" s="362"/>
      <c r="AO3" s="366"/>
      <c r="AP3" s="367" t="s">
        <v>294</v>
      </c>
      <c r="AQ3" s="367"/>
      <c r="AR3" s="367"/>
      <c r="AS3" s="367"/>
      <c r="AT3" s="367"/>
      <c r="AU3" s="367"/>
      <c r="AV3" s="367"/>
      <c r="AW3" s="367"/>
      <c r="AX3" s="367"/>
      <c r="AY3">
        <f>$AY$2</f>
        <v>0</v>
      </c>
    </row>
    <row r="4" spans="1:51" ht="26.25" customHeight="1" x14ac:dyDescent="0.15">
      <c r="A4" s="1064">
        <v>1</v>
      </c>
      <c r="B4" s="1064">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65"/>
      <c r="AD4" s="1065"/>
      <c r="AE4" s="1065"/>
      <c r="AF4" s="1065"/>
      <c r="AG4" s="1065"/>
      <c r="AH4" s="354"/>
      <c r="AI4" s="355"/>
      <c r="AJ4" s="355"/>
      <c r="AK4" s="355"/>
      <c r="AL4" s="356"/>
      <c r="AM4" s="357"/>
      <c r="AN4" s="357"/>
      <c r="AO4" s="358"/>
      <c r="AP4" s="359"/>
      <c r="AQ4" s="359"/>
      <c r="AR4" s="359"/>
      <c r="AS4" s="359"/>
      <c r="AT4" s="359"/>
      <c r="AU4" s="359"/>
      <c r="AV4" s="359"/>
      <c r="AW4" s="359"/>
      <c r="AX4" s="359"/>
      <c r="AY4">
        <f>$AY$2</f>
        <v>0</v>
      </c>
    </row>
    <row r="5" spans="1:51" ht="26.25" customHeight="1" x14ac:dyDescent="0.15">
      <c r="A5" s="1064">
        <v>2</v>
      </c>
      <c r="B5" s="1064">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65"/>
      <c r="AD5" s="1065"/>
      <c r="AE5" s="1065"/>
      <c r="AF5" s="1065"/>
      <c r="AG5" s="1065"/>
      <c r="AH5" s="354"/>
      <c r="AI5" s="355"/>
      <c r="AJ5" s="355"/>
      <c r="AK5" s="355"/>
      <c r="AL5" s="356"/>
      <c r="AM5" s="357"/>
      <c r="AN5" s="357"/>
      <c r="AO5" s="358"/>
      <c r="AP5" s="359"/>
      <c r="AQ5" s="359"/>
      <c r="AR5" s="359"/>
      <c r="AS5" s="359"/>
      <c r="AT5" s="359"/>
      <c r="AU5" s="359"/>
      <c r="AV5" s="359"/>
      <c r="AW5" s="359"/>
      <c r="AX5" s="359"/>
      <c r="AY5">
        <f>COUNTA($C$5)</f>
        <v>0</v>
      </c>
    </row>
    <row r="6" spans="1:51" ht="26.25" customHeight="1" x14ac:dyDescent="0.15">
      <c r="A6" s="1064">
        <v>3</v>
      </c>
      <c r="B6" s="1064">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65"/>
      <c r="AD6" s="1065"/>
      <c r="AE6" s="1065"/>
      <c r="AF6" s="1065"/>
      <c r="AG6" s="1065"/>
      <c r="AH6" s="354"/>
      <c r="AI6" s="355"/>
      <c r="AJ6" s="355"/>
      <c r="AK6" s="355"/>
      <c r="AL6" s="356"/>
      <c r="AM6" s="357"/>
      <c r="AN6" s="357"/>
      <c r="AO6" s="358"/>
      <c r="AP6" s="359"/>
      <c r="AQ6" s="359"/>
      <c r="AR6" s="359"/>
      <c r="AS6" s="359"/>
      <c r="AT6" s="359"/>
      <c r="AU6" s="359"/>
      <c r="AV6" s="359"/>
      <c r="AW6" s="359"/>
      <c r="AX6" s="359"/>
      <c r="AY6">
        <f>COUNTA($C$6)</f>
        <v>0</v>
      </c>
    </row>
    <row r="7" spans="1:51" ht="26.25" customHeight="1" x14ac:dyDescent="0.15">
      <c r="A7" s="1064">
        <v>4</v>
      </c>
      <c r="B7" s="1064">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65"/>
      <c r="AD7" s="1065"/>
      <c r="AE7" s="1065"/>
      <c r="AF7" s="1065"/>
      <c r="AG7" s="1065"/>
      <c r="AH7" s="354"/>
      <c r="AI7" s="355"/>
      <c r="AJ7" s="355"/>
      <c r="AK7" s="355"/>
      <c r="AL7" s="356"/>
      <c r="AM7" s="357"/>
      <c r="AN7" s="357"/>
      <c r="AO7" s="358"/>
      <c r="AP7" s="359"/>
      <c r="AQ7" s="359"/>
      <c r="AR7" s="359"/>
      <c r="AS7" s="359"/>
      <c r="AT7" s="359"/>
      <c r="AU7" s="359"/>
      <c r="AV7" s="359"/>
      <c r="AW7" s="359"/>
      <c r="AX7" s="359"/>
      <c r="AY7">
        <f>COUNTA($C$7)</f>
        <v>0</v>
      </c>
    </row>
    <row r="8" spans="1:51" ht="26.25" customHeight="1" x14ac:dyDescent="0.15">
      <c r="A8" s="1064">
        <v>5</v>
      </c>
      <c r="B8" s="1064">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65"/>
      <c r="AD8" s="1065"/>
      <c r="AE8" s="1065"/>
      <c r="AF8" s="1065"/>
      <c r="AG8" s="1065"/>
      <c r="AH8" s="354"/>
      <c r="AI8" s="355"/>
      <c r="AJ8" s="355"/>
      <c r="AK8" s="355"/>
      <c r="AL8" s="356"/>
      <c r="AM8" s="357"/>
      <c r="AN8" s="357"/>
      <c r="AO8" s="358"/>
      <c r="AP8" s="359"/>
      <c r="AQ8" s="359"/>
      <c r="AR8" s="359"/>
      <c r="AS8" s="359"/>
      <c r="AT8" s="359"/>
      <c r="AU8" s="359"/>
      <c r="AV8" s="359"/>
      <c r="AW8" s="359"/>
      <c r="AX8" s="359"/>
      <c r="AY8">
        <f>COUNTA($C$8)</f>
        <v>0</v>
      </c>
    </row>
    <row r="9" spans="1:51" ht="26.25" customHeight="1" x14ac:dyDescent="0.15">
      <c r="A9" s="1064">
        <v>6</v>
      </c>
      <c r="B9" s="1064">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65"/>
      <c r="AD9" s="1065"/>
      <c r="AE9" s="1065"/>
      <c r="AF9" s="1065"/>
      <c r="AG9" s="1065"/>
      <c r="AH9" s="354"/>
      <c r="AI9" s="355"/>
      <c r="AJ9" s="355"/>
      <c r="AK9" s="355"/>
      <c r="AL9" s="356"/>
      <c r="AM9" s="357"/>
      <c r="AN9" s="357"/>
      <c r="AO9" s="358"/>
      <c r="AP9" s="359"/>
      <c r="AQ9" s="359"/>
      <c r="AR9" s="359"/>
      <c r="AS9" s="359"/>
      <c r="AT9" s="359"/>
      <c r="AU9" s="359"/>
      <c r="AV9" s="359"/>
      <c r="AW9" s="359"/>
      <c r="AX9" s="359"/>
      <c r="AY9">
        <f>COUNTA($C$9)</f>
        <v>0</v>
      </c>
    </row>
    <row r="10" spans="1:51" ht="26.25" customHeight="1" x14ac:dyDescent="0.15">
      <c r="A10" s="1064">
        <v>7</v>
      </c>
      <c r="B10" s="1064">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65"/>
      <c r="AD10" s="1065"/>
      <c r="AE10" s="1065"/>
      <c r="AF10" s="1065"/>
      <c r="AG10" s="1065"/>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x14ac:dyDescent="0.15">
      <c r="A11" s="1064">
        <v>8</v>
      </c>
      <c r="B11" s="1064">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65"/>
      <c r="AD11" s="1065"/>
      <c r="AE11" s="1065"/>
      <c r="AF11" s="1065"/>
      <c r="AG11" s="1065"/>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x14ac:dyDescent="0.15">
      <c r="A12" s="1064">
        <v>9</v>
      </c>
      <c r="B12" s="1064">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65"/>
      <c r="AD12" s="1065"/>
      <c r="AE12" s="1065"/>
      <c r="AF12" s="1065"/>
      <c r="AG12" s="1065"/>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x14ac:dyDescent="0.15">
      <c r="A13" s="1064">
        <v>10</v>
      </c>
      <c r="B13" s="1064">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65"/>
      <c r="AD13" s="1065"/>
      <c r="AE13" s="1065"/>
      <c r="AF13" s="1065"/>
      <c r="AG13" s="1065"/>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x14ac:dyDescent="0.15">
      <c r="A14" s="1064">
        <v>11</v>
      </c>
      <c r="B14" s="1064">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65"/>
      <c r="AD14" s="1065"/>
      <c r="AE14" s="1065"/>
      <c r="AF14" s="1065"/>
      <c r="AG14" s="1065"/>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x14ac:dyDescent="0.15">
      <c r="A15" s="1064">
        <v>12</v>
      </c>
      <c r="B15" s="1064">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65"/>
      <c r="AD15" s="1065"/>
      <c r="AE15" s="1065"/>
      <c r="AF15" s="1065"/>
      <c r="AG15" s="1065"/>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x14ac:dyDescent="0.15">
      <c r="A16" s="1064">
        <v>13</v>
      </c>
      <c r="B16" s="1064">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65"/>
      <c r="AD16" s="1065"/>
      <c r="AE16" s="1065"/>
      <c r="AF16" s="1065"/>
      <c r="AG16" s="1065"/>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x14ac:dyDescent="0.15">
      <c r="A17" s="1064">
        <v>14</v>
      </c>
      <c r="B17" s="1064">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65"/>
      <c r="AD17" s="1065"/>
      <c r="AE17" s="1065"/>
      <c r="AF17" s="1065"/>
      <c r="AG17" s="1065"/>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x14ac:dyDescent="0.15">
      <c r="A18" s="1064">
        <v>15</v>
      </c>
      <c r="B18" s="1064">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65"/>
      <c r="AD18" s="1065"/>
      <c r="AE18" s="1065"/>
      <c r="AF18" s="1065"/>
      <c r="AG18" s="1065"/>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x14ac:dyDescent="0.15">
      <c r="A19" s="1064">
        <v>16</v>
      </c>
      <c r="B19" s="1064">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65"/>
      <c r="AD19" s="1065"/>
      <c r="AE19" s="1065"/>
      <c r="AF19" s="1065"/>
      <c r="AG19" s="1065"/>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x14ac:dyDescent="0.15">
      <c r="A20" s="1064">
        <v>17</v>
      </c>
      <c r="B20" s="1064">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65"/>
      <c r="AD20" s="1065"/>
      <c r="AE20" s="1065"/>
      <c r="AF20" s="1065"/>
      <c r="AG20" s="1065"/>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x14ac:dyDescent="0.15">
      <c r="A21" s="1064">
        <v>18</v>
      </c>
      <c r="B21" s="1064">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65"/>
      <c r="AD21" s="1065"/>
      <c r="AE21" s="1065"/>
      <c r="AF21" s="1065"/>
      <c r="AG21" s="1065"/>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x14ac:dyDescent="0.15">
      <c r="A22" s="1064">
        <v>19</v>
      </c>
      <c r="B22" s="1064">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65"/>
      <c r="AD22" s="1065"/>
      <c r="AE22" s="1065"/>
      <c r="AF22" s="1065"/>
      <c r="AG22" s="1065"/>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x14ac:dyDescent="0.15">
      <c r="A23" s="1064">
        <v>20</v>
      </c>
      <c r="B23" s="1064">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65"/>
      <c r="AD23" s="1065"/>
      <c r="AE23" s="1065"/>
      <c r="AF23" s="1065"/>
      <c r="AG23" s="1065"/>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x14ac:dyDescent="0.15">
      <c r="A24" s="1064">
        <v>21</v>
      </c>
      <c r="B24" s="1064">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65"/>
      <c r="AD24" s="1065"/>
      <c r="AE24" s="1065"/>
      <c r="AF24" s="1065"/>
      <c r="AG24" s="1065"/>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x14ac:dyDescent="0.15">
      <c r="A25" s="1064">
        <v>22</v>
      </c>
      <c r="B25" s="1064">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65"/>
      <c r="AD25" s="1065"/>
      <c r="AE25" s="1065"/>
      <c r="AF25" s="1065"/>
      <c r="AG25" s="1065"/>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x14ac:dyDescent="0.15">
      <c r="A26" s="1064">
        <v>23</v>
      </c>
      <c r="B26" s="1064">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65"/>
      <c r="AD26" s="1065"/>
      <c r="AE26" s="1065"/>
      <c r="AF26" s="1065"/>
      <c r="AG26" s="1065"/>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x14ac:dyDescent="0.15">
      <c r="A27" s="1064">
        <v>24</v>
      </c>
      <c r="B27" s="1064">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65"/>
      <c r="AD27" s="1065"/>
      <c r="AE27" s="1065"/>
      <c r="AF27" s="1065"/>
      <c r="AG27" s="1065"/>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x14ac:dyDescent="0.15">
      <c r="A28" s="1064">
        <v>25</v>
      </c>
      <c r="B28" s="1064">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65"/>
      <c r="AD28" s="1065"/>
      <c r="AE28" s="1065"/>
      <c r="AF28" s="1065"/>
      <c r="AG28" s="1065"/>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x14ac:dyDescent="0.15">
      <c r="A29" s="1064">
        <v>26</v>
      </c>
      <c r="B29" s="1064">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65"/>
      <c r="AD29" s="1065"/>
      <c r="AE29" s="1065"/>
      <c r="AF29" s="1065"/>
      <c r="AG29" s="1065"/>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x14ac:dyDescent="0.15">
      <c r="A30" s="1064">
        <v>27</v>
      </c>
      <c r="B30" s="1064">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65"/>
      <c r="AD30" s="1065"/>
      <c r="AE30" s="1065"/>
      <c r="AF30" s="1065"/>
      <c r="AG30" s="1065"/>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x14ac:dyDescent="0.15">
      <c r="A31" s="1064">
        <v>28</v>
      </c>
      <c r="B31" s="1064">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65"/>
      <c r="AD31" s="1065"/>
      <c r="AE31" s="1065"/>
      <c r="AF31" s="1065"/>
      <c r="AG31" s="1065"/>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x14ac:dyDescent="0.15">
      <c r="A32" s="1064">
        <v>29</v>
      </c>
      <c r="B32" s="1064">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65"/>
      <c r="AD32" s="1065"/>
      <c r="AE32" s="1065"/>
      <c r="AF32" s="1065"/>
      <c r="AG32" s="1065"/>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x14ac:dyDescent="0.15">
      <c r="A33" s="1064">
        <v>30</v>
      </c>
      <c r="B33" s="1064">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65"/>
      <c r="AD33" s="1065"/>
      <c r="AE33" s="1065"/>
      <c r="AF33" s="1065"/>
      <c r="AG33" s="1065"/>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153" t="s">
        <v>293</v>
      </c>
      <c r="K36" s="363"/>
      <c r="L36" s="363"/>
      <c r="M36" s="363"/>
      <c r="N36" s="363"/>
      <c r="O36" s="363"/>
      <c r="P36" s="248" t="s">
        <v>27</v>
      </c>
      <c r="Q36" s="248"/>
      <c r="R36" s="248"/>
      <c r="S36" s="248"/>
      <c r="T36" s="248"/>
      <c r="U36" s="248"/>
      <c r="V36" s="248"/>
      <c r="W36" s="248"/>
      <c r="X36" s="248"/>
      <c r="Y36" s="364" t="s">
        <v>346</v>
      </c>
      <c r="Z36" s="365"/>
      <c r="AA36" s="365"/>
      <c r="AB36" s="365"/>
      <c r="AC36" s="153" t="s">
        <v>332</v>
      </c>
      <c r="AD36" s="153"/>
      <c r="AE36" s="153"/>
      <c r="AF36" s="153"/>
      <c r="AG36" s="153"/>
      <c r="AH36" s="364" t="s">
        <v>255</v>
      </c>
      <c r="AI36" s="362"/>
      <c r="AJ36" s="362"/>
      <c r="AK36" s="362"/>
      <c r="AL36" s="362" t="s">
        <v>21</v>
      </c>
      <c r="AM36" s="362"/>
      <c r="AN36" s="362"/>
      <c r="AO36" s="366"/>
      <c r="AP36" s="367" t="s">
        <v>294</v>
      </c>
      <c r="AQ36" s="367"/>
      <c r="AR36" s="367"/>
      <c r="AS36" s="367"/>
      <c r="AT36" s="367"/>
      <c r="AU36" s="367"/>
      <c r="AV36" s="367"/>
      <c r="AW36" s="367"/>
      <c r="AX36" s="367"/>
      <c r="AY36">
        <f>$AY$34</f>
        <v>0</v>
      </c>
    </row>
    <row r="37" spans="1:51" ht="26.25" customHeight="1" x14ac:dyDescent="0.15">
      <c r="A37" s="1064">
        <v>1</v>
      </c>
      <c r="B37" s="1064">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65"/>
      <c r="AD37" s="1065"/>
      <c r="AE37" s="1065"/>
      <c r="AF37" s="1065"/>
      <c r="AG37" s="1065"/>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x14ac:dyDescent="0.15">
      <c r="A38" s="1064">
        <v>2</v>
      </c>
      <c r="B38" s="1064">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65"/>
      <c r="AD38" s="1065"/>
      <c r="AE38" s="1065"/>
      <c r="AF38" s="1065"/>
      <c r="AG38" s="1065"/>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x14ac:dyDescent="0.15">
      <c r="A39" s="1064">
        <v>3</v>
      </c>
      <c r="B39" s="1064">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65"/>
      <c r="AD39" s="1065"/>
      <c r="AE39" s="1065"/>
      <c r="AF39" s="1065"/>
      <c r="AG39" s="1065"/>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x14ac:dyDescent="0.15">
      <c r="A40" s="1064">
        <v>4</v>
      </c>
      <c r="B40" s="1064">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65"/>
      <c r="AD40" s="1065"/>
      <c r="AE40" s="1065"/>
      <c r="AF40" s="1065"/>
      <c r="AG40" s="1065"/>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x14ac:dyDescent="0.15">
      <c r="A41" s="1064">
        <v>5</v>
      </c>
      <c r="B41" s="1064">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65"/>
      <c r="AD41" s="1065"/>
      <c r="AE41" s="1065"/>
      <c r="AF41" s="1065"/>
      <c r="AG41" s="1065"/>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x14ac:dyDescent="0.15">
      <c r="A42" s="1064">
        <v>6</v>
      </c>
      <c r="B42" s="1064">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65"/>
      <c r="AD42" s="1065"/>
      <c r="AE42" s="1065"/>
      <c r="AF42" s="1065"/>
      <c r="AG42" s="1065"/>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x14ac:dyDescent="0.15">
      <c r="A43" s="1064">
        <v>7</v>
      </c>
      <c r="B43" s="1064">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65"/>
      <c r="AD43" s="1065"/>
      <c r="AE43" s="1065"/>
      <c r="AF43" s="1065"/>
      <c r="AG43" s="1065"/>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x14ac:dyDescent="0.15">
      <c r="A44" s="1064">
        <v>8</v>
      </c>
      <c r="B44" s="1064">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65"/>
      <c r="AD44" s="1065"/>
      <c r="AE44" s="1065"/>
      <c r="AF44" s="1065"/>
      <c r="AG44" s="1065"/>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x14ac:dyDescent="0.15">
      <c r="A45" s="1064">
        <v>9</v>
      </c>
      <c r="B45" s="1064">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65"/>
      <c r="AD45" s="1065"/>
      <c r="AE45" s="1065"/>
      <c r="AF45" s="1065"/>
      <c r="AG45" s="1065"/>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x14ac:dyDescent="0.15">
      <c r="A46" s="1064">
        <v>10</v>
      </c>
      <c r="B46" s="1064">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65"/>
      <c r="AD46" s="1065"/>
      <c r="AE46" s="1065"/>
      <c r="AF46" s="1065"/>
      <c r="AG46" s="1065"/>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x14ac:dyDescent="0.15">
      <c r="A47" s="1064">
        <v>11</v>
      </c>
      <c r="B47" s="1064">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65"/>
      <c r="AD47" s="1065"/>
      <c r="AE47" s="1065"/>
      <c r="AF47" s="1065"/>
      <c r="AG47" s="1065"/>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x14ac:dyDescent="0.15">
      <c r="A48" s="1064">
        <v>12</v>
      </c>
      <c r="B48" s="1064">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65"/>
      <c r="AD48" s="1065"/>
      <c r="AE48" s="1065"/>
      <c r="AF48" s="1065"/>
      <c r="AG48" s="1065"/>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x14ac:dyDescent="0.15">
      <c r="A49" s="1064">
        <v>13</v>
      </c>
      <c r="B49" s="1064">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65"/>
      <c r="AD49" s="1065"/>
      <c r="AE49" s="1065"/>
      <c r="AF49" s="1065"/>
      <c r="AG49" s="1065"/>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x14ac:dyDescent="0.15">
      <c r="A50" s="1064">
        <v>14</v>
      </c>
      <c r="B50" s="1064">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65"/>
      <c r="AD50" s="1065"/>
      <c r="AE50" s="1065"/>
      <c r="AF50" s="1065"/>
      <c r="AG50" s="1065"/>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x14ac:dyDescent="0.15">
      <c r="A51" s="1064">
        <v>15</v>
      </c>
      <c r="B51" s="1064">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65"/>
      <c r="AD51" s="1065"/>
      <c r="AE51" s="1065"/>
      <c r="AF51" s="1065"/>
      <c r="AG51" s="1065"/>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x14ac:dyDescent="0.15">
      <c r="A52" s="1064">
        <v>16</v>
      </c>
      <c r="B52" s="1064">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65"/>
      <c r="AD52" s="1065"/>
      <c r="AE52" s="1065"/>
      <c r="AF52" s="1065"/>
      <c r="AG52" s="1065"/>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x14ac:dyDescent="0.15">
      <c r="A53" s="1064">
        <v>17</v>
      </c>
      <c r="B53" s="1064">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65"/>
      <c r="AD53" s="1065"/>
      <c r="AE53" s="1065"/>
      <c r="AF53" s="1065"/>
      <c r="AG53" s="1065"/>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x14ac:dyDescent="0.15">
      <c r="A54" s="1064">
        <v>18</v>
      </c>
      <c r="B54" s="1064">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65"/>
      <c r="AD54" s="1065"/>
      <c r="AE54" s="1065"/>
      <c r="AF54" s="1065"/>
      <c r="AG54" s="1065"/>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x14ac:dyDescent="0.15">
      <c r="A55" s="1064">
        <v>19</v>
      </c>
      <c r="B55" s="1064">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65"/>
      <c r="AD55" s="1065"/>
      <c r="AE55" s="1065"/>
      <c r="AF55" s="1065"/>
      <c r="AG55" s="1065"/>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x14ac:dyDescent="0.15">
      <c r="A56" s="1064">
        <v>20</v>
      </c>
      <c r="B56" s="1064">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65"/>
      <c r="AD56" s="1065"/>
      <c r="AE56" s="1065"/>
      <c r="AF56" s="1065"/>
      <c r="AG56" s="1065"/>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x14ac:dyDescent="0.15">
      <c r="A57" s="1064">
        <v>21</v>
      </c>
      <c r="B57" s="1064">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65"/>
      <c r="AD57" s="1065"/>
      <c r="AE57" s="1065"/>
      <c r="AF57" s="1065"/>
      <c r="AG57" s="1065"/>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x14ac:dyDescent="0.15">
      <c r="A58" s="1064">
        <v>22</v>
      </c>
      <c r="B58" s="1064">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65"/>
      <c r="AD58" s="1065"/>
      <c r="AE58" s="1065"/>
      <c r="AF58" s="1065"/>
      <c r="AG58" s="1065"/>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x14ac:dyDescent="0.15">
      <c r="A59" s="1064">
        <v>23</v>
      </c>
      <c r="B59" s="1064">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65"/>
      <c r="AD59" s="1065"/>
      <c r="AE59" s="1065"/>
      <c r="AF59" s="1065"/>
      <c r="AG59" s="1065"/>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x14ac:dyDescent="0.15">
      <c r="A60" s="1064">
        <v>24</v>
      </c>
      <c r="B60" s="1064">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65"/>
      <c r="AD60" s="1065"/>
      <c r="AE60" s="1065"/>
      <c r="AF60" s="1065"/>
      <c r="AG60" s="1065"/>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x14ac:dyDescent="0.15">
      <c r="A61" s="1064">
        <v>25</v>
      </c>
      <c r="B61" s="1064">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65"/>
      <c r="AD61" s="1065"/>
      <c r="AE61" s="1065"/>
      <c r="AF61" s="1065"/>
      <c r="AG61" s="1065"/>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x14ac:dyDescent="0.15">
      <c r="A62" s="1064">
        <v>26</v>
      </c>
      <c r="B62" s="1064">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65"/>
      <c r="AD62" s="1065"/>
      <c r="AE62" s="1065"/>
      <c r="AF62" s="1065"/>
      <c r="AG62" s="1065"/>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x14ac:dyDescent="0.15">
      <c r="A63" s="1064">
        <v>27</v>
      </c>
      <c r="B63" s="1064">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65"/>
      <c r="AD63" s="1065"/>
      <c r="AE63" s="1065"/>
      <c r="AF63" s="1065"/>
      <c r="AG63" s="1065"/>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x14ac:dyDescent="0.15">
      <c r="A64" s="1064">
        <v>28</v>
      </c>
      <c r="B64" s="1064">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65"/>
      <c r="AD64" s="1065"/>
      <c r="AE64" s="1065"/>
      <c r="AF64" s="1065"/>
      <c r="AG64" s="1065"/>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x14ac:dyDescent="0.15">
      <c r="A65" s="1064">
        <v>29</v>
      </c>
      <c r="B65" s="1064">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65"/>
      <c r="AD65" s="1065"/>
      <c r="AE65" s="1065"/>
      <c r="AF65" s="1065"/>
      <c r="AG65" s="1065"/>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x14ac:dyDescent="0.15">
      <c r="A66" s="1064">
        <v>30</v>
      </c>
      <c r="B66" s="1064">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65"/>
      <c r="AD66" s="1065"/>
      <c r="AE66" s="1065"/>
      <c r="AF66" s="1065"/>
      <c r="AG66" s="1065"/>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194</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153" t="s">
        <v>293</v>
      </c>
      <c r="K69" s="363"/>
      <c r="L69" s="363"/>
      <c r="M69" s="363"/>
      <c r="N69" s="363"/>
      <c r="O69" s="363"/>
      <c r="P69" s="248" t="s">
        <v>27</v>
      </c>
      <c r="Q69" s="248"/>
      <c r="R69" s="248"/>
      <c r="S69" s="248"/>
      <c r="T69" s="248"/>
      <c r="U69" s="248"/>
      <c r="V69" s="248"/>
      <c r="W69" s="248"/>
      <c r="X69" s="248"/>
      <c r="Y69" s="364" t="s">
        <v>346</v>
      </c>
      <c r="Z69" s="365"/>
      <c r="AA69" s="365"/>
      <c r="AB69" s="365"/>
      <c r="AC69" s="153" t="s">
        <v>332</v>
      </c>
      <c r="AD69" s="153"/>
      <c r="AE69" s="153"/>
      <c r="AF69" s="153"/>
      <c r="AG69" s="153"/>
      <c r="AH69" s="364" t="s">
        <v>255</v>
      </c>
      <c r="AI69" s="362"/>
      <c r="AJ69" s="362"/>
      <c r="AK69" s="362"/>
      <c r="AL69" s="362" t="s">
        <v>21</v>
      </c>
      <c r="AM69" s="362"/>
      <c r="AN69" s="362"/>
      <c r="AO69" s="366"/>
      <c r="AP69" s="367" t="s">
        <v>294</v>
      </c>
      <c r="AQ69" s="367"/>
      <c r="AR69" s="367"/>
      <c r="AS69" s="367"/>
      <c r="AT69" s="367"/>
      <c r="AU69" s="367"/>
      <c r="AV69" s="367"/>
      <c r="AW69" s="367"/>
      <c r="AX69" s="367"/>
      <c r="AY69" s="34">
        <f t="shared" ref="AY69:AY70" si="0">$AY$67</f>
        <v>0</v>
      </c>
    </row>
    <row r="70" spans="1:51" ht="26.25" customHeight="1" x14ac:dyDescent="0.15">
      <c r="A70" s="1064">
        <v>1</v>
      </c>
      <c r="B70" s="1064">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65"/>
      <c r="AD70" s="1065"/>
      <c r="AE70" s="1065"/>
      <c r="AF70" s="1065"/>
      <c r="AG70" s="1065"/>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x14ac:dyDescent="0.15">
      <c r="A71" s="1064">
        <v>2</v>
      </c>
      <c r="B71" s="1064">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65"/>
      <c r="AD71" s="1065"/>
      <c r="AE71" s="1065"/>
      <c r="AF71" s="1065"/>
      <c r="AG71" s="1065"/>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x14ac:dyDescent="0.15">
      <c r="A72" s="1064">
        <v>3</v>
      </c>
      <c r="B72" s="1064">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65"/>
      <c r="AD72" s="1065"/>
      <c r="AE72" s="1065"/>
      <c r="AF72" s="1065"/>
      <c r="AG72" s="1065"/>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x14ac:dyDescent="0.15">
      <c r="A73" s="1064">
        <v>4</v>
      </c>
      <c r="B73" s="1064">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65"/>
      <c r="AD73" s="1065"/>
      <c r="AE73" s="1065"/>
      <c r="AF73" s="1065"/>
      <c r="AG73" s="1065"/>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x14ac:dyDescent="0.15">
      <c r="A74" s="1064">
        <v>5</v>
      </c>
      <c r="B74" s="1064">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65"/>
      <c r="AD74" s="1065"/>
      <c r="AE74" s="1065"/>
      <c r="AF74" s="1065"/>
      <c r="AG74" s="1065"/>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x14ac:dyDescent="0.15">
      <c r="A75" s="1064">
        <v>6</v>
      </c>
      <c r="B75" s="1064">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65"/>
      <c r="AD75" s="1065"/>
      <c r="AE75" s="1065"/>
      <c r="AF75" s="1065"/>
      <c r="AG75" s="1065"/>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x14ac:dyDescent="0.15">
      <c r="A76" s="1064">
        <v>7</v>
      </c>
      <c r="B76" s="1064">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65"/>
      <c r="AD76" s="1065"/>
      <c r="AE76" s="1065"/>
      <c r="AF76" s="1065"/>
      <c r="AG76" s="1065"/>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x14ac:dyDescent="0.15">
      <c r="A77" s="1064">
        <v>8</v>
      </c>
      <c r="B77" s="1064">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65"/>
      <c r="AD77" s="1065"/>
      <c r="AE77" s="1065"/>
      <c r="AF77" s="1065"/>
      <c r="AG77" s="1065"/>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x14ac:dyDescent="0.15">
      <c r="A78" s="1064">
        <v>9</v>
      </c>
      <c r="B78" s="1064">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65"/>
      <c r="AD78" s="1065"/>
      <c r="AE78" s="1065"/>
      <c r="AF78" s="1065"/>
      <c r="AG78" s="1065"/>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x14ac:dyDescent="0.15">
      <c r="A79" s="1064">
        <v>10</v>
      </c>
      <c r="B79" s="1064">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65"/>
      <c r="AD79" s="1065"/>
      <c r="AE79" s="1065"/>
      <c r="AF79" s="1065"/>
      <c r="AG79" s="1065"/>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x14ac:dyDescent="0.15">
      <c r="A80" s="1064">
        <v>11</v>
      </c>
      <c r="B80" s="1064">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65"/>
      <c r="AD80" s="1065"/>
      <c r="AE80" s="1065"/>
      <c r="AF80" s="1065"/>
      <c r="AG80" s="1065"/>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x14ac:dyDescent="0.15">
      <c r="A81" s="1064">
        <v>12</v>
      </c>
      <c r="B81" s="1064">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65"/>
      <c r="AD81" s="1065"/>
      <c r="AE81" s="1065"/>
      <c r="AF81" s="1065"/>
      <c r="AG81" s="1065"/>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x14ac:dyDescent="0.15">
      <c r="A82" s="1064">
        <v>13</v>
      </c>
      <c r="B82" s="1064">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65"/>
      <c r="AD82" s="1065"/>
      <c r="AE82" s="1065"/>
      <c r="AF82" s="1065"/>
      <c r="AG82" s="1065"/>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x14ac:dyDescent="0.15">
      <c r="A83" s="1064">
        <v>14</v>
      </c>
      <c r="B83" s="1064">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65"/>
      <c r="AD83" s="1065"/>
      <c r="AE83" s="1065"/>
      <c r="AF83" s="1065"/>
      <c r="AG83" s="1065"/>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x14ac:dyDescent="0.15">
      <c r="A84" s="1064">
        <v>15</v>
      </c>
      <c r="B84" s="1064">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65"/>
      <c r="AD84" s="1065"/>
      <c r="AE84" s="1065"/>
      <c r="AF84" s="1065"/>
      <c r="AG84" s="1065"/>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x14ac:dyDescent="0.15">
      <c r="A85" s="1064">
        <v>16</v>
      </c>
      <c r="B85" s="1064">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65"/>
      <c r="AD85" s="1065"/>
      <c r="AE85" s="1065"/>
      <c r="AF85" s="1065"/>
      <c r="AG85" s="1065"/>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x14ac:dyDescent="0.15">
      <c r="A86" s="1064">
        <v>17</v>
      </c>
      <c r="B86" s="1064">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65"/>
      <c r="AD86" s="1065"/>
      <c r="AE86" s="1065"/>
      <c r="AF86" s="1065"/>
      <c r="AG86" s="1065"/>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x14ac:dyDescent="0.15">
      <c r="A87" s="1064">
        <v>18</v>
      </c>
      <c r="B87" s="1064">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65"/>
      <c r="AD87" s="1065"/>
      <c r="AE87" s="1065"/>
      <c r="AF87" s="1065"/>
      <c r="AG87" s="1065"/>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x14ac:dyDescent="0.15">
      <c r="A88" s="1064">
        <v>19</v>
      </c>
      <c r="B88" s="1064">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65"/>
      <c r="AD88" s="1065"/>
      <c r="AE88" s="1065"/>
      <c r="AF88" s="1065"/>
      <c r="AG88" s="1065"/>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x14ac:dyDescent="0.15">
      <c r="A89" s="1064">
        <v>20</v>
      </c>
      <c r="B89" s="1064">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65"/>
      <c r="AD89" s="1065"/>
      <c r="AE89" s="1065"/>
      <c r="AF89" s="1065"/>
      <c r="AG89" s="1065"/>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x14ac:dyDescent="0.15">
      <c r="A90" s="1064">
        <v>21</v>
      </c>
      <c r="B90" s="1064">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65"/>
      <c r="AD90" s="1065"/>
      <c r="AE90" s="1065"/>
      <c r="AF90" s="1065"/>
      <c r="AG90" s="1065"/>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x14ac:dyDescent="0.15">
      <c r="A91" s="1064">
        <v>22</v>
      </c>
      <c r="B91" s="1064">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65"/>
      <c r="AD91" s="1065"/>
      <c r="AE91" s="1065"/>
      <c r="AF91" s="1065"/>
      <c r="AG91" s="1065"/>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x14ac:dyDescent="0.15">
      <c r="A92" s="1064">
        <v>23</v>
      </c>
      <c r="B92" s="1064">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65"/>
      <c r="AD92" s="1065"/>
      <c r="AE92" s="1065"/>
      <c r="AF92" s="1065"/>
      <c r="AG92" s="1065"/>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x14ac:dyDescent="0.15">
      <c r="A93" s="1064">
        <v>24</v>
      </c>
      <c r="B93" s="1064">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65"/>
      <c r="AD93" s="1065"/>
      <c r="AE93" s="1065"/>
      <c r="AF93" s="1065"/>
      <c r="AG93" s="1065"/>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x14ac:dyDescent="0.15">
      <c r="A94" s="1064">
        <v>25</v>
      </c>
      <c r="B94" s="1064">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65"/>
      <c r="AD94" s="1065"/>
      <c r="AE94" s="1065"/>
      <c r="AF94" s="1065"/>
      <c r="AG94" s="1065"/>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x14ac:dyDescent="0.15">
      <c r="A95" s="1064">
        <v>26</v>
      </c>
      <c r="B95" s="1064">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65"/>
      <c r="AD95" s="1065"/>
      <c r="AE95" s="1065"/>
      <c r="AF95" s="1065"/>
      <c r="AG95" s="1065"/>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x14ac:dyDescent="0.15">
      <c r="A96" s="1064">
        <v>27</v>
      </c>
      <c r="B96" s="1064">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65"/>
      <c r="AD96" s="1065"/>
      <c r="AE96" s="1065"/>
      <c r="AF96" s="1065"/>
      <c r="AG96" s="1065"/>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x14ac:dyDescent="0.15">
      <c r="A97" s="1064">
        <v>28</v>
      </c>
      <c r="B97" s="1064">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65"/>
      <c r="AD97" s="1065"/>
      <c r="AE97" s="1065"/>
      <c r="AF97" s="1065"/>
      <c r="AG97" s="1065"/>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x14ac:dyDescent="0.15">
      <c r="A98" s="1064">
        <v>29</v>
      </c>
      <c r="B98" s="1064">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65"/>
      <c r="AD98" s="1065"/>
      <c r="AE98" s="1065"/>
      <c r="AF98" s="1065"/>
      <c r="AG98" s="1065"/>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x14ac:dyDescent="0.15">
      <c r="A99" s="1064">
        <v>30</v>
      </c>
      <c r="B99" s="1064">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65"/>
      <c r="AD99" s="1065"/>
      <c r="AE99" s="1065"/>
      <c r="AF99" s="1065"/>
      <c r="AG99" s="1065"/>
      <c r="AH99" s="354"/>
      <c r="AI99" s="355"/>
      <c r="AJ99" s="355"/>
      <c r="AK99" s="355"/>
      <c r="AL99" s="356"/>
      <c r="AM99" s="357"/>
      <c r="AN99" s="357"/>
      <c r="AO99" s="358"/>
      <c r="AP99" s="359"/>
      <c r="AQ99" s="359"/>
      <c r="AR99" s="359"/>
      <c r="AS99" s="359"/>
      <c r="AT99" s="359"/>
      <c r="AU99" s="359"/>
      <c r="AV99" s="359"/>
      <c r="AW99" s="359"/>
      <c r="AX99" s="35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195</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153" t="s">
        <v>293</v>
      </c>
      <c r="K102" s="363"/>
      <c r="L102" s="363"/>
      <c r="M102" s="363"/>
      <c r="N102" s="363"/>
      <c r="O102" s="363"/>
      <c r="P102" s="248" t="s">
        <v>27</v>
      </c>
      <c r="Q102" s="248"/>
      <c r="R102" s="248"/>
      <c r="S102" s="248"/>
      <c r="T102" s="248"/>
      <c r="U102" s="248"/>
      <c r="V102" s="248"/>
      <c r="W102" s="248"/>
      <c r="X102" s="248"/>
      <c r="Y102" s="364" t="s">
        <v>346</v>
      </c>
      <c r="Z102" s="365"/>
      <c r="AA102" s="365"/>
      <c r="AB102" s="365"/>
      <c r="AC102" s="153" t="s">
        <v>332</v>
      </c>
      <c r="AD102" s="153"/>
      <c r="AE102" s="153"/>
      <c r="AF102" s="153"/>
      <c r="AG102" s="153"/>
      <c r="AH102" s="364" t="s">
        <v>255</v>
      </c>
      <c r="AI102" s="362"/>
      <c r="AJ102" s="362"/>
      <c r="AK102" s="362"/>
      <c r="AL102" s="362" t="s">
        <v>21</v>
      </c>
      <c r="AM102" s="362"/>
      <c r="AN102" s="362"/>
      <c r="AO102" s="366"/>
      <c r="AP102" s="367" t="s">
        <v>294</v>
      </c>
      <c r="AQ102" s="367"/>
      <c r="AR102" s="367"/>
      <c r="AS102" s="367"/>
      <c r="AT102" s="367"/>
      <c r="AU102" s="367"/>
      <c r="AV102" s="367"/>
      <c r="AW102" s="367"/>
      <c r="AX102" s="367"/>
      <c r="AY102" s="34">
        <f t="shared" ref="AY102:AY103" si="1">$AY$100</f>
        <v>0</v>
      </c>
    </row>
    <row r="103" spans="1:51" ht="26.25" customHeight="1" x14ac:dyDescent="0.15">
      <c r="A103" s="1064">
        <v>1</v>
      </c>
      <c r="B103" s="1064">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65"/>
      <c r="AD103" s="1065"/>
      <c r="AE103" s="1065"/>
      <c r="AF103" s="1065"/>
      <c r="AG103" s="1065"/>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x14ac:dyDescent="0.15">
      <c r="A104" s="1064">
        <v>2</v>
      </c>
      <c r="B104" s="1064">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65"/>
      <c r="AD104" s="1065"/>
      <c r="AE104" s="1065"/>
      <c r="AF104" s="1065"/>
      <c r="AG104" s="1065"/>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1064">
        <v>3</v>
      </c>
      <c r="B105" s="1064">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65"/>
      <c r="AD105" s="1065"/>
      <c r="AE105" s="1065"/>
      <c r="AF105" s="1065"/>
      <c r="AG105" s="1065"/>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1064">
        <v>4</v>
      </c>
      <c r="B106" s="1064">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65"/>
      <c r="AD106" s="1065"/>
      <c r="AE106" s="1065"/>
      <c r="AF106" s="1065"/>
      <c r="AG106" s="1065"/>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1064">
        <v>5</v>
      </c>
      <c r="B107" s="1064">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65"/>
      <c r="AD107" s="1065"/>
      <c r="AE107" s="1065"/>
      <c r="AF107" s="1065"/>
      <c r="AG107" s="1065"/>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1064">
        <v>6</v>
      </c>
      <c r="B108" s="1064">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65"/>
      <c r="AD108" s="1065"/>
      <c r="AE108" s="1065"/>
      <c r="AF108" s="1065"/>
      <c r="AG108" s="1065"/>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1064">
        <v>7</v>
      </c>
      <c r="B109" s="1064">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65"/>
      <c r="AD109" s="1065"/>
      <c r="AE109" s="1065"/>
      <c r="AF109" s="1065"/>
      <c r="AG109" s="1065"/>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1064">
        <v>8</v>
      </c>
      <c r="B110" s="1064">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65"/>
      <c r="AD110" s="1065"/>
      <c r="AE110" s="1065"/>
      <c r="AF110" s="1065"/>
      <c r="AG110" s="1065"/>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1064">
        <v>9</v>
      </c>
      <c r="B111" s="1064">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65"/>
      <c r="AD111" s="1065"/>
      <c r="AE111" s="1065"/>
      <c r="AF111" s="1065"/>
      <c r="AG111" s="1065"/>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1064">
        <v>10</v>
      </c>
      <c r="B112" s="1064">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65"/>
      <c r="AD112" s="1065"/>
      <c r="AE112" s="1065"/>
      <c r="AF112" s="1065"/>
      <c r="AG112" s="1065"/>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1064">
        <v>11</v>
      </c>
      <c r="B113" s="1064">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65"/>
      <c r="AD113" s="1065"/>
      <c r="AE113" s="1065"/>
      <c r="AF113" s="1065"/>
      <c r="AG113" s="1065"/>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1064">
        <v>12</v>
      </c>
      <c r="B114" s="1064">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65"/>
      <c r="AD114" s="1065"/>
      <c r="AE114" s="1065"/>
      <c r="AF114" s="1065"/>
      <c r="AG114" s="1065"/>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1064">
        <v>13</v>
      </c>
      <c r="B115" s="1064">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65"/>
      <c r="AD115" s="1065"/>
      <c r="AE115" s="1065"/>
      <c r="AF115" s="1065"/>
      <c r="AG115" s="1065"/>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1064">
        <v>14</v>
      </c>
      <c r="B116" s="1064">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65"/>
      <c r="AD116" s="1065"/>
      <c r="AE116" s="1065"/>
      <c r="AF116" s="1065"/>
      <c r="AG116" s="1065"/>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1064">
        <v>15</v>
      </c>
      <c r="B117" s="1064">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65"/>
      <c r="AD117" s="1065"/>
      <c r="AE117" s="1065"/>
      <c r="AF117" s="1065"/>
      <c r="AG117" s="1065"/>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1064">
        <v>16</v>
      </c>
      <c r="B118" s="1064">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65"/>
      <c r="AD118" s="1065"/>
      <c r="AE118" s="1065"/>
      <c r="AF118" s="1065"/>
      <c r="AG118" s="1065"/>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1064">
        <v>17</v>
      </c>
      <c r="B119" s="1064">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65"/>
      <c r="AD119" s="1065"/>
      <c r="AE119" s="1065"/>
      <c r="AF119" s="1065"/>
      <c r="AG119" s="1065"/>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1064">
        <v>18</v>
      </c>
      <c r="B120" s="1064">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65"/>
      <c r="AD120" s="1065"/>
      <c r="AE120" s="1065"/>
      <c r="AF120" s="1065"/>
      <c r="AG120" s="1065"/>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1064">
        <v>19</v>
      </c>
      <c r="B121" s="1064">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65"/>
      <c r="AD121" s="1065"/>
      <c r="AE121" s="1065"/>
      <c r="AF121" s="1065"/>
      <c r="AG121" s="1065"/>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1064">
        <v>20</v>
      </c>
      <c r="B122" s="1064">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65"/>
      <c r="AD122" s="1065"/>
      <c r="AE122" s="1065"/>
      <c r="AF122" s="1065"/>
      <c r="AG122" s="1065"/>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1064">
        <v>21</v>
      </c>
      <c r="B123" s="1064">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65"/>
      <c r="AD123" s="1065"/>
      <c r="AE123" s="1065"/>
      <c r="AF123" s="1065"/>
      <c r="AG123" s="1065"/>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1064">
        <v>22</v>
      </c>
      <c r="B124" s="1064">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65"/>
      <c r="AD124" s="1065"/>
      <c r="AE124" s="1065"/>
      <c r="AF124" s="1065"/>
      <c r="AG124" s="1065"/>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1064">
        <v>23</v>
      </c>
      <c r="B125" s="1064">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65"/>
      <c r="AD125" s="1065"/>
      <c r="AE125" s="1065"/>
      <c r="AF125" s="1065"/>
      <c r="AG125" s="1065"/>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1064">
        <v>24</v>
      </c>
      <c r="B126" s="1064">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65"/>
      <c r="AD126" s="1065"/>
      <c r="AE126" s="1065"/>
      <c r="AF126" s="1065"/>
      <c r="AG126" s="1065"/>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1064">
        <v>25</v>
      </c>
      <c r="B127" s="1064">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65"/>
      <c r="AD127" s="1065"/>
      <c r="AE127" s="1065"/>
      <c r="AF127" s="1065"/>
      <c r="AG127" s="1065"/>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1064">
        <v>26</v>
      </c>
      <c r="B128" s="1064">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65"/>
      <c r="AD128" s="1065"/>
      <c r="AE128" s="1065"/>
      <c r="AF128" s="1065"/>
      <c r="AG128" s="1065"/>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1064">
        <v>27</v>
      </c>
      <c r="B129" s="1064">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65"/>
      <c r="AD129" s="1065"/>
      <c r="AE129" s="1065"/>
      <c r="AF129" s="1065"/>
      <c r="AG129" s="1065"/>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1064">
        <v>28</v>
      </c>
      <c r="B130" s="1064">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65"/>
      <c r="AD130" s="1065"/>
      <c r="AE130" s="1065"/>
      <c r="AF130" s="1065"/>
      <c r="AG130" s="1065"/>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1064">
        <v>29</v>
      </c>
      <c r="B131" s="1064">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65"/>
      <c r="AD131" s="1065"/>
      <c r="AE131" s="1065"/>
      <c r="AF131" s="1065"/>
      <c r="AG131" s="1065"/>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1064">
        <v>30</v>
      </c>
      <c r="B132" s="1064">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65"/>
      <c r="AD132" s="1065"/>
      <c r="AE132" s="1065"/>
      <c r="AF132" s="1065"/>
      <c r="AG132" s="1065"/>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196</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153" t="s">
        <v>293</v>
      </c>
      <c r="K135" s="363"/>
      <c r="L135" s="363"/>
      <c r="M135" s="363"/>
      <c r="N135" s="363"/>
      <c r="O135" s="363"/>
      <c r="P135" s="248" t="s">
        <v>27</v>
      </c>
      <c r="Q135" s="248"/>
      <c r="R135" s="248"/>
      <c r="S135" s="248"/>
      <c r="T135" s="248"/>
      <c r="U135" s="248"/>
      <c r="V135" s="248"/>
      <c r="W135" s="248"/>
      <c r="X135" s="248"/>
      <c r="Y135" s="364" t="s">
        <v>346</v>
      </c>
      <c r="Z135" s="365"/>
      <c r="AA135" s="365"/>
      <c r="AB135" s="365"/>
      <c r="AC135" s="153" t="s">
        <v>332</v>
      </c>
      <c r="AD135" s="153"/>
      <c r="AE135" s="153"/>
      <c r="AF135" s="153"/>
      <c r="AG135" s="153"/>
      <c r="AH135" s="364" t="s">
        <v>255</v>
      </c>
      <c r="AI135" s="362"/>
      <c r="AJ135" s="362"/>
      <c r="AK135" s="362"/>
      <c r="AL135" s="362" t="s">
        <v>21</v>
      </c>
      <c r="AM135" s="362"/>
      <c r="AN135" s="362"/>
      <c r="AO135" s="366"/>
      <c r="AP135" s="367" t="s">
        <v>294</v>
      </c>
      <c r="AQ135" s="367"/>
      <c r="AR135" s="367"/>
      <c r="AS135" s="367"/>
      <c r="AT135" s="367"/>
      <c r="AU135" s="367"/>
      <c r="AV135" s="367"/>
      <c r="AW135" s="367"/>
      <c r="AX135" s="367"/>
      <c r="AY135" s="34">
        <f t="shared" ref="AY135:AY136" si="2">$AY$133</f>
        <v>0</v>
      </c>
    </row>
    <row r="136" spans="1:51" ht="26.25" customHeight="1" x14ac:dyDescent="0.15">
      <c r="A136" s="1064">
        <v>1</v>
      </c>
      <c r="B136" s="1064">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65"/>
      <c r="AD136" s="1065"/>
      <c r="AE136" s="1065"/>
      <c r="AF136" s="1065"/>
      <c r="AG136" s="1065"/>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x14ac:dyDescent="0.15">
      <c r="A137" s="1064">
        <v>2</v>
      </c>
      <c r="B137" s="1064">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65"/>
      <c r="AD137" s="1065"/>
      <c r="AE137" s="1065"/>
      <c r="AF137" s="1065"/>
      <c r="AG137" s="1065"/>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1064">
        <v>3</v>
      </c>
      <c r="B138" s="1064">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65"/>
      <c r="AD138" s="1065"/>
      <c r="AE138" s="1065"/>
      <c r="AF138" s="1065"/>
      <c r="AG138" s="1065"/>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1064">
        <v>4</v>
      </c>
      <c r="B139" s="1064">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65"/>
      <c r="AD139" s="1065"/>
      <c r="AE139" s="1065"/>
      <c r="AF139" s="1065"/>
      <c r="AG139" s="1065"/>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1064">
        <v>5</v>
      </c>
      <c r="B140" s="1064">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65"/>
      <c r="AD140" s="1065"/>
      <c r="AE140" s="1065"/>
      <c r="AF140" s="1065"/>
      <c r="AG140" s="1065"/>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1064">
        <v>6</v>
      </c>
      <c r="B141" s="1064">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65"/>
      <c r="AD141" s="1065"/>
      <c r="AE141" s="1065"/>
      <c r="AF141" s="1065"/>
      <c r="AG141" s="1065"/>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1064">
        <v>7</v>
      </c>
      <c r="B142" s="1064">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65"/>
      <c r="AD142" s="1065"/>
      <c r="AE142" s="1065"/>
      <c r="AF142" s="1065"/>
      <c r="AG142" s="1065"/>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1064">
        <v>8</v>
      </c>
      <c r="B143" s="1064">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65"/>
      <c r="AD143" s="1065"/>
      <c r="AE143" s="1065"/>
      <c r="AF143" s="1065"/>
      <c r="AG143" s="1065"/>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1064">
        <v>9</v>
      </c>
      <c r="B144" s="1064">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65"/>
      <c r="AD144" s="1065"/>
      <c r="AE144" s="1065"/>
      <c r="AF144" s="1065"/>
      <c r="AG144" s="1065"/>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1064">
        <v>10</v>
      </c>
      <c r="B145" s="1064">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65"/>
      <c r="AD145" s="1065"/>
      <c r="AE145" s="1065"/>
      <c r="AF145" s="1065"/>
      <c r="AG145" s="1065"/>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1064">
        <v>11</v>
      </c>
      <c r="B146" s="1064">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65"/>
      <c r="AD146" s="1065"/>
      <c r="AE146" s="1065"/>
      <c r="AF146" s="1065"/>
      <c r="AG146" s="1065"/>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1064">
        <v>12</v>
      </c>
      <c r="B147" s="1064">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65"/>
      <c r="AD147" s="1065"/>
      <c r="AE147" s="1065"/>
      <c r="AF147" s="1065"/>
      <c r="AG147" s="1065"/>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1064">
        <v>13</v>
      </c>
      <c r="B148" s="1064">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65"/>
      <c r="AD148" s="1065"/>
      <c r="AE148" s="1065"/>
      <c r="AF148" s="1065"/>
      <c r="AG148" s="1065"/>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1064">
        <v>14</v>
      </c>
      <c r="B149" s="1064">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65"/>
      <c r="AD149" s="1065"/>
      <c r="AE149" s="1065"/>
      <c r="AF149" s="1065"/>
      <c r="AG149" s="1065"/>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1064">
        <v>15</v>
      </c>
      <c r="B150" s="1064">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65"/>
      <c r="AD150" s="1065"/>
      <c r="AE150" s="1065"/>
      <c r="AF150" s="1065"/>
      <c r="AG150" s="1065"/>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1064">
        <v>16</v>
      </c>
      <c r="B151" s="1064">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65"/>
      <c r="AD151" s="1065"/>
      <c r="AE151" s="1065"/>
      <c r="AF151" s="1065"/>
      <c r="AG151" s="1065"/>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1064">
        <v>17</v>
      </c>
      <c r="B152" s="1064">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65"/>
      <c r="AD152" s="1065"/>
      <c r="AE152" s="1065"/>
      <c r="AF152" s="1065"/>
      <c r="AG152" s="1065"/>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1064">
        <v>18</v>
      </c>
      <c r="B153" s="1064">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65"/>
      <c r="AD153" s="1065"/>
      <c r="AE153" s="1065"/>
      <c r="AF153" s="1065"/>
      <c r="AG153" s="1065"/>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1064">
        <v>19</v>
      </c>
      <c r="B154" s="1064">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65"/>
      <c r="AD154" s="1065"/>
      <c r="AE154" s="1065"/>
      <c r="AF154" s="1065"/>
      <c r="AG154" s="1065"/>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1064">
        <v>20</v>
      </c>
      <c r="B155" s="1064">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65"/>
      <c r="AD155" s="1065"/>
      <c r="AE155" s="1065"/>
      <c r="AF155" s="1065"/>
      <c r="AG155" s="1065"/>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1064">
        <v>21</v>
      </c>
      <c r="B156" s="1064">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65"/>
      <c r="AD156" s="1065"/>
      <c r="AE156" s="1065"/>
      <c r="AF156" s="1065"/>
      <c r="AG156" s="1065"/>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1064">
        <v>22</v>
      </c>
      <c r="B157" s="1064">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65"/>
      <c r="AD157" s="1065"/>
      <c r="AE157" s="1065"/>
      <c r="AF157" s="1065"/>
      <c r="AG157" s="1065"/>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1064">
        <v>23</v>
      </c>
      <c r="B158" s="1064">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65"/>
      <c r="AD158" s="1065"/>
      <c r="AE158" s="1065"/>
      <c r="AF158" s="1065"/>
      <c r="AG158" s="1065"/>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1064">
        <v>24</v>
      </c>
      <c r="B159" s="1064">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65"/>
      <c r="AD159" s="1065"/>
      <c r="AE159" s="1065"/>
      <c r="AF159" s="1065"/>
      <c r="AG159" s="1065"/>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1064">
        <v>25</v>
      </c>
      <c r="B160" s="1064">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65"/>
      <c r="AD160" s="1065"/>
      <c r="AE160" s="1065"/>
      <c r="AF160" s="1065"/>
      <c r="AG160" s="1065"/>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1064">
        <v>26</v>
      </c>
      <c r="B161" s="1064">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65"/>
      <c r="AD161" s="1065"/>
      <c r="AE161" s="1065"/>
      <c r="AF161" s="1065"/>
      <c r="AG161" s="1065"/>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1064">
        <v>27</v>
      </c>
      <c r="B162" s="1064">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65"/>
      <c r="AD162" s="1065"/>
      <c r="AE162" s="1065"/>
      <c r="AF162" s="1065"/>
      <c r="AG162" s="1065"/>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1064">
        <v>28</v>
      </c>
      <c r="B163" s="1064">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65"/>
      <c r="AD163" s="1065"/>
      <c r="AE163" s="1065"/>
      <c r="AF163" s="1065"/>
      <c r="AG163" s="1065"/>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1064">
        <v>29</v>
      </c>
      <c r="B164" s="1064">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65"/>
      <c r="AD164" s="1065"/>
      <c r="AE164" s="1065"/>
      <c r="AF164" s="1065"/>
      <c r="AG164" s="1065"/>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1064">
        <v>30</v>
      </c>
      <c r="B165" s="1064">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65"/>
      <c r="AD165" s="1065"/>
      <c r="AE165" s="1065"/>
      <c r="AF165" s="1065"/>
      <c r="AG165" s="1065"/>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197</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153" t="s">
        <v>293</v>
      </c>
      <c r="K168" s="363"/>
      <c r="L168" s="363"/>
      <c r="M168" s="363"/>
      <c r="N168" s="363"/>
      <c r="O168" s="363"/>
      <c r="P168" s="248" t="s">
        <v>27</v>
      </c>
      <c r="Q168" s="248"/>
      <c r="R168" s="248"/>
      <c r="S168" s="248"/>
      <c r="T168" s="248"/>
      <c r="U168" s="248"/>
      <c r="V168" s="248"/>
      <c r="W168" s="248"/>
      <c r="X168" s="248"/>
      <c r="Y168" s="364" t="s">
        <v>346</v>
      </c>
      <c r="Z168" s="365"/>
      <c r="AA168" s="365"/>
      <c r="AB168" s="365"/>
      <c r="AC168" s="153" t="s">
        <v>332</v>
      </c>
      <c r="AD168" s="153"/>
      <c r="AE168" s="153"/>
      <c r="AF168" s="153"/>
      <c r="AG168" s="153"/>
      <c r="AH168" s="364" t="s">
        <v>255</v>
      </c>
      <c r="AI168" s="362"/>
      <c r="AJ168" s="362"/>
      <c r="AK168" s="362"/>
      <c r="AL168" s="362" t="s">
        <v>21</v>
      </c>
      <c r="AM168" s="362"/>
      <c r="AN168" s="362"/>
      <c r="AO168" s="366"/>
      <c r="AP168" s="367" t="s">
        <v>294</v>
      </c>
      <c r="AQ168" s="367"/>
      <c r="AR168" s="367"/>
      <c r="AS168" s="367"/>
      <c r="AT168" s="367"/>
      <c r="AU168" s="367"/>
      <c r="AV168" s="367"/>
      <c r="AW168" s="367"/>
      <c r="AX168" s="367"/>
      <c r="AY168" s="34">
        <f t="shared" ref="AY168:AY169" si="3">$AY$166</f>
        <v>0</v>
      </c>
    </row>
    <row r="169" spans="1:51" ht="26.25" customHeight="1" x14ac:dyDescent="0.15">
      <c r="A169" s="1064">
        <v>1</v>
      </c>
      <c r="B169" s="1064">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65"/>
      <c r="AD169" s="1065"/>
      <c r="AE169" s="1065"/>
      <c r="AF169" s="1065"/>
      <c r="AG169" s="1065"/>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x14ac:dyDescent="0.15">
      <c r="A170" s="1064">
        <v>2</v>
      </c>
      <c r="B170" s="1064">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65"/>
      <c r="AD170" s="1065"/>
      <c r="AE170" s="1065"/>
      <c r="AF170" s="1065"/>
      <c r="AG170" s="1065"/>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1064">
        <v>3</v>
      </c>
      <c r="B171" s="1064">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65"/>
      <c r="AD171" s="1065"/>
      <c r="AE171" s="1065"/>
      <c r="AF171" s="1065"/>
      <c r="AG171" s="1065"/>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1064">
        <v>4</v>
      </c>
      <c r="B172" s="1064">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65"/>
      <c r="AD172" s="1065"/>
      <c r="AE172" s="1065"/>
      <c r="AF172" s="1065"/>
      <c r="AG172" s="1065"/>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1064">
        <v>5</v>
      </c>
      <c r="B173" s="1064">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65"/>
      <c r="AD173" s="1065"/>
      <c r="AE173" s="1065"/>
      <c r="AF173" s="1065"/>
      <c r="AG173" s="1065"/>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1064">
        <v>6</v>
      </c>
      <c r="B174" s="1064">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65"/>
      <c r="AD174" s="1065"/>
      <c r="AE174" s="1065"/>
      <c r="AF174" s="1065"/>
      <c r="AG174" s="1065"/>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1064">
        <v>7</v>
      </c>
      <c r="B175" s="1064">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65"/>
      <c r="AD175" s="1065"/>
      <c r="AE175" s="1065"/>
      <c r="AF175" s="1065"/>
      <c r="AG175" s="1065"/>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1064">
        <v>8</v>
      </c>
      <c r="B176" s="1064">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65"/>
      <c r="AD176" s="1065"/>
      <c r="AE176" s="1065"/>
      <c r="AF176" s="1065"/>
      <c r="AG176" s="1065"/>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1064">
        <v>9</v>
      </c>
      <c r="B177" s="1064">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65"/>
      <c r="AD177" s="1065"/>
      <c r="AE177" s="1065"/>
      <c r="AF177" s="1065"/>
      <c r="AG177" s="1065"/>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1064">
        <v>10</v>
      </c>
      <c r="B178" s="1064">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65"/>
      <c r="AD178" s="1065"/>
      <c r="AE178" s="1065"/>
      <c r="AF178" s="1065"/>
      <c r="AG178" s="1065"/>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1064">
        <v>11</v>
      </c>
      <c r="B179" s="1064">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65"/>
      <c r="AD179" s="1065"/>
      <c r="AE179" s="1065"/>
      <c r="AF179" s="1065"/>
      <c r="AG179" s="1065"/>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1064">
        <v>12</v>
      </c>
      <c r="B180" s="1064">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65"/>
      <c r="AD180" s="1065"/>
      <c r="AE180" s="1065"/>
      <c r="AF180" s="1065"/>
      <c r="AG180" s="1065"/>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1064">
        <v>13</v>
      </c>
      <c r="B181" s="1064">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65"/>
      <c r="AD181" s="1065"/>
      <c r="AE181" s="1065"/>
      <c r="AF181" s="1065"/>
      <c r="AG181" s="1065"/>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1064">
        <v>14</v>
      </c>
      <c r="B182" s="1064">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65"/>
      <c r="AD182" s="1065"/>
      <c r="AE182" s="1065"/>
      <c r="AF182" s="1065"/>
      <c r="AG182" s="1065"/>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1064">
        <v>15</v>
      </c>
      <c r="B183" s="1064">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65"/>
      <c r="AD183" s="1065"/>
      <c r="AE183" s="1065"/>
      <c r="AF183" s="1065"/>
      <c r="AG183" s="1065"/>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1064">
        <v>16</v>
      </c>
      <c r="B184" s="1064">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65"/>
      <c r="AD184" s="1065"/>
      <c r="AE184" s="1065"/>
      <c r="AF184" s="1065"/>
      <c r="AG184" s="1065"/>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1064">
        <v>17</v>
      </c>
      <c r="B185" s="1064">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65"/>
      <c r="AD185" s="1065"/>
      <c r="AE185" s="1065"/>
      <c r="AF185" s="1065"/>
      <c r="AG185" s="1065"/>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1064">
        <v>18</v>
      </c>
      <c r="B186" s="1064">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65"/>
      <c r="AD186" s="1065"/>
      <c r="AE186" s="1065"/>
      <c r="AF186" s="1065"/>
      <c r="AG186" s="1065"/>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1064">
        <v>19</v>
      </c>
      <c r="B187" s="1064">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65"/>
      <c r="AD187" s="1065"/>
      <c r="AE187" s="1065"/>
      <c r="AF187" s="1065"/>
      <c r="AG187" s="1065"/>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1064">
        <v>20</v>
      </c>
      <c r="B188" s="1064">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65"/>
      <c r="AD188" s="1065"/>
      <c r="AE188" s="1065"/>
      <c r="AF188" s="1065"/>
      <c r="AG188" s="1065"/>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1064">
        <v>21</v>
      </c>
      <c r="B189" s="1064">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65"/>
      <c r="AD189" s="1065"/>
      <c r="AE189" s="1065"/>
      <c r="AF189" s="1065"/>
      <c r="AG189" s="1065"/>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1064">
        <v>22</v>
      </c>
      <c r="B190" s="1064">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65"/>
      <c r="AD190" s="1065"/>
      <c r="AE190" s="1065"/>
      <c r="AF190" s="1065"/>
      <c r="AG190" s="1065"/>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1064">
        <v>23</v>
      </c>
      <c r="B191" s="1064">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65"/>
      <c r="AD191" s="1065"/>
      <c r="AE191" s="1065"/>
      <c r="AF191" s="1065"/>
      <c r="AG191" s="1065"/>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1064">
        <v>24</v>
      </c>
      <c r="B192" s="1064">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65"/>
      <c r="AD192" s="1065"/>
      <c r="AE192" s="1065"/>
      <c r="AF192" s="1065"/>
      <c r="AG192" s="1065"/>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1064">
        <v>25</v>
      </c>
      <c r="B193" s="1064">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65"/>
      <c r="AD193" s="1065"/>
      <c r="AE193" s="1065"/>
      <c r="AF193" s="1065"/>
      <c r="AG193" s="1065"/>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1064">
        <v>26</v>
      </c>
      <c r="B194" s="1064">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65"/>
      <c r="AD194" s="1065"/>
      <c r="AE194" s="1065"/>
      <c r="AF194" s="1065"/>
      <c r="AG194" s="1065"/>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1064">
        <v>27</v>
      </c>
      <c r="B195" s="1064">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65"/>
      <c r="AD195" s="1065"/>
      <c r="AE195" s="1065"/>
      <c r="AF195" s="1065"/>
      <c r="AG195" s="1065"/>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1064">
        <v>28</v>
      </c>
      <c r="B196" s="1064">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65"/>
      <c r="AD196" s="1065"/>
      <c r="AE196" s="1065"/>
      <c r="AF196" s="1065"/>
      <c r="AG196" s="1065"/>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1064">
        <v>29</v>
      </c>
      <c r="B197" s="1064">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65"/>
      <c r="AD197" s="1065"/>
      <c r="AE197" s="1065"/>
      <c r="AF197" s="1065"/>
      <c r="AG197" s="1065"/>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1064">
        <v>30</v>
      </c>
      <c r="B198" s="1064">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65"/>
      <c r="AD198" s="1065"/>
      <c r="AE198" s="1065"/>
      <c r="AF198" s="1065"/>
      <c r="AG198" s="1065"/>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198</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153" t="s">
        <v>293</v>
      </c>
      <c r="K201" s="363"/>
      <c r="L201" s="363"/>
      <c r="M201" s="363"/>
      <c r="N201" s="363"/>
      <c r="O201" s="363"/>
      <c r="P201" s="248" t="s">
        <v>27</v>
      </c>
      <c r="Q201" s="248"/>
      <c r="R201" s="248"/>
      <c r="S201" s="248"/>
      <c r="T201" s="248"/>
      <c r="U201" s="248"/>
      <c r="V201" s="248"/>
      <c r="W201" s="248"/>
      <c r="X201" s="248"/>
      <c r="Y201" s="364" t="s">
        <v>346</v>
      </c>
      <c r="Z201" s="365"/>
      <c r="AA201" s="365"/>
      <c r="AB201" s="365"/>
      <c r="AC201" s="153" t="s">
        <v>332</v>
      </c>
      <c r="AD201" s="153"/>
      <c r="AE201" s="153"/>
      <c r="AF201" s="153"/>
      <c r="AG201" s="153"/>
      <c r="AH201" s="364" t="s">
        <v>255</v>
      </c>
      <c r="AI201" s="362"/>
      <c r="AJ201" s="362"/>
      <c r="AK201" s="362"/>
      <c r="AL201" s="362" t="s">
        <v>21</v>
      </c>
      <c r="AM201" s="362"/>
      <c r="AN201" s="362"/>
      <c r="AO201" s="366"/>
      <c r="AP201" s="367" t="s">
        <v>294</v>
      </c>
      <c r="AQ201" s="367"/>
      <c r="AR201" s="367"/>
      <c r="AS201" s="367"/>
      <c r="AT201" s="367"/>
      <c r="AU201" s="367"/>
      <c r="AV201" s="367"/>
      <c r="AW201" s="367"/>
      <c r="AX201" s="367"/>
      <c r="AY201" s="34">
        <f t="shared" ref="AY201:AY202" si="4">$AY$199</f>
        <v>0</v>
      </c>
    </row>
    <row r="202" spans="1:51" ht="26.25" customHeight="1" x14ac:dyDescent="0.15">
      <c r="A202" s="1064">
        <v>1</v>
      </c>
      <c r="B202" s="1064">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65"/>
      <c r="AD202" s="1065"/>
      <c r="AE202" s="1065"/>
      <c r="AF202" s="1065"/>
      <c r="AG202" s="1065"/>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x14ac:dyDescent="0.15">
      <c r="A203" s="1064">
        <v>2</v>
      </c>
      <c r="B203" s="1064">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65"/>
      <c r="AD203" s="1065"/>
      <c r="AE203" s="1065"/>
      <c r="AF203" s="1065"/>
      <c r="AG203" s="1065"/>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1064">
        <v>3</v>
      </c>
      <c r="B204" s="1064">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65"/>
      <c r="AD204" s="1065"/>
      <c r="AE204" s="1065"/>
      <c r="AF204" s="1065"/>
      <c r="AG204" s="1065"/>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1064">
        <v>4</v>
      </c>
      <c r="B205" s="1064">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65"/>
      <c r="AD205" s="1065"/>
      <c r="AE205" s="1065"/>
      <c r="AF205" s="1065"/>
      <c r="AG205" s="1065"/>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1064">
        <v>5</v>
      </c>
      <c r="B206" s="1064">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65"/>
      <c r="AD206" s="1065"/>
      <c r="AE206" s="1065"/>
      <c r="AF206" s="1065"/>
      <c r="AG206" s="1065"/>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1064">
        <v>6</v>
      </c>
      <c r="B207" s="1064">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65"/>
      <c r="AD207" s="1065"/>
      <c r="AE207" s="1065"/>
      <c r="AF207" s="1065"/>
      <c r="AG207" s="1065"/>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1064">
        <v>7</v>
      </c>
      <c r="B208" s="1064">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65"/>
      <c r="AD208" s="1065"/>
      <c r="AE208" s="1065"/>
      <c r="AF208" s="1065"/>
      <c r="AG208" s="1065"/>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1064">
        <v>8</v>
      </c>
      <c r="B209" s="1064">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65"/>
      <c r="AD209" s="1065"/>
      <c r="AE209" s="1065"/>
      <c r="AF209" s="1065"/>
      <c r="AG209" s="1065"/>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1064">
        <v>9</v>
      </c>
      <c r="B210" s="1064">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65"/>
      <c r="AD210" s="1065"/>
      <c r="AE210" s="1065"/>
      <c r="AF210" s="1065"/>
      <c r="AG210" s="1065"/>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1064">
        <v>10</v>
      </c>
      <c r="B211" s="1064">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65"/>
      <c r="AD211" s="1065"/>
      <c r="AE211" s="1065"/>
      <c r="AF211" s="1065"/>
      <c r="AG211" s="1065"/>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1064">
        <v>11</v>
      </c>
      <c r="B212" s="1064">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65"/>
      <c r="AD212" s="1065"/>
      <c r="AE212" s="1065"/>
      <c r="AF212" s="1065"/>
      <c r="AG212" s="1065"/>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1064">
        <v>12</v>
      </c>
      <c r="B213" s="1064">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65"/>
      <c r="AD213" s="1065"/>
      <c r="AE213" s="1065"/>
      <c r="AF213" s="1065"/>
      <c r="AG213" s="1065"/>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1064">
        <v>13</v>
      </c>
      <c r="B214" s="1064">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65"/>
      <c r="AD214" s="1065"/>
      <c r="AE214" s="1065"/>
      <c r="AF214" s="1065"/>
      <c r="AG214" s="1065"/>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1064">
        <v>14</v>
      </c>
      <c r="B215" s="1064">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65"/>
      <c r="AD215" s="1065"/>
      <c r="AE215" s="1065"/>
      <c r="AF215" s="1065"/>
      <c r="AG215" s="1065"/>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1064">
        <v>15</v>
      </c>
      <c r="B216" s="1064">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65"/>
      <c r="AD216" s="1065"/>
      <c r="AE216" s="1065"/>
      <c r="AF216" s="1065"/>
      <c r="AG216" s="1065"/>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1064">
        <v>16</v>
      </c>
      <c r="B217" s="1064">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65"/>
      <c r="AD217" s="1065"/>
      <c r="AE217" s="1065"/>
      <c r="AF217" s="1065"/>
      <c r="AG217" s="1065"/>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1064">
        <v>17</v>
      </c>
      <c r="B218" s="1064">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65"/>
      <c r="AD218" s="1065"/>
      <c r="AE218" s="1065"/>
      <c r="AF218" s="1065"/>
      <c r="AG218" s="1065"/>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1064">
        <v>18</v>
      </c>
      <c r="B219" s="1064">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65"/>
      <c r="AD219" s="1065"/>
      <c r="AE219" s="1065"/>
      <c r="AF219" s="1065"/>
      <c r="AG219" s="1065"/>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1064">
        <v>19</v>
      </c>
      <c r="B220" s="1064">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65"/>
      <c r="AD220" s="1065"/>
      <c r="AE220" s="1065"/>
      <c r="AF220" s="1065"/>
      <c r="AG220" s="1065"/>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1064">
        <v>20</v>
      </c>
      <c r="B221" s="1064">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65"/>
      <c r="AD221" s="1065"/>
      <c r="AE221" s="1065"/>
      <c r="AF221" s="1065"/>
      <c r="AG221" s="1065"/>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1064">
        <v>21</v>
      </c>
      <c r="B222" s="1064">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65"/>
      <c r="AD222" s="1065"/>
      <c r="AE222" s="1065"/>
      <c r="AF222" s="1065"/>
      <c r="AG222" s="1065"/>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1064">
        <v>22</v>
      </c>
      <c r="B223" s="1064">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65"/>
      <c r="AD223" s="1065"/>
      <c r="AE223" s="1065"/>
      <c r="AF223" s="1065"/>
      <c r="AG223" s="1065"/>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1064">
        <v>23</v>
      </c>
      <c r="B224" s="1064">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65"/>
      <c r="AD224" s="1065"/>
      <c r="AE224" s="1065"/>
      <c r="AF224" s="1065"/>
      <c r="AG224" s="1065"/>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1064">
        <v>24</v>
      </c>
      <c r="B225" s="1064">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65"/>
      <c r="AD225" s="1065"/>
      <c r="AE225" s="1065"/>
      <c r="AF225" s="1065"/>
      <c r="AG225" s="1065"/>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1064">
        <v>25</v>
      </c>
      <c r="B226" s="1064">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65"/>
      <c r="AD226" s="1065"/>
      <c r="AE226" s="1065"/>
      <c r="AF226" s="1065"/>
      <c r="AG226" s="1065"/>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1064">
        <v>26</v>
      </c>
      <c r="B227" s="1064">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65"/>
      <c r="AD227" s="1065"/>
      <c r="AE227" s="1065"/>
      <c r="AF227" s="1065"/>
      <c r="AG227" s="1065"/>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1064">
        <v>27</v>
      </c>
      <c r="B228" s="1064">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65"/>
      <c r="AD228" s="1065"/>
      <c r="AE228" s="1065"/>
      <c r="AF228" s="1065"/>
      <c r="AG228" s="1065"/>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1064">
        <v>28</v>
      </c>
      <c r="B229" s="1064">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65"/>
      <c r="AD229" s="1065"/>
      <c r="AE229" s="1065"/>
      <c r="AF229" s="1065"/>
      <c r="AG229" s="1065"/>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1064">
        <v>29</v>
      </c>
      <c r="B230" s="1064">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65"/>
      <c r="AD230" s="1065"/>
      <c r="AE230" s="1065"/>
      <c r="AF230" s="1065"/>
      <c r="AG230" s="1065"/>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1064">
        <v>30</v>
      </c>
      <c r="B231" s="1064">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65"/>
      <c r="AD231" s="1065"/>
      <c r="AE231" s="1065"/>
      <c r="AF231" s="1065"/>
      <c r="AG231" s="1065"/>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199</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153" t="s">
        <v>293</v>
      </c>
      <c r="K234" s="363"/>
      <c r="L234" s="363"/>
      <c r="M234" s="363"/>
      <c r="N234" s="363"/>
      <c r="O234" s="363"/>
      <c r="P234" s="248" t="s">
        <v>27</v>
      </c>
      <c r="Q234" s="248"/>
      <c r="R234" s="248"/>
      <c r="S234" s="248"/>
      <c r="T234" s="248"/>
      <c r="U234" s="248"/>
      <c r="V234" s="248"/>
      <c r="W234" s="248"/>
      <c r="X234" s="248"/>
      <c r="Y234" s="364" t="s">
        <v>346</v>
      </c>
      <c r="Z234" s="365"/>
      <c r="AA234" s="365"/>
      <c r="AB234" s="365"/>
      <c r="AC234" s="153" t="s">
        <v>332</v>
      </c>
      <c r="AD234" s="153"/>
      <c r="AE234" s="153"/>
      <c r="AF234" s="153"/>
      <c r="AG234" s="153"/>
      <c r="AH234" s="364" t="s">
        <v>255</v>
      </c>
      <c r="AI234" s="362"/>
      <c r="AJ234" s="362"/>
      <c r="AK234" s="362"/>
      <c r="AL234" s="362" t="s">
        <v>21</v>
      </c>
      <c r="AM234" s="362"/>
      <c r="AN234" s="362"/>
      <c r="AO234" s="366"/>
      <c r="AP234" s="367" t="s">
        <v>294</v>
      </c>
      <c r="AQ234" s="367"/>
      <c r="AR234" s="367"/>
      <c r="AS234" s="367"/>
      <c r="AT234" s="367"/>
      <c r="AU234" s="367"/>
      <c r="AV234" s="367"/>
      <c r="AW234" s="367"/>
      <c r="AX234" s="367"/>
      <c r="AY234" s="91">
        <f>$AY$232</f>
        <v>0</v>
      </c>
    </row>
    <row r="235" spans="1:51" ht="26.25" customHeight="1" x14ac:dyDescent="0.15">
      <c r="A235" s="1064">
        <v>1</v>
      </c>
      <c r="B235" s="1064">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65"/>
      <c r="AD235" s="1065"/>
      <c r="AE235" s="1065"/>
      <c r="AF235" s="1065"/>
      <c r="AG235" s="1065"/>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x14ac:dyDescent="0.15">
      <c r="A236" s="1064">
        <v>2</v>
      </c>
      <c r="B236" s="1064">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65"/>
      <c r="AD236" s="1065"/>
      <c r="AE236" s="1065"/>
      <c r="AF236" s="1065"/>
      <c r="AG236" s="1065"/>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1064">
        <v>3</v>
      </c>
      <c r="B237" s="1064">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65"/>
      <c r="AD237" s="1065"/>
      <c r="AE237" s="1065"/>
      <c r="AF237" s="1065"/>
      <c r="AG237" s="1065"/>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1064">
        <v>4</v>
      </c>
      <c r="B238" s="1064">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65"/>
      <c r="AD238" s="1065"/>
      <c r="AE238" s="1065"/>
      <c r="AF238" s="1065"/>
      <c r="AG238" s="1065"/>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1064">
        <v>5</v>
      </c>
      <c r="B239" s="1064">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65"/>
      <c r="AD239" s="1065"/>
      <c r="AE239" s="1065"/>
      <c r="AF239" s="1065"/>
      <c r="AG239" s="1065"/>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1064">
        <v>6</v>
      </c>
      <c r="B240" s="1064">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65"/>
      <c r="AD240" s="1065"/>
      <c r="AE240" s="1065"/>
      <c r="AF240" s="1065"/>
      <c r="AG240" s="1065"/>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1064">
        <v>7</v>
      </c>
      <c r="B241" s="1064">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65"/>
      <c r="AD241" s="1065"/>
      <c r="AE241" s="1065"/>
      <c r="AF241" s="1065"/>
      <c r="AG241" s="1065"/>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1064">
        <v>8</v>
      </c>
      <c r="B242" s="1064">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65"/>
      <c r="AD242" s="1065"/>
      <c r="AE242" s="1065"/>
      <c r="AF242" s="1065"/>
      <c r="AG242" s="1065"/>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1064">
        <v>9</v>
      </c>
      <c r="B243" s="1064">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65"/>
      <c r="AD243" s="1065"/>
      <c r="AE243" s="1065"/>
      <c r="AF243" s="1065"/>
      <c r="AG243" s="1065"/>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1064">
        <v>10</v>
      </c>
      <c r="B244" s="1064">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65"/>
      <c r="AD244" s="1065"/>
      <c r="AE244" s="1065"/>
      <c r="AF244" s="1065"/>
      <c r="AG244" s="1065"/>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1064">
        <v>11</v>
      </c>
      <c r="B245" s="1064">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65"/>
      <c r="AD245" s="1065"/>
      <c r="AE245" s="1065"/>
      <c r="AF245" s="1065"/>
      <c r="AG245" s="1065"/>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1064">
        <v>12</v>
      </c>
      <c r="B246" s="1064">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65"/>
      <c r="AD246" s="1065"/>
      <c r="AE246" s="1065"/>
      <c r="AF246" s="1065"/>
      <c r="AG246" s="1065"/>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1064">
        <v>13</v>
      </c>
      <c r="B247" s="1064">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65"/>
      <c r="AD247" s="1065"/>
      <c r="AE247" s="1065"/>
      <c r="AF247" s="1065"/>
      <c r="AG247" s="1065"/>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1064">
        <v>14</v>
      </c>
      <c r="B248" s="1064">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65"/>
      <c r="AD248" s="1065"/>
      <c r="AE248" s="1065"/>
      <c r="AF248" s="1065"/>
      <c r="AG248" s="1065"/>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1064">
        <v>15</v>
      </c>
      <c r="B249" s="1064">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65"/>
      <c r="AD249" s="1065"/>
      <c r="AE249" s="1065"/>
      <c r="AF249" s="1065"/>
      <c r="AG249" s="1065"/>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1064">
        <v>16</v>
      </c>
      <c r="B250" s="1064">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65"/>
      <c r="AD250" s="1065"/>
      <c r="AE250" s="1065"/>
      <c r="AF250" s="1065"/>
      <c r="AG250" s="1065"/>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1064">
        <v>17</v>
      </c>
      <c r="B251" s="1064">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65"/>
      <c r="AD251" s="1065"/>
      <c r="AE251" s="1065"/>
      <c r="AF251" s="1065"/>
      <c r="AG251" s="1065"/>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1064">
        <v>18</v>
      </c>
      <c r="B252" s="1064">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65"/>
      <c r="AD252" s="1065"/>
      <c r="AE252" s="1065"/>
      <c r="AF252" s="1065"/>
      <c r="AG252" s="1065"/>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1064">
        <v>19</v>
      </c>
      <c r="B253" s="1064">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65"/>
      <c r="AD253" s="1065"/>
      <c r="AE253" s="1065"/>
      <c r="AF253" s="1065"/>
      <c r="AG253" s="1065"/>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1064">
        <v>20</v>
      </c>
      <c r="B254" s="1064">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65"/>
      <c r="AD254" s="1065"/>
      <c r="AE254" s="1065"/>
      <c r="AF254" s="1065"/>
      <c r="AG254" s="1065"/>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1064">
        <v>21</v>
      </c>
      <c r="B255" s="1064">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65"/>
      <c r="AD255" s="1065"/>
      <c r="AE255" s="1065"/>
      <c r="AF255" s="1065"/>
      <c r="AG255" s="1065"/>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1064">
        <v>22</v>
      </c>
      <c r="B256" s="1064">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65"/>
      <c r="AD256" s="1065"/>
      <c r="AE256" s="1065"/>
      <c r="AF256" s="1065"/>
      <c r="AG256" s="1065"/>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1064">
        <v>23</v>
      </c>
      <c r="B257" s="1064">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65"/>
      <c r="AD257" s="1065"/>
      <c r="AE257" s="1065"/>
      <c r="AF257" s="1065"/>
      <c r="AG257" s="1065"/>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1064">
        <v>24</v>
      </c>
      <c r="B258" s="1064">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65"/>
      <c r="AD258" s="1065"/>
      <c r="AE258" s="1065"/>
      <c r="AF258" s="1065"/>
      <c r="AG258" s="1065"/>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1064">
        <v>25</v>
      </c>
      <c r="B259" s="1064">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65"/>
      <c r="AD259" s="1065"/>
      <c r="AE259" s="1065"/>
      <c r="AF259" s="1065"/>
      <c r="AG259" s="1065"/>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1064">
        <v>26</v>
      </c>
      <c r="B260" s="1064">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65"/>
      <c r="AD260" s="1065"/>
      <c r="AE260" s="1065"/>
      <c r="AF260" s="1065"/>
      <c r="AG260" s="1065"/>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1064">
        <v>27</v>
      </c>
      <c r="B261" s="1064">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65"/>
      <c r="AD261" s="1065"/>
      <c r="AE261" s="1065"/>
      <c r="AF261" s="1065"/>
      <c r="AG261" s="1065"/>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1064">
        <v>28</v>
      </c>
      <c r="B262" s="1064">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65"/>
      <c r="AD262" s="1065"/>
      <c r="AE262" s="1065"/>
      <c r="AF262" s="1065"/>
      <c r="AG262" s="1065"/>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1064">
        <v>29</v>
      </c>
      <c r="B263" s="1064">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65"/>
      <c r="AD263" s="1065"/>
      <c r="AE263" s="1065"/>
      <c r="AF263" s="1065"/>
      <c r="AG263" s="1065"/>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1064">
        <v>30</v>
      </c>
      <c r="B264" s="1064">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65"/>
      <c r="AD264" s="1065"/>
      <c r="AE264" s="1065"/>
      <c r="AF264" s="1065"/>
      <c r="AG264" s="1065"/>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200</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153" t="s">
        <v>293</v>
      </c>
      <c r="K267" s="363"/>
      <c r="L267" s="363"/>
      <c r="M267" s="363"/>
      <c r="N267" s="363"/>
      <c r="O267" s="363"/>
      <c r="P267" s="248" t="s">
        <v>27</v>
      </c>
      <c r="Q267" s="248"/>
      <c r="R267" s="248"/>
      <c r="S267" s="248"/>
      <c r="T267" s="248"/>
      <c r="U267" s="248"/>
      <c r="V267" s="248"/>
      <c r="W267" s="248"/>
      <c r="X267" s="248"/>
      <c r="Y267" s="364" t="s">
        <v>346</v>
      </c>
      <c r="Z267" s="365"/>
      <c r="AA267" s="365"/>
      <c r="AB267" s="365"/>
      <c r="AC267" s="153" t="s">
        <v>332</v>
      </c>
      <c r="AD267" s="153"/>
      <c r="AE267" s="153"/>
      <c r="AF267" s="153"/>
      <c r="AG267" s="153"/>
      <c r="AH267" s="364" t="s">
        <v>255</v>
      </c>
      <c r="AI267" s="362"/>
      <c r="AJ267" s="362"/>
      <c r="AK267" s="362"/>
      <c r="AL267" s="362" t="s">
        <v>21</v>
      </c>
      <c r="AM267" s="362"/>
      <c r="AN267" s="362"/>
      <c r="AO267" s="366"/>
      <c r="AP267" s="367" t="s">
        <v>294</v>
      </c>
      <c r="AQ267" s="367"/>
      <c r="AR267" s="367"/>
      <c r="AS267" s="367"/>
      <c r="AT267" s="367"/>
      <c r="AU267" s="367"/>
      <c r="AV267" s="367"/>
      <c r="AW267" s="367"/>
      <c r="AX267" s="367"/>
      <c r="AY267" s="34">
        <f t="shared" ref="AY267:AY268" si="5">$AY$265</f>
        <v>0</v>
      </c>
    </row>
    <row r="268" spans="1:51" ht="26.25" customHeight="1" x14ac:dyDescent="0.15">
      <c r="A268" s="1064">
        <v>1</v>
      </c>
      <c r="B268" s="1064">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65"/>
      <c r="AD268" s="1065"/>
      <c r="AE268" s="1065"/>
      <c r="AF268" s="1065"/>
      <c r="AG268" s="1065"/>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x14ac:dyDescent="0.15">
      <c r="A269" s="1064">
        <v>2</v>
      </c>
      <c r="B269" s="1064">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65"/>
      <c r="AD269" s="1065"/>
      <c r="AE269" s="1065"/>
      <c r="AF269" s="1065"/>
      <c r="AG269" s="1065"/>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1064">
        <v>3</v>
      </c>
      <c r="B270" s="1064">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65"/>
      <c r="AD270" s="1065"/>
      <c r="AE270" s="1065"/>
      <c r="AF270" s="1065"/>
      <c r="AG270" s="1065"/>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1064">
        <v>4</v>
      </c>
      <c r="B271" s="1064">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65"/>
      <c r="AD271" s="1065"/>
      <c r="AE271" s="1065"/>
      <c r="AF271" s="1065"/>
      <c r="AG271" s="1065"/>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1064">
        <v>5</v>
      </c>
      <c r="B272" s="1064">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65"/>
      <c r="AD272" s="1065"/>
      <c r="AE272" s="1065"/>
      <c r="AF272" s="1065"/>
      <c r="AG272" s="1065"/>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1064">
        <v>6</v>
      </c>
      <c r="B273" s="1064">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65"/>
      <c r="AD273" s="1065"/>
      <c r="AE273" s="1065"/>
      <c r="AF273" s="1065"/>
      <c r="AG273" s="1065"/>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1064">
        <v>7</v>
      </c>
      <c r="B274" s="1064">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65"/>
      <c r="AD274" s="1065"/>
      <c r="AE274" s="1065"/>
      <c r="AF274" s="1065"/>
      <c r="AG274" s="1065"/>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1064">
        <v>8</v>
      </c>
      <c r="B275" s="1064">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65"/>
      <c r="AD275" s="1065"/>
      <c r="AE275" s="1065"/>
      <c r="AF275" s="1065"/>
      <c r="AG275" s="1065"/>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1064">
        <v>9</v>
      </c>
      <c r="B276" s="1064">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65"/>
      <c r="AD276" s="1065"/>
      <c r="AE276" s="1065"/>
      <c r="AF276" s="1065"/>
      <c r="AG276" s="1065"/>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1064">
        <v>10</v>
      </c>
      <c r="B277" s="1064">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65"/>
      <c r="AD277" s="1065"/>
      <c r="AE277" s="1065"/>
      <c r="AF277" s="1065"/>
      <c r="AG277" s="1065"/>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1064">
        <v>11</v>
      </c>
      <c r="B278" s="1064">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65"/>
      <c r="AD278" s="1065"/>
      <c r="AE278" s="1065"/>
      <c r="AF278" s="1065"/>
      <c r="AG278" s="1065"/>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1064">
        <v>12</v>
      </c>
      <c r="B279" s="1064">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65"/>
      <c r="AD279" s="1065"/>
      <c r="AE279" s="1065"/>
      <c r="AF279" s="1065"/>
      <c r="AG279" s="1065"/>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1064">
        <v>13</v>
      </c>
      <c r="B280" s="1064">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65"/>
      <c r="AD280" s="1065"/>
      <c r="AE280" s="1065"/>
      <c r="AF280" s="1065"/>
      <c r="AG280" s="1065"/>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1064">
        <v>14</v>
      </c>
      <c r="B281" s="1064">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65"/>
      <c r="AD281" s="1065"/>
      <c r="AE281" s="1065"/>
      <c r="AF281" s="1065"/>
      <c r="AG281" s="1065"/>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1064">
        <v>15</v>
      </c>
      <c r="B282" s="1064">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65"/>
      <c r="AD282" s="1065"/>
      <c r="AE282" s="1065"/>
      <c r="AF282" s="1065"/>
      <c r="AG282" s="1065"/>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1064">
        <v>16</v>
      </c>
      <c r="B283" s="1064">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65"/>
      <c r="AD283" s="1065"/>
      <c r="AE283" s="1065"/>
      <c r="AF283" s="1065"/>
      <c r="AG283" s="1065"/>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1064">
        <v>17</v>
      </c>
      <c r="B284" s="1064">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65"/>
      <c r="AD284" s="1065"/>
      <c r="AE284" s="1065"/>
      <c r="AF284" s="1065"/>
      <c r="AG284" s="1065"/>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1064">
        <v>18</v>
      </c>
      <c r="B285" s="1064">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65"/>
      <c r="AD285" s="1065"/>
      <c r="AE285" s="1065"/>
      <c r="AF285" s="1065"/>
      <c r="AG285" s="1065"/>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1064">
        <v>19</v>
      </c>
      <c r="B286" s="1064">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65"/>
      <c r="AD286" s="1065"/>
      <c r="AE286" s="1065"/>
      <c r="AF286" s="1065"/>
      <c r="AG286" s="1065"/>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1064">
        <v>20</v>
      </c>
      <c r="B287" s="1064">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65"/>
      <c r="AD287" s="1065"/>
      <c r="AE287" s="1065"/>
      <c r="AF287" s="1065"/>
      <c r="AG287" s="1065"/>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1064">
        <v>21</v>
      </c>
      <c r="B288" s="1064">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65"/>
      <c r="AD288" s="1065"/>
      <c r="AE288" s="1065"/>
      <c r="AF288" s="1065"/>
      <c r="AG288" s="1065"/>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1064">
        <v>22</v>
      </c>
      <c r="B289" s="1064">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65"/>
      <c r="AD289" s="1065"/>
      <c r="AE289" s="1065"/>
      <c r="AF289" s="1065"/>
      <c r="AG289" s="1065"/>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1064">
        <v>23</v>
      </c>
      <c r="B290" s="1064">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65"/>
      <c r="AD290" s="1065"/>
      <c r="AE290" s="1065"/>
      <c r="AF290" s="1065"/>
      <c r="AG290" s="1065"/>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1064">
        <v>24</v>
      </c>
      <c r="B291" s="1064">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65"/>
      <c r="AD291" s="1065"/>
      <c r="AE291" s="1065"/>
      <c r="AF291" s="1065"/>
      <c r="AG291" s="1065"/>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1064">
        <v>25</v>
      </c>
      <c r="B292" s="1064">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65"/>
      <c r="AD292" s="1065"/>
      <c r="AE292" s="1065"/>
      <c r="AF292" s="1065"/>
      <c r="AG292" s="1065"/>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1064">
        <v>26</v>
      </c>
      <c r="B293" s="1064">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65"/>
      <c r="AD293" s="1065"/>
      <c r="AE293" s="1065"/>
      <c r="AF293" s="1065"/>
      <c r="AG293" s="1065"/>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1064">
        <v>27</v>
      </c>
      <c r="B294" s="1064">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65"/>
      <c r="AD294" s="1065"/>
      <c r="AE294" s="1065"/>
      <c r="AF294" s="1065"/>
      <c r="AG294" s="1065"/>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1064">
        <v>28</v>
      </c>
      <c r="B295" s="1064">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65"/>
      <c r="AD295" s="1065"/>
      <c r="AE295" s="1065"/>
      <c r="AF295" s="1065"/>
      <c r="AG295" s="1065"/>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1064">
        <v>29</v>
      </c>
      <c r="B296" s="1064">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65"/>
      <c r="AD296" s="1065"/>
      <c r="AE296" s="1065"/>
      <c r="AF296" s="1065"/>
      <c r="AG296" s="1065"/>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1064">
        <v>30</v>
      </c>
      <c r="B297" s="1064">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65"/>
      <c r="AD297" s="1065"/>
      <c r="AE297" s="1065"/>
      <c r="AF297" s="1065"/>
      <c r="AG297" s="1065"/>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201</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153" t="s">
        <v>293</v>
      </c>
      <c r="K300" s="363"/>
      <c r="L300" s="363"/>
      <c r="M300" s="363"/>
      <c r="N300" s="363"/>
      <c r="O300" s="363"/>
      <c r="P300" s="248" t="s">
        <v>27</v>
      </c>
      <c r="Q300" s="248"/>
      <c r="R300" s="248"/>
      <c r="S300" s="248"/>
      <c r="T300" s="248"/>
      <c r="U300" s="248"/>
      <c r="V300" s="248"/>
      <c r="W300" s="248"/>
      <c r="X300" s="248"/>
      <c r="Y300" s="364" t="s">
        <v>346</v>
      </c>
      <c r="Z300" s="365"/>
      <c r="AA300" s="365"/>
      <c r="AB300" s="365"/>
      <c r="AC300" s="153" t="s">
        <v>332</v>
      </c>
      <c r="AD300" s="153"/>
      <c r="AE300" s="153"/>
      <c r="AF300" s="153"/>
      <c r="AG300" s="153"/>
      <c r="AH300" s="364" t="s">
        <v>255</v>
      </c>
      <c r="AI300" s="362"/>
      <c r="AJ300" s="362"/>
      <c r="AK300" s="362"/>
      <c r="AL300" s="362" t="s">
        <v>21</v>
      </c>
      <c r="AM300" s="362"/>
      <c r="AN300" s="362"/>
      <c r="AO300" s="366"/>
      <c r="AP300" s="367" t="s">
        <v>294</v>
      </c>
      <c r="AQ300" s="367"/>
      <c r="AR300" s="367"/>
      <c r="AS300" s="367"/>
      <c r="AT300" s="367"/>
      <c r="AU300" s="367"/>
      <c r="AV300" s="367"/>
      <c r="AW300" s="367"/>
      <c r="AX300" s="367"/>
      <c r="AY300" s="34">
        <f t="shared" ref="AY300:AY301" si="6">$AY$298</f>
        <v>0</v>
      </c>
    </row>
    <row r="301" spans="1:51" ht="26.25" customHeight="1" x14ac:dyDescent="0.15">
      <c r="A301" s="1064">
        <v>1</v>
      </c>
      <c r="B301" s="1064">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65"/>
      <c r="AD301" s="1065"/>
      <c r="AE301" s="1065"/>
      <c r="AF301" s="1065"/>
      <c r="AG301" s="1065"/>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x14ac:dyDescent="0.15">
      <c r="A302" s="1064">
        <v>2</v>
      </c>
      <c r="B302" s="1064">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65"/>
      <c r="AD302" s="1065"/>
      <c r="AE302" s="1065"/>
      <c r="AF302" s="1065"/>
      <c r="AG302" s="1065"/>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1064">
        <v>3</v>
      </c>
      <c r="B303" s="1064">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65"/>
      <c r="AD303" s="1065"/>
      <c r="AE303" s="1065"/>
      <c r="AF303" s="1065"/>
      <c r="AG303" s="1065"/>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1064">
        <v>4</v>
      </c>
      <c r="B304" s="1064">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65"/>
      <c r="AD304" s="1065"/>
      <c r="AE304" s="1065"/>
      <c r="AF304" s="1065"/>
      <c r="AG304" s="1065"/>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1064">
        <v>5</v>
      </c>
      <c r="B305" s="1064">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65"/>
      <c r="AD305" s="1065"/>
      <c r="AE305" s="1065"/>
      <c r="AF305" s="1065"/>
      <c r="AG305" s="1065"/>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1064">
        <v>6</v>
      </c>
      <c r="B306" s="1064">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65"/>
      <c r="AD306" s="1065"/>
      <c r="AE306" s="1065"/>
      <c r="AF306" s="1065"/>
      <c r="AG306" s="1065"/>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1064">
        <v>7</v>
      </c>
      <c r="B307" s="1064">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65"/>
      <c r="AD307" s="1065"/>
      <c r="AE307" s="1065"/>
      <c r="AF307" s="1065"/>
      <c r="AG307" s="1065"/>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1064">
        <v>8</v>
      </c>
      <c r="B308" s="1064">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65"/>
      <c r="AD308" s="1065"/>
      <c r="AE308" s="1065"/>
      <c r="AF308" s="1065"/>
      <c r="AG308" s="1065"/>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1064">
        <v>9</v>
      </c>
      <c r="B309" s="1064">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65"/>
      <c r="AD309" s="1065"/>
      <c r="AE309" s="1065"/>
      <c r="AF309" s="1065"/>
      <c r="AG309" s="1065"/>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1064">
        <v>10</v>
      </c>
      <c r="B310" s="1064">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65"/>
      <c r="AD310" s="1065"/>
      <c r="AE310" s="1065"/>
      <c r="AF310" s="1065"/>
      <c r="AG310" s="1065"/>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1064">
        <v>11</v>
      </c>
      <c r="B311" s="1064">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65"/>
      <c r="AD311" s="1065"/>
      <c r="AE311" s="1065"/>
      <c r="AF311" s="1065"/>
      <c r="AG311" s="1065"/>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1064">
        <v>12</v>
      </c>
      <c r="B312" s="1064">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65"/>
      <c r="AD312" s="1065"/>
      <c r="AE312" s="1065"/>
      <c r="AF312" s="1065"/>
      <c r="AG312" s="1065"/>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1064">
        <v>13</v>
      </c>
      <c r="B313" s="1064">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65"/>
      <c r="AD313" s="1065"/>
      <c r="AE313" s="1065"/>
      <c r="AF313" s="1065"/>
      <c r="AG313" s="1065"/>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1064">
        <v>14</v>
      </c>
      <c r="B314" s="1064">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65"/>
      <c r="AD314" s="1065"/>
      <c r="AE314" s="1065"/>
      <c r="AF314" s="1065"/>
      <c r="AG314" s="1065"/>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1064">
        <v>15</v>
      </c>
      <c r="B315" s="1064">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65"/>
      <c r="AD315" s="1065"/>
      <c r="AE315" s="1065"/>
      <c r="AF315" s="1065"/>
      <c r="AG315" s="1065"/>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1064">
        <v>16</v>
      </c>
      <c r="B316" s="1064">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65"/>
      <c r="AD316" s="1065"/>
      <c r="AE316" s="1065"/>
      <c r="AF316" s="1065"/>
      <c r="AG316" s="1065"/>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1064">
        <v>17</v>
      </c>
      <c r="B317" s="1064">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65"/>
      <c r="AD317" s="1065"/>
      <c r="AE317" s="1065"/>
      <c r="AF317" s="1065"/>
      <c r="AG317" s="1065"/>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1064">
        <v>18</v>
      </c>
      <c r="B318" s="1064">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65"/>
      <c r="AD318" s="1065"/>
      <c r="AE318" s="1065"/>
      <c r="AF318" s="1065"/>
      <c r="AG318" s="1065"/>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1064">
        <v>19</v>
      </c>
      <c r="B319" s="1064">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65"/>
      <c r="AD319" s="1065"/>
      <c r="AE319" s="1065"/>
      <c r="AF319" s="1065"/>
      <c r="AG319" s="1065"/>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1064">
        <v>20</v>
      </c>
      <c r="B320" s="1064">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65"/>
      <c r="AD320" s="1065"/>
      <c r="AE320" s="1065"/>
      <c r="AF320" s="1065"/>
      <c r="AG320" s="1065"/>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1064">
        <v>21</v>
      </c>
      <c r="B321" s="1064">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65"/>
      <c r="AD321" s="1065"/>
      <c r="AE321" s="1065"/>
      <c r="AF321" s="1065"/>
      <c r="AG321" s="1065"/>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1064">
        <v>22</v>
      </c>
      <c r="B322" s="1064">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65"/>
      <c r="AD322" s="1065"/>
      <c r="AE322" s="1065"/>
      <c r="AF322" s="1065"/>
      <c r="AG322" s="1065"/>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1064">
        <v>23</v>
      </c>
      <c r="B323" s="1064">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65"/>
      <c r="AD323" s="1065"/>
      <c r="AE323" s="1065"/>
      <c r="AF323" s="1065"/>
      <c r="AG323" s="1065"/>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1064">
        <v>24</v>
      </c>
      <c r="B324" s="1064">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65"/>
      <c r="AD324" s="1065"/>
      <c r="AE324" s="1065"/>
      <c r="AF324" s="1065"/>
      <c r="AG324" s="1065"/>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1064">
        <v>25</v>
      </c>
      <c r="B325" s="1064">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65"/>
      <c r="AD325" s="1065"/>
      <c r="AE325" s="1065"/>
      <c r="AF325" s="1065"/>
      <c r="AG325" s="1065"/>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1064">
        <v>26</v>
      </c>
      <c r="B326" s="1064">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65"/>
      <c r="AD326" s="1065"/>
      <c r="AE326" s="1065"/>
      <c r="AF326" s="1065"/>
      <c r="AG326" s="1065"/>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1064">
        <v>27</v>
      </c>
      <c r="B327" s="1064">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65"/>
      <c r="AD327" s="1065"/>
      <c r="AE327" s="1065"/>
      <c r="AF327" s="1065"/>
      <c r="AG327" s="1065"/>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1064">
        <v>28</v>
      </c>
      <c r="B328" s="1064">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65"/>
      <c r="AD328" s="1065"/>
      <c r="AE328" s="1065"/>
      <c r="AF328" s="1065"/>
      <c r="AG328" s="1065"/>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1064">
        <v>29</v>
      </c>
      <c r="B329" s="1064">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65"/>
      <c r="AD329" s="1065"/>
      <c r="AE329" s="1065"/>
      <c r="AF329" s="1065"/>
      <c r="AG329" s="1065"/>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1064">
        <v>30</v>
      </c>
      <c r="B330" s="1064">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65"/>
      <c r="AD330" s="1065"/>
      <c r="AE330" s="1065"/>
      <c r="AF330" s="1065"/>
      <c r="AG330" s="1065"/>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202</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153" t="s">
        <v>293</v>
      </c>
      <c r="K333" s="363"/>
      <c r="L333" s="363"/>
      <c r="M333" s="363"/>
      <c r="N333" s="363"/>
      <c r="O333" s="363"/>
      <c r="P333" s="248" t="s">
        <v>27</v>
      </c>
      <c r="Q333" s="248"/>
      <c r="R333" s="248"/>
      <c r="S333" s="248"/>
      <c r="T333" s="248"/>
      <c r="U333" s="248"/>
      <c r="V333" s="248"/>
      <c r="W333" s="248"/>
      <c r="X333" s="248"/>
      <c r="Y333" s="364" t="s">
        <v>346</v>
      </c>
      <c r="Z333" s="365"/>
      <c r="AA333" s="365"/>
      <c r="AB333" s="365"/>
      <c r="AC333" s="153" t="s">
        <v>332</v>
      </c>
      <c r="AD333" s="153"/>
      <c r="AE333" s="153"/>
      <c r="AF333" s="153"/>
      <c r="AG333" s="153"/>
      <c r="AH333" s="364" t="s">
        <v>255</v>
      </c>
      <c r="AI333" s="362"/>
      <c r="AJ333" s="362"/>
      <c r="AK333" s="362"/>
      <c r="AL333" s="362" t="s">
        <v>21</v>
      </c>
      <c r="AM333" s="362"/>
      <c r="AN333" s="362"/>
      <c r="AO333" s="366"/>
      <c r="AP333" s="367" t="s">
        <v>294</v>
      </c>
      <c r="AQ333" s="367"/>
      <c r="AR333" s="367"/>
      <c r="AS333" s="367"/>
      <c r="AT333" s="367"/>
      <c r="AU333" s="367"/>
      <c r="AV333" s="367"/>
      <c r="AW333" s="367"/>
      <c r="AX333" s="367"/>
      <c r="AY333" s="34">
        <f t="shared" ref="AY333:AY334" si="7">$AY$331</f>
        <v>0</v>
      </c>
    </row>
    <row r="334" spans="1:51" ht="26.25" customHeight="1" x14ac:dyDescent="0.15">
      <c r="A334" s="1064">
        <v>1</v>
      </c>
      <c r="B334" s="1064">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65"/>
      <c r="AD334" s="1065"/>
      <c r="AE334" s="1065"/>
      <c r="AF334" s="1065"/>
      <c r="AG334" s="1065"/>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x14ac:dyDescent="0.15">
      <c r="A335" s="1064">
        <v>2</v>
      </c>
      <c r="B335" s="1064">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65"/>
      <c r="AD335" s="1065"/>
      <c r="AE335" s="1065"/>
      <c r="AF335" s="1065"/>
      <c r="AG335" s="1065"/>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1064">
        <v>3</v>
      </c>
      <c r="B336" s="1064">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65"/>
      <c r="AD336" s="1065"/>
      <c r="AE336" s="1065"/>
      <c r="AF336" s="1065"/>
      <c r="AG336" s="1065"/>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1064">
        <v>4</v>
      </c>
      <c r="B337" s="1064">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65"/>
      <c r="AD337" s="1065"/>
      <c r="AE337" s="1065"/>
      <c r="AF337" s="1065"/>
      <c r="AG337" s="1065"/>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1064">
        <v>5</v>
      </c>
      <c r="B338" s="1064">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65"/>
      <c r="AD338" s="1065"/>
      <c r="AE338" s="1065"/>
      <c r="AF338" s="1065"/>
      <c r="AG338" s="1065"/>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1064">
        <v>6</v>
      </c>
      <c r="B339" s="1064">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65"/>
      <c r="AD339" s="1065"/>
      <c r="AE339" s="1065"/>
      <c r="AF339" s="1065"/>
      <c r="AG339" s="1065"/>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1064">
        <v>7</v>
      </c>
      <c r="B340" s="1064">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65"/>
      <c r="AD340" s="1065"/>
      <c r="AE340" s="1065"/>
      <c r="AF340" s="1065"/>
      <c r="AG340" s="1065"/>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1064">
        <v>8</v>
      </c>
      <c r="B341" s="1064">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65"/>
      <c r="AD341" s="1065"/>
      <c r="AE341" s="1065"/>
      <c r="AF341" s="1065"/>
      <c r="AG341" s="1065"/>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1064">
        <v>9</v>
      </c>
      <c r="B342" s="1064">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65"/>
      <c r="AD342" s="1065"/>
      <c r="AE342" s="1065"/>
      <c r="AF342" s="1065"/>
      <c r="AG342" s="1065"/>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1064">
        <v>10</v>
      </c>
      <c r="B343" s="1064">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65"/>
      <c r="AD343" s="1065"/>
      <c r="AE343" s="1065"/>
      <c r="AF343" s="1065"/>
      <c r="AG343" s="1065"/>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1064">
        <v>11</v>
      </c>
      <c r="B344" s="1064">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65"/>
      <c r="AD344" s="1065"/>
      <c r="AE344" s="1065"/>
      <c r="AF344" s="1065"/>
      <c r="AG344" s="1065"/>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1064">
        <v>12</v>
      </c>
      <c r="B345" s="1064">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65"/>
      <c r="AD345" s="1065"/>
      <c r="AE345" s="1065"/>
      <c r="AF345" s="1065"/>
      <c r="AG345" s="1065"/>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1064">
        <v>13</v>
      </c>
      <c r="B346" s="1064">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65"/>
      <c r="AD346" s="1065"/>
      <c r="AE346" s="1065"/>
      <c r="AF346" s="1065"/>
      <c r="AG346" s="1065"/>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1064">
        <v>14</v>
      </c>
      <c r="B347" s="1064">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65"/>
      <c r="AD347" s="1065"/>
      <c r="AE347" s="1065"/>
      <c r="AF347" s="1065"/>
      <c r="AG347" s="1065"/>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1064">
        <v>15</v>
      </c>
      <c r="B348" s="1064">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65"/>
      <c r="AD348" s="1065"/>
      <c r="AE348" s="1065"/>
      <c r="AF348" s="1065"/>
      <c r="AG348" s="1065"/>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1064">
        <v>16</v>
      </c>
      <c r="B349" s="1064">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65"/>
      <c r="AD349" s="1065"/>
      <c r="AE349" s="1065"/>
      <c r="AF349" s="1065"/>
      <c r="AG349" s="1065"/>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1064">
        <v>17</v>
      </c>
      <c r="B350" s="1064">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65"/>
      <c r="AD350" s="1065"/>
      <c r="AE350" s="1065"/>
      <c r="AF350" s="1065"/>
      <c r="AG350" s="1065"/>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1064">
        <v>18</v>
      </c>
      <c r="B351" s="1064">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65"/>
      <c r="AD351" s="1065"/>
      <c r="AE351" s="1065"/>
      <c r="AF351" s="1065"/>
      <c r="AG351" s="1065"/>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1064">
        <v>19</v>
      </c>
      <c r="B352" s="1064">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65"/>
      <c r="AD352" s="1065"/>
      <c r="AE352" s="1065"/>
      <c r="AF352" s="1065"/>
      <c r="AG352" s="1065"/>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1064">
        <v>20</v>
      </c>
      <c r="B353" s="1064">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65"/>
      <c r="AD353" s="1065"/>
      <c r="AE353" s="1065"/>
      <c r="AF353" s="1065"/>
      <c r="AG353" s="1065"/>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1064">
        <v>21</v>
      </c>
      <c r="B354" s="1064">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65"/>
      <c r="AD354" s="1065"/>
      <c r="AE354" s="1065"/>
      <c r="AF354" s="1065"/>
      <c r="AG354" s="1065"/>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1064">
        <v>22</v>
      </c>
      <c r="B355" s="1064">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65"/>
      <c r="AD355" s="1065"/>
      <c r="AE355" s="1065"/>
      <c r="AF355" s="1065"/>
      <c r="AG355" s="1065"/>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1064">
        <v>23</v>
      </c>
      <c r="B356" s="1064">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65"/>
      <c r="AD356" s="1065"/>
      <c r="AE356" s="1065"/>
      <c r="AF356" s="1065"/>
      <c r="AG356" s="1065"/>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1064">
        <v>24</v>
      </c>
      <c r="B357" s="1064">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65"/>
      <c r="AD357" s="1065"/>
      <c r="AE357" s="1065"/>
      <c r="AF357" s="1065"/>
      <c r="AG357" s="1065"/>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1064">
        <v>25</v>
      </c>
      <c r="B358" s="1064">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65"/>
      <c r="AD358" s="1065"/>
      <c r="AE358" s="1065"/>
      <c r="AF358" s="1065"/>
      <c r="AG358" s="1065"/>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1064">
        <v>26</v>
      </c>
      <c r="B359" s="1064">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65"/>
      <c r="AD359" s="1065"/>
      <c r="AE359" s="1065"/>
      <c r="AF359" s="1065"/>
      <c r="AG359" s="1065"/>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1064">
        <v>27</v>
      </c>
      <c r="B360" s="1064">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65"/>
      <c r="AD360" s="1065"/>
      <c r="AE360" s="1065"/>
      <c r="AF360" s="1065"/>
      <c r="AG360" s="1065"/>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1064">
        <v>28</v>
      </c>
      <c r="B361" s="1064">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65"/>
      <c r="AD361" s="1065"/>
      <c r="AE361" s="1065"/>
      <c r="AF361" s="1065"/>
      <c r="AG361" s="1065"/>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1064">
        <v>29</v>
      </c>
      <c r="B362" s="1064">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65"/>
      <c r="AD362" s="1065"/>
      <c r="AE362" s="1065"/>
      <c r="AF362" s="1065"/>
      <c r="AG362" s="1065"/>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1064">
        <v>30</v>
      </c>
      <c r="B363" s="1064">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65"/>
      <c r="AD363" s="1065"/>
      <c r="AE363" s="1065"/>
      <c r="AF363" s="1065"/>
      <c r="AG363" s="1065"/>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203</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153" t="s">
        <v>293</v>
      </c>
      <c r="K366" s="363"/>
      <c r="L366" s="363"/>
      <c r="M366" s="363"/>
      <c r="N366" s="363"/>
      <c r="O366" s="363"/>
      <c r="P366" s="248" t="s">
        <v>27</v>
      </c>
      <c r="Q366" s="248"/>
      <c r="R366" s="248"/>
      <c r="S366" s="248"/>
      <c r="T366" s="248"/>
      <c r="U366" s="248"/>
      <c r="V366" s="248"/>
      <c r="W366" s="248"/>
      <c r="X366" s="248"/>
      <c r="Y366" s="364" t="s">
        <v>346</v>
      </c>
      <c r="Z366" s="365"/>
      <c r="AA366" s="365"/>
      <c r="AB366" s="365"/>
      <c r="AC366" s="153" t="s">
        <v>332</v>
      </c>
      <c r="AD366" s="153"/>
      <c r="AE366" s="153"/>
      <c r="AF366" s="153"/>
      <c r="AG366" s="153"/>
      <c r="AH366" s="364" t="s">
        <v>255</v>
      </c>
      <c r="AI366" s="362"/>
      <c r="AJ366" s="362"/>
      <c r="AK366" s="362"/>
      <c r="AL366" s="362" t="s">
        <v>21</v>
      </c>
      <c r="AM366" s="362"/>
      <c r="AN366" s="362"/>
      <c r="AO366" s="366"/>
      <c r="AP366" s="367" t="s">
        <v>294</v>
      </c>
      <c r="AQ366" s="367"/>
      <c r="AR366" s="367"/>
      <c r="AS366" s="367"/>
      <c r="AT366" s="367"/>
      <c r="AU366" s="367"/>
      <c r="AV366" s="367"/>
      <c r="AW366" s="367"/>
      <c r="AX366" s="367"/>
      <c r="AY366" s="34">
        <f t="shared" ref="AY366:AY367" si="8">$AY$364</f>
        <v>0</v>
      </c>
    </row>
    <row r="367" spans="1:51" ht="26.25" customHeight="1" x14ac:dyDescent="0.15">
      <c r="A367" s="1064">
        <v>1</v>
      </c>
      <c r="B367" s="1064">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65"/>
      <c r="AD367" s="1065"/>
      <c r="AE367" s="1065"/>
      <c r="AF367" s="1065"/>
      <c r="AG367" s="1065"/>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x14ac:dyDescent="0.15">
      <c r="A368" s="1064">
        <v>2</v>
      </c>
      <c r="B368" s="1064">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65"/>
      <c r="AD368" s="1065"/>
      <c r="AE368" s="1065"/>
      <c r="AF368" s="1065"/>
      <c r="AG368" s="1065"/>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1064">
        <v>3</v>
      </c>
      <c r="B369" s="1064">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65"/>
      <c r="AD369" s="1065"/>
      <c r="AE369" s="1065"/>
      <c r="AF369" s="1065"/>
      <c r="AG369" s="1065"/>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1064">
        <v>4</v>
      </c>
      <c r="B370" s="1064">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65"/>
      <c r="AD370" s="1065"/>
      <c r="AE370" s="1065"/>
      <c r="AF370" s="1065"/>
      <c r="AG370" s="1065"/>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1064">
        <v>5</v>
      </c>
      <c r="B371" s="1064">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65"/>
      <c r="AD371" s="1065"/>
      <c r="AE371" s="1065"/>
      <c r="AF371" s="1065"/>
      <c r="AG371" s="1065"/>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1064">
        <v>6</v>
      </c>
      <c r="B372" s="1064">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65"/>
      <c r="AD372" s="1065"/>
      <c r="AE372" s="1065"/>
      <c r="AF372" s="1065"/>
      <c r="AG372" s="1065"/>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1064">
        <v>7</v>
      </c>
      <c r="B373" s="1064">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65"/>
      <c r="AD373" s="1065"/>
      <c r="AE373" s="1065"/>
      <c r="AF373" s="1065"/>
      <c r="AG373" s="1065"/>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1064">
        <v>8</v>
      </c>
      <c r="B374" s="1064">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65"/>
      <c r="AD374" s="1065"/>
      <c r="AE374" s="1065"/>
      <c r="AF374" s="1065"/>
      <c r="AG374" s="1065"/>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1064">
        <v>9</v>
      </c>
      <c r="B375" s="1064">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65"/>
      <c r="AD375" s="1065"/>
      <c r="AE375" s="1065"/>
      <c r="AF375" s="1065"/>
      <c r="AG375" s="1065"/>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1064">
        <v>10</v>
      </c>
      <c r="B376" s="1064">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65"/>
      <c r="AD376" s="1065"/>
      <c r="AE376" s="1065"/>
      <c r="AF376" s="1065"/>
      <c r="AG376" s="1065"/>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1064">
        <v>11</v>
      </c>
      <c r="B377" s="1064">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65"/>
      <c r="AD377" s="1065"/>
      <c r="AE377" s="1065"/>
      <c r="AF377" s="1065"/>
      <c r="AG377" s="1065"/>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1064">
        <v>12</v>
      </c>
      <c r="B378" s="1064">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65"/>
      <c r="AD378" s="1065"/>
      <c r="AE378" s="1065"/>
      <c r="AF378" s="1065"/>
      <c r="AG378" s="1065"/>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1064">
        <v>13</v>
      </c>
      <c r="B379" s="1064">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65"/>
      <c r="AD379" s="1065"/>
      <c r="AE379" s="1065"/>
      <c r="AF379" s="1065"/>
      <c r="AG379" s="1065"/>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1064">
        <v>14</v>
      </c>
      <c r="B380" s="1064">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65"/>
      <c r="AD380" s="1065"/>
      <c r="AE380" s="1065"/>
      <c r="AF380" s="1065"/>
      <c r="AG380" s="1065"/>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1064">
        <v>15</v>
      </c>
      <c r="B381" s="1064">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65"/>
      <c r="AD381" s="1065"/>
      <c r="AE381" s="1065"/>
      <c r="AF381" s="1065"/>
      <c r="AG381" s="1065"/>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1064">
        <v>16</v>
      </c>
      <c r="B382" s="1064">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65"/>
      <c r="AD382" s="1065"/>
      <c r="AE382" s="1065"/>
      <c r="AF382" s="1065"/>
      <c r="AG382" s="1065"/>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1064">
        <v>17</v>
      </c>
      <c r="B383" s="1064">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65"/>
      <c r="AD383" s="1065"/>
      <c r="AE383" s="1065"/>
      <c r="AF383" s="1065"/>
      <c r="AG383" s="1065"/>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1064">
        <v>18</v>
      </c>
      <c r="B384" s="1064">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65"/>
      <c r="AD384" s="1065"/>
      <c r="AE384" s="1065"/>
      <c r="AF384" s="1065"/>
      <c r="AG384" s="1065"/>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1064">
        <v>19</v>
      </c>
      <c r="B385" s="1064">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65"/>
      <c r="AD385" s="1065"/>
      <c r="AE385" s="1065"/>
      <c r="AF385" s="1065"/>
      <c r="AG385" s="1065"/>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1064">
        <v>20</v>
      </c>
      <c r="B386" s="1064">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65"/>
      <c r="AD386" s="1065"/>
      <c r="AE386" s="1065"/>
      <c r="AF386" s="1065"/>
      <c r="AG386" s="1065"/>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1064">
        <v>21</v>
      </c>
      <c r="B387" s="1064">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65"/>
      <c r="AD387" s="1065"/>
      <c r="AE387" s="1065"/>
      <c r="AF387" s="1065"/>
      <c r="AG387" s="1065"/>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1064">
        <v>22</v>
      </c>
      <c r="B388" s="1064">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65"/>
      <c r="AD388" s="1065"/>
      <c r="AE388" s="1065"/>
      <c r="AF388" s="1065"/>
      <c r="AG388" s="1065"/>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1064">
        <v>23</v>
      </c>
      <c r="B389" s="1064">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65"/>
      <c r="AD389" s="1065"/>
      <c r="AE389" s="1065"/>
      <c r="AF389" s="1065"/>
      <c r="AG389" s="1065"/>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1064">
        <v>24</v>
      </c>
      <c r="B390" s="1064">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65"/>
      <c r="AD390" s="1065"/>
      <c r="AE390" s="1065"/>
      <c r="AF390" s="1065"/>
      <c r="AG390" s="1065"/>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1064">
        <v>25</v>
      </c>
      <c r="B391" s="1064">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65"/>
      <c r="AD391" s="1065"/>
      <c r="AE391" s="1065"/>
      <c r="AF391" s="1065"/>
      <c r="AG391" s="1065"/>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1064">
        <v>26</v>
      </c>
      <c r="B392" s="1064">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65"/>
      <c r="AD392" s="1065"/>
      <c r="AE392" s="1065"/>
      <c r="AF392" s="1065"/>
      <c r="AG392" s="1065"/>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1064">
        <v>27</v>
      </c>
      <c r="B393" s="1064">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65"/>
      <c r="AD393" s="1065"/>
      <c r="AE393" s="1065"/>
      <c r="AF393" s="1065"/>
      <c r="AG393" s="1065"/>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1064">
        <v>28</v>
      </c>
      <c r="B394" s="1064">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65"/>
      <c r="AD394" s="1065"/>
      <c r="AE394" s="1065"/>
      <c r="AF394" s="1065"/>
      <c r="AG394" s="1065"/>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1064">
        <v>29</v>
      </c>
      <c r="B395" s="1064">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65"/>
      <c r="AD395" s="1065"/>
      <c r="AE395" s="1065"/>
      <c r="AF395" s="1065"/>
      <c r="AG395" s="1065"/>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1064">
        <v>30</v>
      </c>
      <c r="B396" s="1064">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65"/>
      <c r="AD396" s="1065"/>
      <c r="AE396" s="1065"/>
      <c r="AF396" s="1065"/>
      <c r="AG396" s="1065"/>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204</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153" t="s">
        <v>293</v>
      </c>
      <c r="K399" s="363"/>
      <c r="L399" s="363"/>
      <c r="M399" s="363"/>
      <c r="N399" s="363"/>
      <c r="O399" s="363"/>
      <c r="P399" s="248" t="s">
        <v>27</v>
      </c>
      <c r="Q399" s="248"/>
      <c r="R399" s="248"/>
      <c r="S399" s="248"/>
      <c r="T399" s="248"/>
      <c r="U399" s="248"/>
      <c r="V399" s="248"/>
      <c r="W399" s="248"/>
      <c r="X399" s="248"/>
      <c r="Y399" s="364" t="s">
        <v>346</v>
      </c>
      <c r="Z399" s="365"/>
      <c r="AA399" s="365"/>
      <c r="AB399" s="365"/>
      <c r="AC399" s="153" t="s">
        <v>332</v>
      </c>
      <c r="AD399" s="153"/>
      <c r="AE399" s="153"/>
      <c r="AF399" s="153"/>
      <c r="AG399" s="153"/>
      <c r="AH399" s="364" t="s">
        <v>255</v>
      </c>
      <c r="AI399" s="362"/>
      <c r="AJ399" s="362"/>
      <c r="AK399" s="362"/>
      <c r="AL399" s="362" t="s">
        <v>21</v>
      </c>
      <c r="AM399" s="362"/>
      <c r="AN399" s="362"/>
      <c r="AO399" s="366"/>
      <c r="AP399" s="367" t="s">
        <v>294</v>
      </c>
      <c r="AQ399" s="367"/>
      <c r="AR399" s="367"/>
      <c r="AS399" s="367"/>
      <c r="AT399" s="367"/>
      <c r="AU399" s="367"/>
      <c r="AV399" s="367"/>
      <c r="AW399" s="367"/>
      <c r="AX399" s="367"/>
      <c r="AY399" s="34">
        <f t="shared" ref="AY399:AY400" si="9">$AY$397</f>
        <v>0</v>
      </c>
    </row>
    <row r="400" spans="1:51" ht="26.25" customHeight="1" x14ac:dyDescent="0.15">
      <c r="A400" s="1064">
        <v>1</v>
      </c>
      <c r="B400" s="1064">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65"/>
      <c r="AD400" s="1065"/>
      <c r="AE400" s="1065"/>
      <c r="AF400" s="1065"/>
      <c r="AG400" s="1065"/>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x14ac:dyDescent="0.15">
      <c r="A401" s="1064">
        <v>2</v>
      </c>
      <c r="B401" s="1064">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65"/>
      <c r="AD401" s="1065"/>
      <c r="AE401" s="1065"/>
      <c r="AF401" s="1065"/>
      <c r="AG401" s="1065"/>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1064">
        <v>3</v>
      </c>
      <c r="B402" s="1064">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65"/>
      <c r="AD402" s="1065"/>
      <c r="AE402" s="1065"/>
      <c r="AF402" s="1065"/>
      <c r="AG402" s="1065"/>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1064">
        <v>4</v>
      </c>
      <c r="B403" s="1064">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65"/>
      <c r="AD403" s="1065"/>
      <c r="AE403" s="1065"/>
      <c r="AF403" s="1065"/>
      <c r="AG403" s="1065"/>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1064">
        <v>5</v>
      </c>
      <c r="B404" s="1064">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65"/>
      <c r="AD404" s="1065"/>
      <c r="AE404" s="1065"/>
      <c r="AF404" s="1065"/>
      <c r="AG404" s="1065"/>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1064">
        <v>6</v>
      </c>
      <c r="B405" s="1064">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65"/>
      <c r="AD405" s="1065"/>
      <c r="AE405" s="1065"/>
      <c r="AF405" s="1065"/>
      <c r="AG405" s="1065"/>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1064">
        <v>7</v>
      </c>
      <c r="B406" s="1064">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65"/>
      <c r="AD406" s="1065"/>
      <c r="AE406" s="1065"/>
      <c r="AF406" s="1065"/>
      <c r="AG406" s="1065"/>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1064">
        <v>8</v>
      </c>
      <c r="B407" s="1064">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65"/>
      <c r="AD407" s="1065"/>
      <c r="AE407" s="1065"/>
      <c r="AF407" s="1065"/>
      <c r="AG407" s="1065"/>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1064">
        <v>9</v>
      </c>
      <c r="B408" s="1064">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65"/>
      <c r="AD408" s="1065"/>
      <c r="AE408" s="1065"/>
      <c r="AF408" s="1065"/>
      <c r="AG408" s="1065"/>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1064">
        <v>10</v>
      </c>
      <c r="B409" s="1064">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65"/>
      <c r="AD409" s="1065"/>
      <c r="AE409" s="1065"/>
      <c r="AF409" s="1065"/>
      <c r="AG409" s="1065"/>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1064">
        <v>11</v>
      </c>
      <c r="B410" s="1064">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65"/>
      <c r="AD410" s="1065"/>
      <c r="AE410" s="1065"/>
      <c r="AF410" s="1065"/>
      <c r="AG410" s="1065"/>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1064">
        <v>12</v>
      </c>
      <c r="B411" s="1064">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65"/>
      <c r="AD411" s="1065"/>
      <c r="AE411" s="1065"/>
      <c r="AF411" s="1065"/>
      <c r="AG411" s="1065"/>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1064">
        <v>13</v>
      </c>
      <c r="B412" s="1064">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65"/>
      <c r="AD412" s="1065"/>
      <c r="AE412" s="1065"/>
      <c r="AF412" s="1065"/>
      <c r="AG412" s="1065"/>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1064">
        <v>14</v>
      </c>
      <c r="B413" s="1064">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65"/>
      <c r="AD413" s="1065"/>
      <c r="AE413" s="1065"/>
      <c r="AF413" s="1065"/>
      <c r="AG413" s="1065"/>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1064">
        <v>15</v>
      </c>
      <c r="B414" s="1064">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65"/>
      <c r="AD414" s="1065"/>
      <c r="AE414" s="1065"/>
      <c r="AF414" s="1065"/>
      <c r="AG414" s="1065"/>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1064">
        <v>16</v>
      </c>
      <c r="B415" s="1064">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65"/>
      <c r="AD415" s="1065"/>
      <c r="AE415" s="1065"/>
      <c r="AF415" s="1065"/>
      <c r="AG415" s="1065"/>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1064">
        <v>17</v>
      </c>
      <c r="B416" s="1064">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65"/>
      <c r="AD416" s="1065"/>
      <c r="AE416" s="1065"/>
      <c r="AF416" s="1065"/>
      <c r="AG416" s="1065"/>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1064">
        <v>18</v>
      </c>
      <c r="B417" s="1064">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65"/>
      <c r="AD417" s="1065"/>
      <c r="AE417" s="1065"/>
      <c r="AF417" s="1065"/>
      <c r="AG417" s="1065"/>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1064">
        <v>19</v>
      </c>
      <c r="B418" s="1064">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65"/>
      <c r="AD418" s="1065"/>
      <c r="AE418" s="1065"/>
      <c r="AF418" s="1065"/>
      <c r="AG418" s="1065"/>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1064">
        <v>20</v>
      </c>
      <c r="B419" s="1064">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65"/>
      <c r="AD419" s="1065"/>
      <c r="AE419" s="1065"/>
      <c r="AF419" s="1065"/>
      <c r="AG419" s="1065"/>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1064">
        <v>21</v>
      </c>
      <c r="B420" s="1064">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65"/>
      <c r="AD420" s="1065"/>
      <c r="AE420" s="1065"/>
      <c r="AF420" s="1065"/>
      <c r="AG420" s="1065"/>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1064">
        <v>22</v>
      </c>
      <c r="B421" s="1064">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65"/>
      <c r="AD421" s="1065"/>
      <c r="AE421" s="1065"/>
      <c r="AF421" s="1065"/>
      <c r="AG421" s="1065"/>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1064">
        <v>23</v>
      </c>
      <c r="B422" s="1064">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65"/>
      <c r="AD422" s="1065"/>
      <c r="AE422" s="1065"/>
      <c r="AF422" s="1065"/>
      <c r="AG422" s="1065"/>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1064">
        <v>24</v>
      </c>
      <c r="B423" s="1064">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65"/>
      <c r="AD423" s="1065"/>
      <c r="AE423" s="1065"/>
      <c r="AF423" s="1065"/>
      <c r="AG423" s="1065"/>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1064">
        <v>25</v>
      </c>
      <c r="B424" s="1064">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65"/>
      <c r="AD424" s="1065"/>
      <c r="AE424" s="1065"/>
      <c r="AF424" s="1065"/>
      <c r="AG424" s="1065"/>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1064">
        <v>26</v>
      </c>
      <c r="B425" s="1064">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65"/>
      <c r="AD425" s="1065"/>
      <c r="AE425" s="1065"/>
      <c r="AF425" s="1065"/>
      <c r="AG425" s="1065"/>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1064">
        <v>27</v>
      </c>
      <c r="B426" s="1064">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65"/>
      <c r="AD426" s="1065"/>
      <c r="AE426" s="1065"/>
      <c r="AF426" s="1065"/>
      <c r="AG426" s="1065"/>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1064">
        <v>28</v>
      </c>
      <c r="B427" s="1064">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65"/>
      <c r="AD427" s="1065"/>
      <c r="AE427" s="1065"/>
      <c r="AF427" s="1065"/>
      <c r="AG427" s="1065"/>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1064">
        <v>29</v>
      </c>
      <c r="B428" s="1064">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65"/>
      <c r="AD428" s="1065"/>
      <c r="AE428" s="1065"/>
      <c r="AF428" s="1065"/>
      <c r="AG428" s="1065"/>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1064">
        <v>30</v>
      </c>
      <c r="B429" s="1064">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65"/>
      <c r="AD429" s="1065"/>
      <c r="AE429" s="1065"/>
      <c r="AF429" s="1065"/>
      <c r="AG429" s="1065"/>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205</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153" t="s">
        <v>293</v>
      </c>
      <c r="K432" s="363"/>
      <c r="L432" s="363"/>
      <c r="M432" s="363"/>
      <c r="N432" s="363"/>
      <c r="O432" s="363"/>
      <c r="P432" s="248" t="s">
        <v>27</v>
      </c>
      <c r="Q432" s="248"/>
      <c r="R432" s="248"/>
      <c r="S432" s="248"/>
      <c r="T432" s="248"/>
      <c r="U432" s="248"/>
      <c r="V432" s="248"/>
      <c r="W432" s="248"/>
      <c r="X432" s="248"/>
      <c r="Y432" s="364" t="s">
        <v>346</v>
      </c>
      <c r="Z432" s="365"/>
      <c r="AA432" s="365"/>
      <c r="AB432" s="365"/>
      <c r="AC432" s="153" t="s">
        <v>332</v>
      </c>
      <c r="AD432" s="153"/>
      <c r="AE432" s="153"/>
      <c r="AF432" s="153"/>
      <c r="AG432" s="153"/>
      <c r="AH432" s="364" t="s">
        <v>255</v>
      </c>
      <c r="AI432" s="362"/>
      <c r="AJ432" s="362"/>
      <c r="AK432" s="362"/>
      <c r="AL432" s="362" t="s">
        <v>21</v>
      </c>
      <c r="AM432" s="362"/>
      <c r="AN432" s="362"/>
      <c r="AO432" s="366"/>
      <c r="AP432" s="367" t="s">
        <v>294</v>
      </c>
      <c r="AQ432" s="367"/>
      <c r="AR432" s="367"/>
      <c r="AS432" s="367"/>
      <c r="AT432" s="367"/>
      <c r="AU432" s="367"/>
      <c r="AV432" s="367"/>
      <c r="AW432" s="367"/>
      <c r="AX432" s="367"/>
      <c r="AY432" s="34">
        <f t="shared" ref="AY432:AY433" si="10">$AY$430</f>
        <v>0</v>
      </c>
    </row>
    <row r="433" spans="1:51" ht="26.25" customHeight="1" x14ac:dyDescent="0.15">
      <c r="A433" s="1064">
        <v>1</v>
      </c>
      <c r="B433" s="1064">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65"/>
      <c r="AD433" s="1065"/>
      <c r="AE433" s="1065"/>
      <c r="AF433" s="1065"/>
      <c r="AG433" s="1065"/>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x14ac:dyDescent="0.15">
      <c r="A434" s="1064">
        <v>2</v>
      </c>
      <c r="B434" s="1064">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65"/>
      <c r="AD434" s="1065"/>
      <c r="AE434" s="1065"/>
      <c r="AF434" s="1065"/>
      <c r="AG434" s="1065"/>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1064">
        <v>3</v>
      </c>
      <c r="B435" s="1064">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65"/>
      <c r="AD435" s="1065"/>
      <c r="AE435" s="1065"/>
      <c r="AF435" s="1065"/>
      <c r="AG435" s="1065"/>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1064">
        <v>4</v>
      </c>
      <c r="B436" s="1064">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65"/>
      <c r="AD436" s="1065"/>
      <c r="AE436" s="1065"/>
      <c r="AF436" s="1065"/>
      <c r="AG436" s="1065"/>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1064">
        <v>5</v>
      </c>
      <c r="B437" s="1064">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65"/>
      <c r="AD437" s="1065"/>
      <c r="AE437" s="1065"/>
      <c r="AF437" s="1065"/>
      <c r="AG437" s="1065"/>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1064">
        <v>6</v>
      </c>
      <c r="B438" s="1064">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65"/>
      <c r="AD438" s="1065"/>
      <c r="AE438" s="1065"/>
      <c r="AF438" s="1065"/>
      <c r="AG438" s="1065"/>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1064">
        <v>7</v>
      </c>
      <c r="B439" s="1064">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65"/>
      <c r="AD439" s="1065"/>
      <c r="AE439" s="1065"/>
      <c r="AF439" s="1065"/>
      <c r="AG439" s="1065"/>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1064">
        <v>8</v>
      </c>
      <c r="B440" s="1064">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65"/>
      <c r="AD440" s="1065"/>
      <c r="AE440" s="1065"/>
      <c r="AF440" s="1065"/>
      <c r="AG440" s="1065"/>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1064">
        <v>9</v>
      </c>
      <c r="B441" s="1064">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65"/>
      <c r="AD441" s="1065"/>
      <c r="AE441" s="1065"/>
      <c r="AF441" s="1065"/>
      <c r="AG441" s="1065"/>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1064">
        <v>10</v>
      </c>
      <c r="B442" s="1064">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65"/>
      <c r="AD442" s="1065"/>
      <c r="AE442" s="1065"/>
      <c r="AF442" s="1065"/>
      <c r="AG442" s="1065"/>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1064">
        <v>11</v>
      </c>
      <c r="B443" s="1064">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65"/>
      <c r="AD443" s="1065"/>
      <c r="AE443" s="1065"/>
      <c r="AF443" s="1065"/>
      <c r="AG443" s="1065"/>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1064">
        <v>12</v>
      </c>
      <c r="B444" s="1064">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65"/>
      <c r="AD444" s="1065"/>
      <c r="AE444" s="1065"/>
      <c r="AF444" s="1065"/>
      <c r="AG444" s="1065"/>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1064">
        <v>13</v>
      </c>
      <c r="B445" s="1064">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65"/>
      <c r="AD445" s="1065"/>
      <c r="AE445" s="1065"/>
      <c r="AF445" s="1065"/>
      <c r="AG445" s="1065"/>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1064">
        <v>14</v>
      </c>
      <c r="B446" s="1064">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65"/>
      <c r="AD446" s="1065"/>
      <c r="AE446" s="1065"/>
      <c r="AF446" s="1065"/>
      <c r="AG446" s="1065"/>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1064">
        <v>15</v>
      </c>
      <c r="B447" s="1064">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65"/>
      <c r="AD447" s="1065"/>
      <c r="AE447" s="1065"/>
      <c r="AF447" s="1065"/>
      <c r="AG447" s="1065"/>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1064">
        <v>16</v>
      </c>
      <c r="B448" s="1064">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65"/>
      <c r="AD448" s="1065"/>
      <c r="AE448" s="1065"/>
      <c r="AF448" s="1065"/>
      <c r="AG448" s="1065"/>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1064">
        <v>17</v>
      </c>
      <c r="B449" s="1064">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65"/>
      <c r="AD449" s="1065"/>
      <c r="AE449" s="1065"/>
      <c r="AF449" s="1065"/>
      <c r="AG449" s="1065"/>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1064">
        <v>18</v>
      </c>
      <c r="B450" s="1064">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65"/>
      <c r="AD450" s="1065"/>
      <c r="AE450" s="1065"/>
      <c r="AF450" s="1065"/>
      <c r="AG450" s="1065"/>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1064">
        <v>19</v>
      </c>
      <c r="B451" s="1064">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65"/>
      <c r="AD451" s="1065"/>
      <c r="AE451" s="1065"/>
      <c r="AF451" s="1065"/>
      <c r="AG451" s="1065"/>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1064">
        <v>20</v>
      </c>
      <c r="B452" s="1064">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65"/>
      <c r="AD452" s="1065"/>
      <c r="AE452" s="1065"/>
      <c r="AF452" s="1065"/>
      <c r="AG452" s="1065"/>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1064">
        <v>21</v>
      </c>
      <c r="B453" s="1064">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65"/>
      <c r="AD453" s="1065"/>
      <c r="AE453" s="1065"/>
      <c r="AF453" s="1065"/>
      <c r="AG453" s="1065"/>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1064">
        <v>22</v>
      </c>
      <c r="B454" s="1064">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65"/>
      <c r="AD454" s="1065"/>
      <c r="AE454" s="1065"/>
      <c r="AF454" s="1065"/>
      <c r="AG454" s="1065"/>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1064">
        <v>23</v>
      </c>
      <c r="B455" s="1064">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65"/>
      <c r="AD455" s="1065"/>
      <c r="AE455" s="1065"/>
      <c r="AF455" s="1065"/>
      <c r="AG455" s="1065"/>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1064">
        <v>24</v>
      </c>
      <c r="B456" s="1064">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65"/>
      <c r="AD456" s="1065"/>
      <c r="AE456" s="1065"/>
      <c r="AF456" s="1065"/>
      <c r="AG456" s="1065"/>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1064">
        <v>25</v>
      </c>
      <c r="B457" s="1064">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65"/>
      <c r="AD457" s="1065"/>
      <c r="AE457" s="1065"/>
      <c r="AF457" s="1065"/>
      <c r="AG457" s="1065"/>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1064">
        <v>26</v>
      </c>
      <c r="B458" s="1064">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65"/>
      <c r="AD458" s="1065"/>
      <c r="AE458" s="1065"/>
      <c r="AF458" s="1065"/>
      <c r="AG458" s="1065"/>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1064">
        <v>27</v>
      </c>
      <c r="B459" s="1064">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65"/>
      <c r="AD459" s="1065"/>
      <c r="AE459" s="1065"/>
      <c r="AF459" s="1065"/>
      <c r="AG459" s="1065"/>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1064">
        <v>28</v>
      </c>
      <c r="B460" s="1064">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65"/>
      <c r="AD460" s="1065"/>
      <c r="AE460" s="1065"/>
      <c r="AF460" s="1065"/>
      <c r="AG460" s="1065"/>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1064">
        <v>29</v>
      </c>
      <c r="B461" s="1064">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65"/>
      <c r="AD461" s="1065"/>
      <c r="AE461" s="1065"/>
      <c r="AF461" s="1065"/>
      <c r="AG461" s="1065"/>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1064">
        <v>30</v>
      </c>
      <c r="B462" s="1064">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65"/>
      <c r="AD462" s="1065"/>
      <c r="AE462" s="1065"/>
      <c r="AF462" s="1065"/>
      <c r="AG462" s="1065"/>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206</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153" t="s">
        <v>293</v>
      </c>
      <c r="K465" s="363"/>
      <c r="L465" s="363"/>
      <c r="M465" s="363"/>
      <c r="N465" s="363"/>
      <c r="O465" s="363"/>
      <c r="P465" s="248" t="s">
        <v>27</v>
      </c>
      <c r="Q465" s="248"/>
      <c r="R465" s="248"/>
      <c r="S465" s="248"/>
      <c r="T465" s="248"/>
      <c r="U465" s="248"/>
      <c r="V465" s="248"/>
      <c r="W465" s="248"/>
      <c r="X465" s="248"/>
      <c r="Y465" s="364" t="s">
        <v>346</v>
      </c>
      <c r="Z465" s="365"/>
      <c r="AA465" s="365"/>
      <c r="AB465" s="365"/>
      <c r="AC465" s="153" t="s">
        <v>332</v>
      </c>
      <c r="AD465" s="153"/>
      <c r="AE465" s="153"/>
      <c r="AF465" s="153"/>
      <c r="AG465" s="153"/>
      <c r="AH465" s="364" t="s">
        <v>255</v>
      </c>
      <c r="AI465" s="362"/>
      <c r="AJ465" s="362"/>
      <c r="AK465" s="362"/>
      <c r="AL465" s="362" t="s">
        <v>21</v>
      </c>
      <c r="AM465" s="362"/>
      <c r="AN465" s="362"/>
      <c r="AO465" s="366"/>
      <c r="AP465" s="367" t="s">
        <v>294</v>
      </c>
      <c r="AQ465" s="367"/>
      <c r="AR465" s="367"/>
      <c r="AS465" s="367"/>
      <c r="AT465" s="367"/>
      <c r="AU465" s="367"/>
      <c r="AV465" s="367"/>
      <c r="AW465" s="367"/>
      <c r="AX465" s="367"/>
      <c r="AY465" s="34">
        <f t="shared" ref="AY465:AY466" si="11">$AY$463</f>
        <v>0</v>
      </c>
    </row>
    <row r="466" spans="1:51" ht="26.25" customHeight="1" x14ac:dyDescent="0.15">
      <c r="A466" s="1064">
        <v>1</v>
      </c>
      <c r="B466" s="1064">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65"/>
      <c r="AD466" s="1065"/>
      <c r="AE466" s="1065"/>
      <c r="AF466" s="1065"/>
      <c r="AG466" s="1065"/>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x14ac:dyDescent="0.15">
      <c r="A467" s="1064">
        <v>2</v>
      </c>
      <c r="B467" s="1064">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65"/>
      <c r="AD467" s="1065"/>
      <c r="AE467" s="1065"/>
      <c r="AF467" s="1065"/>
      <c r="AG467" s="1065"/>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1064">
        <v>3</v>
      </c>
      <c r="B468" s="1064">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65"/>
      <c r="AD468" s="1065"/>
      <c r="AE468" s="1065"/>
      <c r="AF468" s="1065"/>
      <c r="AG468" s="1065"/>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1064">
        <v>4</v>
      </c>
      <c r="B469" s="1064">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65"/>
      <c r="AD469" s="1065"/>
      <c r="AE469" s="1065"/>
      <c r="AF469" s="1065"/>
      <c r="AG469" s="1065"/>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1064">
        <v>5</v>
      </c>
      <c r="B470" s="1064">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65"/>
      <c r="AD470" s="1065"/>
      <c r="AE470" s="1065"/>
      <c r="AF470" s="1065"/>
      <c r="AG470" s="1065"/>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1064">
        <v>6</v>
      </c>
      <c r="B471" s="1064">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65"/>
      <c r="AD471" s="1065"/>
      <c r="AE471" s="1065"/>
      <c r="AF471" s="1065"/>
      <c r="AG471" s="1065"/>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1064">
        <v>7</v>
      </c>
      <c r="B472" s="1064">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65"/>
      <c r="AD472" s="1065"/>
      <c r="AE472" s="1065"/>
      <c r="AF472" s="1065"/>
      <c r="AG472" s="1065"/>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1064">
        <v>8</v>
      </c>
      <c r="B473" s="1064">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65"/>
      <c r="AD473" s="1065"/>
      <c r="AE473" s="1065"/>
      <c r="AF473" s="1065"/>
      <c r="AG473" s="1065"/>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1064">
        <v>9</v>
      </c>
      <c r="B474" s="1064">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65"/>
      <c r="AD474" s="1065"/>
      <c r="AE474" s="1065"/>
      <c r="AF474" s="1065"/>
      <c r="AG474" s="1065"/>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1064">
        <v>10</v>
      </c>
      <c r="B475" s="1064">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65"/>
      <c r="AD475" s="1065"/>
      <c r="AE475" s="1065"/>
      <c r="AF475" s="1065"/>
      <c r="AG475" s="1065"/>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1064">
        <v>11</v>
      </c>
      <c r="B476" s="1064">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65"/>
      <c r="AD476" s="1065"/>
      <c r="AE476" s="1065"/>
      <c r="AF476" s="1065"/>
      <c r="AG476" s="1065"/>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1064">
        <v>12</v>
      </c>
      <c r="B477" s="1064">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65"/>
      <c r="AD477" s="1065"/>
      <c r="AE477" s="1065"/>
      <c r="AF477" s="1065"/>
      <c r="AG477" s="1065"/>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1064">
        <v>13</v>
      </c>
      <c r="B478" s="1064">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65"/>
      <c r="AD478" s="1065"/>
      <c r="AE478" s="1065"/>
      <c r="AF478" s="1065"/>
      <c r="AG478" s="1065"/>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1064">
        <v>14</v>
      </c>
      <c r="B479" s="1064">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65"/>
      <c r="AD479" s="1065"/>
      <c r="AE479" s="1065"/>
      <c r="AF479" s="1065"/>
      <c r="AG479" s="1065"/>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1064">
        <v>15</v>
      </c>
      <c r="B480" s="1064">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65"/>
      <c r="AD480" s="1065"/>
      <c r="AE480" s="1065"/>
      <c r="AF480" s="1065"/>
      <c r="AG480" s="1065"/>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1064">
        <v>16</v>
      </c>
      <c r="B481" s="1064">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65"/>
      <c r="AD481" s="1065"/>
      <c r="AE481" s="1065"/>
      <c r="AF481" s="1065"/>
      <c r="AG481" s="1065"/>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1064">
        <v>17</v>
      </c>
      <c r="B482" s="1064">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65"/>
      <c r="AD482" s="1065"/>
      <c r="AE482" s="1065"/>
      <c r="AF482" s="1065"/>
      <c r="AG482" s="1065"/>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1064">
        <v>18</v>
      </c>
      <c r="B483" s="1064">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65"/>
      <c r="AD483" s="1065"/>
      <c r="AE483" s="1065"/>
      <c r="AF483" s="1065"/>
      <c r="AG483" s="1065"/>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1064">
        <v>19</v>
      </c>
      <c r="B484" s="1064">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65"/>
      <c r="AD484" s="1065"/>
      <c r="AE484" s="1065"/>
      <c r="AF484" s="1065"/>
      <c r="AG484" s="1065"/>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1064">
        <v>20</v>
      </c>
      <c r="B485" s="1064">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65"/>
      <c r="AD485" s="1065"/>
      <c r="AE485" s="1065"/>
      <c r="AF485" s="1065"/>
      <c r="AG485" s="1065"/>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1064">
        <v>21</v>
      </c>
      <c r="B486" s="1064">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65"/>
      <c r="AD486" s="1065"/>
      <c r="AE486" s="1065"/>
      <c r="AF486" s="1065"/>
      <c r="AG486" s="1065"/>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1064">
        <v>22</v>
      </c>
      <c r="B487" s="1064">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65"/>
      <c r="AD487" s="1065"/>
      <c r="AE487" s="1065"/>
      <c r="AF487" s="1065"/>
      <c r="AG487" s="1065"/>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1064">
        <v>23</v>
      </c>
      <c r="B488" s="1064">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65"/>
      <c r="AD488" s="1065"/>
      <c r="AE488" s="1065"/>
      <c r="AF488" s="1065"/>
      <c r="AG488" s="1065"/>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1064">
        <v>24</v>
      </c>
      <c r="B489" s="1064">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65"/>
      <c r="AD489" s="1065"/>
      <c r="AE489" s="1065"/>
      <c r="AF489" s="1065"/>
      <c r="AG489" s="1065"/>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1064">
        <v>25</v>
      </c>
      <c r="B490" s="1064">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65"/>
      <c r="AD490" s="1065"/>
      <c r="AE490" s="1065"/>
      <c r="AF490" s="1065"/>
      <c r="AG490" s="1065"/>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1064">
        <v>26</v>
      </c>
      <c r="B491" s="1064">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65"/>
      <c r="AD491" s="1065"/>
      <c r="AE491" s="1065"/>
      <c r="AF491" s="1065"/>
      <c r="AG491" s="1065"/>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1064">
        <v>27</v>
      </c>
      <c r="B492" s="1064">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65"/>
      <c r="AD492" s="1065"/>
      <c r="AE492" s="1065"/>
      <c r="AF492" s="1065"/>
      <c r="AG492" s="1065"/>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1064">
        <v>28</v>
      </c>
      <c r="B493" s="1064">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65"/>
      <c r="AD493" s="1065"/>
      <c r="AE493" s="1065"/>
      <c r="AF493" s="1065"/>
      <c r="AG493" s="1065"/>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1064">
        <v>29</v>
      </c>
      <c r="B494" s="1064">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65"/>
      <c r="AD494" s="1065"/>
      <c r="AE494" s="1065"/>
      <c r="AF494" s="1065"/>
      <c r="AG494" s="1065"/>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1064">
        <v>30</v>
      </c>
      <c r="B495" s="1064">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65"/>
      <c r="AD495" s="1065"/>
      <c r="AE495" s="1065"/>
      <c r="AF495" s="1065"/>
      <c r="AG495" s="1065"/>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207</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153" t="s">
        <v>293</v>
      </c>
      <c r="K498" s="363"/>
      <c r="L498" s="363"/>
      <c r="M498" s="363"/>
      <c r="N498" s="363"/>
      <c r="O498" s="363"/>
      <c r="P498" s="248" t="s">
        <v>27</v>
      </c>
      <c r="Q498" s="248"/>
      <c r="R498" s="248"/>
      <c r="S498" s="248"/>
      <c r="T498" s="248"/>
      <c r="U498" s="248"/>
      <c r="V498" s="248"/>
      <c r="W498" s="248"/>
      <c r="X498" s="248"/>
      <c r="Y498" s="364" t="s">
        <v>346</v>
      </c>
      <c r="Z498" s="365"/>
      <c r="AA498" s="365"/>
      <c r="AB498" s="365"/>
      <c r="AC498" s="153" t="s">
        <v>332</v>
      </c>
      <c r="AD498" s="153"/>
      <c r="AE498" s="153"/>
      <c r="AF498" s="153"/>
      <c r="AG498" s="153"/>
      <c r="AH498" s="364" t="s">
        <v>255</v>
      </c>
      <c r="AI498" s="362"/>
      <c r="AJ498" s="362"/>
      <c r="AK498" s="362"/>
      <c r="AL498" s="362" t="s">
        <v>21</v>
      </c>
      <c r="AM498" s="362"/>
      <c r="AN498" s="362"/>
      <c r="AO498" s="366"/>
      <c r="AP498" s="367" t="s">
        <v>294</v>
      </c>
      <c r="AQ498" s="367"/>
      <c r="AR498" s="367"/>
      <c r="AS498" s="367"/>
      <c r="AT498" s="367"/>
      <c r="AU498" s="367"/>
      <c r="AV498" s="367"/>
      <c r="AW498" s="367"/>
      <c r="AX498" s="367"/>
      <c r="AY498" s="34">
        <f t="shared" ref="AY498:AY499" si="12">$AY$496</f>
        <v>0</v>
      </c>
    </row>
    <row r="499" spans="1:51" ht="26.25" customHeight="1" x14ac:dyDescent="0.15">
      <c r="A499" s="1064">
        <v>1</v>
      </c>
      <c r="B499" s="1064">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65"/>
      <c r="AD499" s="1065"/>
      <c r="AE499" s="1065"/>
      <c r="AF499" s="1065"/>
      <c r="AG499" s="1065"/>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x14ac:dyDescent="0.15">
      <c r="A500" s="1064">
        <v>2</v>
      </c>
      <c r="B500" s="1064">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65"/>
      <c r="AD500" s="1065"/>
      <c r="AE500" s="1065"/>
      <c r="AF500" s="1065"/>
      <c r="AG500" s="1065"/>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1064">
        <v>3</v>
      </c>
      <c r="B501" s="1064">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65"/>
      <c r="AD501" s="1065"/>
      <c r="AE501" s="1065"/>
      <c r="AF501" s="1065"/>
      <c r="AG501" s="1065"/>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1064">
        <v>4</v>
      </c>
      <c r="B502" s="1064">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65"/>
      <c r="AD502" s="1065"/>
      <c r="AE502" s="1065"/>
      <c r="AF502" s="1065"/>
      <c r="AG502" s="1065"/>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1064">
        <v>5</v>
      </c>
      <c r="B503" s="1064">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65"/>
      <c r="AD503" s="1065"/>
      <c r="AE503" s="1065"/>
      <c r="AF503" s="1065"/>
      <c r="AG503" s="1065"/>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1064">
        <v>6</v>
      </c>
      <c r="B504" s="1064">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65"/>
      <c r="AD504" s="1065"/>
      <c r="AE504" s="1065"/>
      <c r="AF504" s="1065"/>
      <c r="AG504" s="1065"/>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1064">
        <v>7</v>
      </c>
      <c r="B505" s="1064">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65"/>
      <c r="AD505" s="1065"/>
      <c r="AE505" s="1065"/>
      <c r="AF505" s="1065"/>
      <c r="AG505" s="1065"/>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1064">
        <v>8</v>
      </c>
      <c r="B506" s="1064">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65"/>
      <c r="AD506" s="1065"/>
      <c r="AE506" s="1065"/>
      <c r="AF506" s="1065"/>
      <c r="AG506" s="1065"/>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1064">
        <v>9</v>
      </c>
      <c r="B507" s="1064">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65"/>
      <c r="AD507" s="1065"/>
      <c r="AE507" s="1065"/>
      <c r="AF507" s="1065"/>
      <c r="AG507" s="1065"/>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1064">
        <v>10</v>
      </c>
      <c r="B508" s="1064">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65"/>
      <c r="AD508" s="1065"/>
      <c r="AE508" s="1065"/>
      <c r="AF508" s="1065"/>
      <c r="AG508" s="1065"/>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1064">
        <v>11</v>
      </c>
      <c r="B509" s="1064">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65"/>
      <c r="AD509" s="1065"/>
      <c r="AE509" s="1065"/>
      <c r="AF509" s="1065"/>
      <c r="AG509" s="1065"/>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1064">
        <v>12</v>
      </c>
      <c r="B510" s="1064">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65"/>
      <c r="AD510" s="1065"/>
      <c r="AE510" s="1065"/>
      <c r="AF510" s="1065"/>
      <c r="AG510" s="1065"/>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1064">
        <v>13</v>
      </c>
      <c r="B511" s="1064">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65"/>
      <c r="AD511" s="1065"/>
      <c r="AE511" s="1065"/>
      <c r="AF511" s="1065"/>
      <c r="AG511" s="1065"/>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1064">
        <v>14</v>
      </c>
      <c r="B512" s="1064">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65"/>
      <c r="AD512" s="1065"/>
      <c r="AE512" s="1065"/>
      <c r="AF512" s="1065"/>
      <c r="AG512" s="1065"/>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1064">
        <v>15</v>
      </c>
      <c r="B513" s="1064">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65"/>
      <c r="AD513" s="1065"/>
      <c r="AE513" s="1065"/>
      <c r="AF513" s="1065"/>
      <c r="AG513" s="1065"/>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1064">
        <v>16</v>
      </c>
      <c r="B514" s="1064">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65"/>
      <c r="AD514" s="1065"/>
      <c r="AE514" s="1065"/>
      <c r="AF514" s="1065"/>
      <c r="AG514" s="1065"/>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1064">
        <v>17</v>
      </c>
      <c r="B515" s="1064">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65"/>
      <c r="AD515" s="1065"/>
      <c r="AE515" s="1065"/>
      <c r="AF515" s="1065"/>
      <c r="AG515" s="1065"/>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1064">
        <v>18</v>
      </c>
      <c r="B516" s="1064">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65"/>
      <c r="AD516" s="1065"/>
      <c r="AE516" s="1065"/>
      <c r="AF516" s="1065"/>
      <c r="AG516" s="1065"/>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1064">
        <v>19</v>
      </c>
      <c r="B517" s="1064">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65"/>
      <c r="AD517" s="1065"/>
      <c r="AE517" s="1065"/>
      <c r="AF517" s="1065"/>
      <c r="AG517" s="1065"/>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1064">
        <v>20</v>
      </c>
      <c r="B518" s="1064">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65"/>
      <c r="AD518" s="1065"/>
      <c r="AE518" s="1065"/>
      <c r="AF518" s="1065"/>
      <c r="AG518" s="1065"/>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1064">
        <v>21</v>
      </c>
      <c r="B519" s="1064">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65"/>
      <c r="AD519" s="1065"/>
      <c r="AE519" s="1065"/>
      <c r="AF519" s="1065"/>
      <c r="AG519" s="1065"/>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1064">
        <v>22</v>
      </c>
      <c r="B520" s="1064">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65"/>
      <c r="AD520" s="1065"/>
      <c r="AE520" s="1065"/>
      <c r="AF520" s="1065"/>
      <c r="AG520" s="1065"/>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1064">
        <v>23</v>
      </c>
      <c r="B521" s="1064">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65"/>
      <c r="AD521" s="1065"/>
      <c r="AE521" s="1065"/>
      <c r="AF521" s="1065"/>
      <c r="AG521" s="1065"/>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1064">
        <v>24</v>
      </c>
      <c r="B522" s="1064">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65"/>
      <c r="AD522" s="1065"/>
      <c r="AE522" s="1065"/>
      <c r="AF522" s="1065"/>
      <c r="AG522" s="1065"/>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1064">
        <v>25</v>
      </c>
      <c r="B523" s="1064">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65"/>
      <c r="AD523" s="1065"/>
      <c r="AE523" s="1065"/>
      <c r="AF523" s="1065"/>
      <c r="AG523" s="1065"/>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1064">
        <v>26</v>
      </c>
      <c r="B524" s="1064">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65"/>
      <c r="AD524" s="1065"/>
      <c r="AE524" s="1065"/>
      <c r="AF524" s="1065"/>
      <c r="AG524" s="1065"/>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1064">
        <v>27</v>
      </c>
      <c r="B525" s="1064">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65"/>
      <c r="AD525" s="1065"/>
      <c r="AE525" s="1065"/>
      <c r="AF525" s="1065"/>
      <c r="AG525" s="1065"/>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1064">
        <v>28</v>
      </c>
      <c r="B526" s="1064">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65"/>
      <c r="AD526" s="1065"/>
      <c r="AE526" s="1065"/>
      <c r="AF526" s="1065"/>
      <c r="AG526" s="1065"/>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1064">
        <v>29</v>
      </c>
      <c r="B527" s="1064">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65"/>
      <c r="AD527" s="1065"/>
      <c r="AE527" s="1065"/>
      <c r="AF527" s="1065"/>
      <c r="AG527" s="1065"/>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1064">
        <v>30</v>
      </c>
      <c r="B528" s="1064">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65"/>
      <c r="AD528" s="1065"/>
      <c r="AE528" s="1065"/>
      <c r="AF528" s="1065"/>
      <c r="AG528" s="1065"/>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208</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153" t="s">
        <v>293</v>
      </c>
      <c r="K531" s="363"/>
      <c r="L531" s="363"/>
      <c r="M531" s="363"/>
      <c r="N531" s="363"/>
      <c r="O531" s="363"/>
      <c r="P531" s="248" t="s">
        <v>27</v>
      </c>
      <c r="Q531" s="248"/>
      <c r="R531" s="248"/>
      <c r="S531" s="248"/>
      <c r="T531" s="248"/>
      <c r="U531" s="248"/>
      <c r="V531" s="248"/>
      <c r="W531" s="248"/>
      <c r="X531" s="248"/>
      <c r="Y531" s="364" t="s">
        <v>346</v>
      </c>
      <c r="Z531" s="365"/>
      <c r="AA531" s="365"/>
      <c r="AB531" s="365"/>
      <c r="AC531" s="153" t="s">
        <v>332</v>
      </c>
      <c r="AD531" s="153"/>
      <c r="AE531" s="153"/>
      <c r="AF531" s="153"/>
      <c r="AG531" s="153"/>
      <c r="AH531" s="364" t="s">
        <v>255</v>
      </c>
      <c r="AI531" s="362"/>
      <c r="AJ531" s="362"/>
      <c r="AK531" s="362"/>
      <c r="AL531" s="362" t="s">
        <v>21</v>
      </c>
      <c r="AM531" s="362"/>
      <c r="AN531" s="362"/>
      <c r="AO531" s="366"/>
      <c r="AP531" s="367" t="s">
        <v>294</v>
      </c>
      <c r="AQ531" s="367"/>
      <c r="AR531" s="367"/>
      <c r="AS531" s="367"/>
      <c r="AT531" s="367"/>
      <c r="AU531" s="367"/>
      <c r="AV531" s="367"/>
      <c r="AW531" s="367"/>
      <c r="AX531" s="367"/>
      <c r="AY531" s="34">
        <f t="shared" ref="AY531:AY532" si="13">$AY$529</f>
        <v>0</v>
      </c>
    </row>
    <row r="532" spans="1:51" ht="26.25" customHeight="1" x14ac:dyDescent="0.15">
      <c r="A532" s="1064">
        <v>1</v>
      </c>
      <c r="B532" s="1064">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65"/>
      <c r="AD532" s="1065"/>
      <c r="AE532" s="1065"/>
      <c r="AF532" s="1065"/>
      <c r="AG532" s="1065"/>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x14ac:dyDescent="0.15">
      <c r="A533" s="1064">
        <v>2</v>
      </c>
      <c r="B533" s="1064">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65"/>
      <c r="AD533" s="1065"/>
      <c r="AE533" s="1065"/>
      <c r="AF533" s="1065"/>
      <c r="AG533" s="1065"/>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1064">
        <v>3</v>
      </c>
      <c r="B534" s="1064">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65"/>
      <c r="AD534" s="1065"/>
      <c r="AE534" s="1065"/>
      <c r="AF534" s="1065"/>
      <c r="AG534" s="1065"/>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1064">
        <v>4</v>
      </c>
      <c r="B535" s="1064">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65"/>
      <c r="AD535" s="1065"/>
      <c r="AE535" s="1065"/>
      <c r="AF535" s="1065"/>
      <c r="AG535" s="1065"/>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1064">
        <v>5</v>
      </c>
      <c r="B536" s="1064">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65"/>
      <c r="AD536" s="1065"/>
      <c r="AE536" s="1065"/>
      <c r="AF536" s="1065"/>
      <c r="AG536" s="1065"/>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1064">
        <v>6</v>
      </c>
      <c r="B537" s="1064">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65"/>
      <c r="AD537" s="1065"/>
      <c r="AE537" s="1065"/>
      <c r="AF537" s="1065"/>
      <c r="AG537" s="1065"/>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1064">
        <v>7</v>
      </c>
      <c r="B538" s="1064">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65"/>
      <c r="AD538" s="1065"/>
      <c r="AE538" s="1065"/>
      <c r="AF538" s="1065"/>
      <c r="AG538" s="1065"/>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1064">
        <v>8</v>
      </c>
      <c r="B539" s="1064">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65"/>
      <c r="AD539" s="1065"/>
      <c r="AE539" s="1065"/>
      <c r="AF539" s="1065"/>
      <c r="AG539" s="1065"/>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1064">
        <v>9</v>
      </c>
      <c r="B540" s="1064">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65"/>
      <c r="AD540" s="1065"/>
      <c r="AE540" s="1065"/>
      <c r="AF540" s="1065"/>
      <c r="AG540" s="1065"/>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1064">
        <v>10</v>
      </c>
      <c r="B541" s="1064">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65"/>
      <c r="AD541" s="1065"/>
      <c r="AE541" s="1065"/>
      <c r="AF541" s="1065"/>
      <c r="AG541" s="1065"/>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1064">
        <v>11</v>
      </c>
      <c r="B542" s="1064">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65"/>
      <c r="AD542" s="1065"/>
      <c r="AE542" s="1065"/>
      <c r="AF542" s="1065"/>
      <c r="AG542" s="1065"/>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1064">
        <v>12</v>
      </c>
      <c r="B543" s="1064">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65"/>
      <c r="AD543" s="1065"/>
      <c r="AE543" s="1065"/>
      <c r="AF543" s="1065"/>
      <c r="AG543" s="1065"/>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1064">
        <v>13</v>
      </c>
      <c r="B544" s="1064">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65"/>
      <c r="AD544" s="1065"/>
      <c r="AE544" s="1065"/>
      <c r="AF544" s="1065"/>
      <c r="AG544" s="1065"/>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1064">
        <v>14</v>
      </c>
      <c r="B545" s="1064">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65"/>
      <c r="AD545" s="1065"/>
      <c r="AE545" s="1065"/>
      <c r="AF545" s="1065"/>
      <c r="AG545" s="1065"/>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1064">
        <v>15</v>
      </c>
      <c r="B546" s="1064">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65"/>
      <c r="AD546" s="1065"/>
      <c r="AE546" s="1065"/>
      <c r="AF546" s="1065"/>
      <c r="AG546" s="1065"/>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1064">
        <v>16</v>
      </c>
      <c r="B547" s="1064">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65"/>
      <c r="AD547" s="1065"/>
      <c r="AE547" s="1065"/>
      <c r="AF547" s="1065"/>
      <c r="AG547" s="1065"/>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1064">
        <v>17</v>
      </c>
      <c r="B548" s="1064">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65"/>
      <c r="AD548" s="1065"/>
      <c r="AE548" s="1065"/>
      <c r="AF548" s="1065"/>
      <c r="AG548" s="1065"/>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1064">
        <v>18</v>
      </c>
      <c r="B549" s="1064">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65"/>
      <c r="AD549" s="1065"/>
      <c r="AE549" s="1065"/>
      <c r="AF549" s="1065"/>
      <c r="AG549" s="1065"/>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1064">
        <v>19</v>
      </c>
      <c r="B550" s="1064">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65"/>
      <c r="AD550" s="1065"/>
      <c r="AE550" s="1065"/>
      <c r="AF550" s="1065"/>
      <c r="AG550" s="1065"/>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1064">
        <v>20</v>
      </c>
      <c r="B551" s="1064">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65"/>
      <c r="AD551" s="1065"/>
      <c r="AE551" s="1065"/>
      <c r="AF551" s="1065"/>
      <c r="AG551" s="1065"/>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1064">
        <v>21</v>
      </c>
      <c r="B552" s="1064">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65"/>
      <c r="AD552" s="1065"/>
      <c r="AE552" s="1065"/>
      <c r="AF552" s="1065"/>
      <c r="AG552" s="1065"/>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1064">
        <v>22</v>
      </c>
      <c r="B553" s="1064">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65"/>
      <c r="AD553" s="1065"/>
      <c r="AE553" s="1065"/>
      <c r="AF553" s="1065"/>
      <c r="AG553" s="1065"/>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1064">
        <v>23</v>
      </c>
      <c r="B554" s="1064">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65"/>
      <c r="AD554" s="1065"/>
      <c r="AE554" s="1065"/>
      <c r="AF554" s="1065"/>
      <c r="AG554" s="1065"/>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1064">
        <v>24</v>
      </c>
      <c r="B555" s="1064">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65"/>
      <c r="AD555" s="1065"/>
      <c r="AE555" s="1065"/>
      <c r="AF555" s="1065"/>
      <c r="AG555" s="1065"/>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1064">
        <v>25</v>
      </c>
      <c r="B556" s="1064">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65"/>
      <c r="AD556" s="1065"/>
      <c r="AE556" s="1065"/>
      <c r="AF556" s="1065"/>
      <c r="AG556" s="1065"/>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1064">
        <v>26</v>
      </c>
      <c r="B557" s="1064">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65"/>
      <c r="AD557" s="1065"/>
      <c r="AE557" s="1065"/>
      <c r="AF557" s="1065"/>
      <c r="AG557" s="1065"/>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1064">
        <v>27</v>
      </c>
      <c r="B558" s="1064">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65"/>
      <c r="AD558" s="1065"/>
      <c r="AE558" s="1065"/>
      <c r="AF558" s="1065"/>
      <c r="AG558" s="1065"/>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1064">
        <v>28</v>
      </c>
      <c r="B559" s="1064">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65"/>
      <c r="AD559" s="1065"/>
      <c r="AE559" s="1065"/>
      <c r="AF559" s="1065"/>
      <c r="AG559" s="1065"/>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1064">
        <v>29</v>
      </c>
      <c r="B560" s="1064">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65"/>
      <c r="AD560" s="1065"/>
      <c r="AE560" s="1065"/>
      <c r="AF560" s="1065"/>
      <c r="AG560" s="1065"/>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1064">
        <v>30</v>
      </c>
      <c r="B561" s="1064">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65"/>
      <c r="AD561" s="1065"/>
      <c r="AE561" s="1065"/>
      <c r="AF561" s="1065"/>
      <c r="AG561" s="1065"/>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209</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153" t="s">
        <v>293</v>
      </c>
      <c r="K564" s="363"/>
      <c r="L564" s="363"/>
      <c r="M564" s="363"/>
      <c r="N564" s="363"/>
      <c r="O564" s="363"/>
      <c r="P564" s="248" t="s">
        <v>27</v>
      </c>
      <c r="Q564" s="248"/>
      <c r="R564" s="248"/>
      <c r="S564" s="248"/>
      <c r="T564" s="248"/>
      <c r="U564" s="248"/>
      <c r="V564" s="248"/>
      <c r="W564" s="248"/>
      <c r="X564" s="248"/>
      <c r="Y564" s="364" t="s">
        <v>346</v>
      </c>
      <c r="Z564" s="365"/>
      <c r="AA564" s="365"/>
      <c r="AB564" s="365"/>
      <c r="AC564" s="153" t="s">
        <v>332</v>
      </c>
      <c r="AD564" s="153"/>
      <c r="AE564" s="153"/>
      <c r="AF564" s="153"/>
      <c r="AG564" s="153"/>
      <c r="AH564" s="364" t="s">
        <v>255</v>
      </c>
      <c r="AI564" s="362"/>
      <c r="AJ564" s="362"/>
      <c r="AK564" s="362"/>
      <c r="AL564" s="362" t="s">
        <v>21</v>
      </c>
      <c r="AM564" s="362"/>
      <c r="AN564" s="362"/>
      <c r="AO564" s="366"/>
      <c r="AP564" s="367" t="s">
        <v>294</v>
      </c>
      <c r="AQ564" s="367"/>
      <c r="AR564" s="367"/>
      <c r="AS564" s="367"/>
      <c r="AT564" s="367"/>
      <c r="AU564" s="367"/>
      <c r="AV564" s="367"/>
      <c r="AW564" s="367"/>
      <c r="AX564" s="367"/>
      <c r="AY564" s="34">
        <f t="shared" ref="AY564:AY565" si="14">$AY$562</f>
        <v>0</v>
      </c>
    </row>
    <row r="565" spans="1:51" ht="26.25" customHeight="1" x14ac:dyDescent="0.15">
      <c r="A565" s="1064">
        <v>1</v>
      </c>
      <c r="B565" s="1064">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65"/>
      <c r="AD565" s="1065"/>
      <c r="AE565" s="1065"/>
      <c r="AF565" s="1065"/>
      <c r="AG565" s="1065"/>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x14ac:dyDescent="0.15">
      <c r="A566" s="1064">
        <v>2</v>
      </c>
      <c r="B566" s="1064">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65"/>
      <c r="AD566" s="1065"/>
      <c r="AE566" s="1065"/>
      <c r="AF566" s="1065"/>
      <c r="AG566" s="1065"/>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1064">
        <v>3</v>
      </c>
      <c r="B567" s="1064">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65"/>
      <c r="AD567" s="1065"/>
      <c r="AE567" s="1065"/>
      <c r="AF567" s="1065"/>
      <c r="AG567" s="1065"/>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1064">
        <v>4</v>
      </c>
      <c r="B568" s="1064">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65"/>
      <c r="AD568" s="1065"/>
      <c r="AE568" s="1065"/>
      <c r="AF568" s="1065"/>
      <c r="AG568" s="1065"/>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1064">
        <v>5</v>
      </c>
      <c r="B569" s="1064">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65"/>
      <c r="AD569" s="1065"/>
      <c r="AE569" s="1065"/>
      <c r="AF569" s="1065"/>
      <c r="AG569" s="1065"/>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1064">
        <v>6</v>
      </c>
      <c r="B570" s="1064">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65"/>
      <c r="AD570" s="1065"/>
      <c r="AE570" s="1065"/>
      <c r="AF570" s="1065"/>
      <c r="AG570" s="1065"/>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1064">
        <v>7</v>
      </c>
      <c r="B571" s="1064">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65"/>
      <c r="AD571" s="1065"/>
      <c r="AE571" s="1065"/>
      <c r="AF571" s="1065"/>
      <c r="AG571" s="1065"/>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1064">
        <v>8</v>
      </c>
      <c r="B572" s="1064">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65"/>
      <c r="AD572" s="1065"/>
      <c r="AE572" s="1065"/>
      <c r="AF572" s="1065"/>
      <c r="AG572" s="1065"/>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1064">
        <v>9</v>
      </c>
      <c r="B573" s="1064">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65"/>
      <c r="AD573" s="1065"/>
      <c r="AE573" s="1065"/>
      <c r="AF573" s="1065"/>
      <c r="AG573" s="1065"/>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1064">
        <v>10</v>
      </c>
      <c r="B574" s="1064">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65"/>
      <c r="AD574" s="1065"/>
      <c r="AE574" s="1065"/>
      <c r="AF574" s="1065"/>
      <c r="AG574" s="1065"/>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1064">
        <v>11</v>
      </c>
      <c r="B575" s="1064">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65"/>
      <c r="AD575" s="1065"/>
      <c r="AE575" s="1065"/>
      <c r="AF575" s="1065"/>
      <c r="AG575" s="1065"/>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1064">
        <v>12</v>
      </c>
      <c r="B576" s="1064">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65"/>
      <c r="AD576" s="1065"/>
      <c r="AE576" s="1065"/>
      <c r="AF576" s="1065"/>
      <c r="AG576" s="1065"/>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1064">
        <v>13</v>
      </c>
      <c r="B577" s="1064">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65"/>
      <c r="AD577" s="1065"/>
      <c r="AE577" s="1065"/>
      <c r="AF577" s="1065"/>
      <c r="AG577" s="1065"/>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1064">
        <v>14</v>
      </c>
      <c r="B578" s="1064">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65"/>
      <c r="AD578" s="1065"/>
      <c r="AE578" s="1065"/>
      <c r="AF578" s="1065"/>
      <c r="AG578" s="1065"/>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1064">
        <v>15</v>
      </c>
      <c r="B579" s="1064">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65"/>
      <c r="AD579" s="1065"/>
      <c r="AE579" s="1065"/>
      <c r="AF579" s="1065"/>
      <c r="AG579" s="1065"/>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1064">
        <v>16</v>
      </c>
      <c r="B580" s="1064">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65"/>
      <c r="AD580" s="1065"/>
      <c r="AE580" s="1065"/>
      <c r="AF580" s="1065"/>
      <c r="AG580" s="1065"/>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1064">
        <v>17</v>
      </c>
      <c r="B581" s="1064">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65"/>
      <c r="AD581" s="1065"/>
      <c r="AE581" s="1065"/>
      <c r="AF581" s="1065"/>
      <c r="AG581" s="1065"/>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1064">
        <v>18</v>
      </c>
      <c r="B582" s="1064">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65"/>
      <c r="AD582" s="1065"/>
      <c r="AE582" s="1065"/>
      <c r="AF582" s="1065"/>
      <c r="AG582" s="1065"/>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1064">
        <v>19</v>
      </c>
      <c r="B583" s="1064">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65"/>
      <c r="AD583" s="1065"/>
      <c r="AE583" s="1065"/>
      <c r="AF583" s="1065"/>
      <c r="AG583" s="1065"/>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1064">
        <v>20</v>
      </c>
      <c r="B584" s="1064">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65"/>
      <c r="AD584" s="1065"/>
      <c r="AE584" s="1065"/>
      <c r="AF584" s="1065"/>
      <c r="AG584" s="1065"/>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1064">
        <v>21</v>
      </c>
      <c r="B585" s="1064">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65"/>
      <c r="AD585" s="1065"/>
      <c r="AE585" s="1065"/>
      <c r="AF585" s="1065"/>
      <c r="AG585" s="1065"/>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1064">
        <v>22</v>
      </c>
      <c r="B586" s="1064">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65"/>
      <c r="AD586" s="1065"/>
      <c r="AE586" s="1065"/>
      <c r="AF586" s="1065"/>
      <c r="AG586" s="1065"/>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1064">
        <v>23</v>
      </c>
      <c r="B587" s="1064">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65"/>
      <c r="AD587" s="1065"/>
      <c r="AE587" s="1065"/>
      <c r="AF587" s="1065"/>
      <c r="AG587" s="1065"/>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1064">
        <v>24</v>
      </c>
      <c r="B588" s="1064">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65"/>
      <c r="AD588" s="1065"/>
      <c r="AE588" s="1065"/>
      <c r="AF588" s="1065"/>
      <c r="AG588" s="1065"/>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1064">
        <v>25</v>
      </c>
      <c r="B589" s="1064">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65"/>
      <c r="AD589" s="1065"/>
      <c r="AE589" s="1065"/>
      <c r="AF589" s="1065"/>
      <c r="AG589" s="1065"/>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1064">
        <v>26</v>
      </c>
      <c r="B590" s="1064">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65"/>
      <c r="AD590" s="1065"/>
      <c r="AE590" s="1065"/>
      <c r="AF590" s="1065"/>
      <c r="AG590" s="1065"/>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1064">
        <v>27</v>
      </c>
      <c r="B591" s="1064">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65"/>
      <c r="AD591" s="1065"/>
      <c r="AE591" s="1065"/>
      <c r="AF591" s="1065"/>
      <c r="AG591" s="1065"/>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1064">
        <v>28</v>
      </c>
      <c r="B592" s="1064">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65"/>
      <c r="AD592" s="1065"/>
      <c r="AE592" s="1065"/>
      <c r="AF592" s="1065"/>
      <c r="AG592" s="1065"/>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1064">
        <v>29</v>
      </c>
      <c r="B593" s="1064">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65"/>
      <c r="AD593" s="1065"/>
      <c r="AE593" s="1065"/>
      <c r="AF593" s="1065"/>
      <c r="AG593" s="1065"/>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1064">
        <v>30</v>
      </c>
      <c r="B594" s="1064">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65"/>
      <c r="AD594" s="1065"/>
      <c r="AE594" s="1065"/>
      <c r="AF594" s="1065"/>
      <c r="AG594" s="1065"/>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210</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153" t="s">
        <v>293</v>
      </c>
      <c r="K597" s="363"/>
      <c r="L597" s="363"/>
      <c r="M597" s="363"/>
      <c r="N597" s="363"/>
      <c r="O597" s="363"/>
      <c r="P597" s="248" t="s">
        <v>27</v>
      </c>
      <c r="Q597" s="248"/>
      <c r="R597" s="248"/>
      <c r="S597" s="248"/>
      <c r="T597" s="248"/>
      <c r="U597" s="248"/>
      <c r="V597" s="248"/>
      <c r="W597" s="248"/>
      <c r="X597" s="248"/>
      <c r="Y597" s="364" t="s">
        <v>346</v>
      </c>
      <c r="Z597" s="365"/>
      <c r="AA597" s="365"/>
      <c r="AB597" s="365"/>
      <c r="AC597" s="153" t="s">
        <v>332</v>
      </c>
      <c r="AD597" s="153"/>
      <c r="AE597" s="153"/>
      <c r="AF597" s="153"/>
      <c r="AG597" s="153"/>
      <c r="AH597" s="364" t="s">
        <v>255</v>
      </c>
      <c r="AI597" s="362"/>
      <c r="AJ597" s="362"/>
      <c r="AK597" s="362"/>
      <c r="AL597" s="362" t="s">
        <v>21</v>
      </c>
      <c r="AM597" s="362"/>
      <c r="AN597" s="362"/>
      <c r="AO597" s="366"/>
      <c r="AP597" s="367" t="s">
        <v>294</v>
      </c>
      <c r="AQ597" s="367"/>
      <c r="AR597" s="367"/>
      <c r="AS597" s="367"/>
      <c r="AT597" s="367"/>
      <c r="AU597" s="367"/>
      <c r="AV597" s="367"/>
      <c r="AW597" s="367"/>
      <c r="AX597" s="367"/>
      <c r="AY597" s="34">
        <f t="shared" ref="AY597:AY598" si="15">$AY$595</f>
        <v>0</v>
      </c>
    </row>
    <row r="598" spans="1:51" ht="26.25" customHeight="1" x14ac:dyDescent="0.15">
      <c r="A598" s="1064">
        <v>1</v>
      </c>
      <c r="B598" s="1064">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65"/>
      <c r="AD598" s="1065"/>
      <c r="AE598" s="1065"/>
      <c r="AF598" s="1065"/>
      <c r="AG598" s="1065"/>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x14ac:dyDescent="0.15">
      <c r="A599" s="1064">
        <v>2</v>
      </c>
      <c r="B599" s="1064">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65"/>
      <c r="AD599" s="1065"/>
      <c r="AE599" s="1065"/>
      <c r="AF599" s="1065"/>
      <c r="AG599" s="1065"/>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1064">
        <v>3</v>
      </c>
      <c r="B600" s="1064">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65"/>
      <c r="AD600" s="1065"/>
      <c r="AE600" s="1065"/>
      <c r="AF600" s="1065"/>
      <c r="AG600" s="1065"/>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1064">
        <v>4</v>
      </c>
      <c r="B601" s="1064">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65"/>
      <c r="AD601" s="1065"/>
      <c r="AE601" s="1065"/>
      <c r="AF601" s="1065"/>
      <c r="AG601" s="1065"/>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1064">
        <v>5</v>
      </c>
      <c r="B602" s="1064">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65"/>
      <c r="AD602" s="1065"/>
      <c r="AE602" s="1065"/>
      <c r="AF602" s="1065"/>
      <c r="AG602" s="1065"/>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1064">
        <v>6</v>
      </c>
      <c r="B603" s="1064">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65"/>
      <c r="AD603" s="1065"/>
      <c r="AE603" s="1065"/>
      <c r="AF603" s="1065"/>
      <c r="AG603" s="1065"/>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1064">
        <v>7</v>
      </c>
      <c r="B604" s="1064">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65"/>
      <c r="AD604" s="1065"/>
      <c r="AE604" s="1065"/>
      <c r="AF604" s="1065"/>
      <c r="AG604" s="1065"/>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1064">
        <v>8</v>
      </c>
      <c r="B605" s="1064">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65"/>
      <c r="AD605" s="1065"/>
      <c r="AE605" s="1065"/>
      <c r="AF605" s="1065"/>
      <c r="AG605" s="1065"/>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1064">
        <v>9</v>
      </c>
      <c r="B606" s="1064">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65"/>
      <c r="AD606" s="1065"/>
      <c r="AE606" s="1065"/>
      <c r="AF606" s="1065"/>
      <c r="AG606" s="1065"/>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1064">
        <v>10</v>
      </c>
      <c r="B607" s="1064">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65"/>
      <c r="AD607" s="1065"/>
      <c r="AE607" s="1065"/>
      <c r="AF607" s="1065"/>
      <c r="AG607" s="1065"/>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1064">
        <v>11</v>
      </c>
      <c r="B608" s="1064">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65"/>
      <c r="AD608" s="1065"/>
      <c r="AE608" s="1065"/>
      <c r="AF608" s="1065"/>
      <c r="AG608" s="1065"/>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1064">
        <v>12</v>
      </c>
      <c r="B609" s="1064">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65"/>
      <c r="AD609" s="1065"/>
      <c r="AE609" s="1065"/>
      <c r="AF609" s="1065"/>
      <c r="AG609" s="1065"/>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1064">
        <v>13</v>
      </c>
      <c r="B610" s="1064">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65"/>
      <c r="AD610" s="1065"/>
      <c r="AE610" s="1065"/>
      <c r="AF610" s="1065"/>
      <c r="AG610" s="1065"/>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1064">
        <v>14</v>
      </c>
      <c r="B611" s="1064">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65"/>
      <c r="AD611" s="1065"/>
      <c r="AE611" s="1065"/>
      <c r="AF611" s="1065"/>
      <c r="AG611" s="1065"/>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1064">
        <v>15</v>
      </c>
      <c r="B612" s="1064">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65"/>
      <c r="AD612" s="1065"/>
      <c r="AE612" s="1065"/>
      <c r="AF612" s="1065"/>
      <c r="AG612" s="1065"/>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1064">
        <v>16</v>
      </c>
      <c r="B613" s="1064">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65"/>
      <c r="AD613" s="1065"/>
      <c r="AE613" s="1065"/>
      <c r="AF613" s="1065"/>
      <c r="AG613" s="1065"/>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1064">
        <v>17</v>
      </c>
      <c r="B614" s="1064">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65"/>
      <c r="AD614" s="1065"/>
      <c r="AE614" s="1065"/>
      <c r="AF614" s="1065"/>
      <c r="AG614" s="1065"/>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1064">
        <v>18</v>
      </c>
      <c r="B615" s="1064">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65"/>
      <c r="AD615" s="1065"/>
      <c r="AE615" s="1065"/>
      <c r="AF615" s="1065"/>
      <c r="AG615" s="1065"/>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1064">
        <v>19</v>
      </c>
      <c r="B616" s="1064">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65"/>
      <c r="AD616" s="1065"/>
      <c r="AE616" s="1065"/>
      <c r="AF616" s="1065"/>
      <c r="AG616" s="1065"/>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1064">
        <v>20</v>
      </c>
      <c r="B617" s="1064">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65"/>
      <c r="AD617" s="1065"/>
      <c r="AE617" s="1065"/>
      <c r="AF617" s="1065"/>
      <c r="AG617" s="1065"/>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1064">
        <v>21</v>
      </c>
      <c r="B618" s="1064">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65"/>
      <c r="AD618" s="1065"/>
      <c r="AE618" s="1065"/>
      <c r="AF618" s="1065"/>
      <c r="AG618" s="1065"/>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1064">
        <v>22</v>
      </c>
      <c r="B619" s="1064">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65"/>
      <c r="AD619" s="1065"/>
      <c r="AE619" s="1065"/>
      <c r="AF619" s="1065"/>
      <c r="AG619" s="1065"/>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1064">
        <v>23</v>
      </c>
      <c r="B620" s="1064">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65"/>
      <c r="AD620" s="1065"/>
      <c r="AE620" s="1065"/>
      <c r="AF620" s="1065"/>
      <c r="AG620" s="1065"/>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1064">
        <v>24</v>
      </c>
      <c r="B621" s="1064">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65"/>
      <c r="AD621" s="1065"/>
      <c r="AE621" s="1065"/>
      <c r="AF621" s="1065"/>
      <c r="AG621" s="1065"/>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1064">
        <v>25</v>
      </c>
      <c r="B622" s="1064">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65"/>
      <c r="AD622" s="1065"/>
      <c r="AE622" s="1065"/>
      <c r="AF622" s="1065"/>
      <c r="AG622" s="1065"/>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1064">
        <v>26</v>
      </c>
      <c r="B623" s="1064">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65"/>
      <c r="AD623" s="1065"/>
      <c r="AE623" s="1065"/>
      <c r="AF623" s="1065"/>
      <c r="AG623" s="1065"/>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1064">
        <v>27</v>
      </c>
      <c r="B624" s="1064">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65"/>
      <c r="AD624" s="1065"/>
      <c r="AE624" s="1065"/>
      <c r="AF624" s="1065"/>
      <c r="AG624" s="1065"/>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1064">
        <v>28</v>
      </c>
      <c r="B625" s="1064">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65"/>
      <c r="AD625" s="1065"/>
      <c r="AE625" s="1065"/>
      <c r="AF625" s="1065"/>
      <c r="AG625" s="1065"/>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1064">
        <v>29</v>
      </c>
      <c r="B626" s="1064">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65"/>
      <c r="AD626" s="1065"/>
      <c r="AE626" s="1065"/>
      <c r="AF626" s="1065"/>
      <c r="AG626" s="1065"/>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1064">
        <v>30</v>
      </c>
      <c r="B627" s="1064">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65"/>
      <c r="AD627" s="1065"/>
      <c r="AE627" s="1065"/>
      <c r="AF627" s="1065"/>
      <c r="AG627" s="1065"/>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153" t="s">
        <v>293</v>
      </c>
      <c r="K630" s="363"/>
      <c r="L630" s="363"/>
      <c r="M630" s="363"/>
      <c r="N630" s="363"/>
      <c r="O630" s="363"/>
      <c r="P630" s="248" t="s">
        <v>27</v>
      </c>
      <c r="Q630" s="248"/>
      <c r="R630" s="248"/>
      <c r="S630" s="248"/>
      <c r="T630" s="248"/>
      <c r="U630" s="248"/>
      <c r="V630" s="248"/>
      <c r="W630" s="248"/>
      <c r="X630" s="248"/>
      <c r="Y630" s="364" t="s">
        <v>346</v>
      </c>
      <c r="Z630" s="365"/>
      <c r="AA630" s="365"/>
      <c r="AB630" s="365"/>
      <c r="AC630" s="153" t="s">
        <v>332</v>
      </c>
      <c r="AD630" s="153"/>
      <c r="AE630" s="153"/>
      <c r="AF630" s="153"/>
      <c r="AG630" s="153"/>
      <c r="AH630" s="364" t="s">
        <v>255</v>
      </c>
      <c r="AI630" s="362"/>
      <c r="AJ630" s="362"/>
      <c r="AK630" s="362"/>
      <c r="AL630" s="362" t="s">
        <v>21</v>
      </c>
      <c r="AM630" s="362"/>
      <c r="AN630" s="362"/>
      <c r="AO630" s="366"/>
      <c r="AP630" s="367" t="s">
        <v>294</v>
      </c>
      <c r="AQ630" s="367"/>
      <c r="AR630" s="367"/>
      <c r="AS630" s="367"/>
      <c r="AT630" s="367"/>
      <c r="AU630" s="367"/>
      <c r="AV630" s="367"/>
      <c r="AW630" s="367"/>
      <c r="AX630" s="367"/>
      <c r="AY630" s="34">
        <f t="shared" ref="AY630:AY631" si="16">$AY$628</f>
        <v>0</v>
      </c>
    </row>
    <row r="631" spans="1:51" ht="26.25" customHeight="1" x14ac:dyDescent="0.15">
      <c r="A631" s="1064">
        <v>1</v>
      </c>
      <c r="B631" s="1064">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65"/>
      <c r="AD631" s="1065"/>
      <c r="AE631" s="1065"/>
      <c r="AF631" s="1065"/>
      <c r="AG631" s="1065"/>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x14ac:dyDescent="0.15">
      <c r="A632" s="1064">
        <v>2</v>
      </c>
      <c r="B632" s="1064">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65"/>
      <c r="AD632" s="1065"/>
      <c r="AE632" s="1065"/>
      <c r="AF632" s="1065"/>
      <c r="AG632" s="1065"/>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1064">
        <v>3</v>
      </c>
      <c r="B633" s="1064">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65"/>
      <c r="AD633" s="1065"/>
      <c r="AE633" s="1065"/>
      <c r="AF633" s="1065"/>
      <c r="AG633" s="1065"/>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1064">
        <v>4</v>
      </c>
      <c r="B634" s="1064">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65"/>
      <c r="AD634" s="1065"/>
      <c r="AE634" s="1065"/>
      <c r="AF634" s="1065"/>
      <c r="AG634" s="1065"/>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1064">
        <v>5</v>
      </c>
      <c r="B635" s="1064">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65"/>
      <c r="AD635" s="1065"/>
      <c r="AE635" s="1065"/>
      <c r="AF635" s="1065"/>
      <c r="AG635" s="1065"/>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1064">
        <v>6</v>
      </c>
      <c r="B636" s="1064">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65"/>
      <c r="AD636" s="1065"/>
      <c r="AE636" s="1065"/>
      <c r="AF636" s="1065"/>
      <c r="AG636" s="1065"/>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1064">
        <v>7</v>
      </c>
      <c r="B637" s="1064">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65"/>
      <c r="AD637" s="1065"/>
      <c r="AE637" s="1065"/>
      <c r="AF637" s="1065"/>
      <c r="AG637" s="1065"/>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1064">
        <v>8</v>
      </c>
      <c r="B638" s="1064">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65"/>
      <c r="AD638" s="1065"/>
      <c r="AE638" s="1065"/>
      <c r="AF638" s="1065"/>
      <c r="AG638" s="1065"/>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1064">
        <v>9</v>
      </c>
      <c r="B639" s="1064">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65"/>
      <c r="AD639" s="1065"/>
      <c r="AE639" s="1065"/>
      <c r="AF639" s="1065"/>
      <c r="AG639" s="1065"/>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1064">
        <v>10</v>
      </c>
      <c r="B640" s="1064">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65"/>
      <c r="AD640" s="1065"/>
      <c r="AE640" s="1065"/>
      <c r="AF640" s="1065"/>
      <c r="AG640" s="1065"/>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1064">
        <v>11</v>
      </c>
      <c r="B641" s="1064">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65"/>
      <c r="AD641" s="1065"/>
      <c r="AE641" s="1065"/>
      <c r="AF641" s="1065"/>
      <c r="AG641" s="1065"/>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1064">
        <v>12</v>
      </c>
      <c r="B642" s="1064">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65"/>
      <c r="AD642" s="1065"/>
      <c r="AE642" s="1065"/>
      <c r="AF642" s="1065"/>
      <c r="AG642" s="1065"/>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1064">
        <v>13</v>
      </c>
      <c r="B643" s="1064">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65"/>
      <c r="AD643" s="1065"/>
      <c r="AE643" s="1065"/>
      <c r="AF643" s="1065"/>
      <c r="AG643" s="1065"/>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1064">
        <v>14</v>
      </c>
      <c r="B644" s="1064">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65"/>
      <c r="AD644" s="1065"/>
      <c r="AE644" s="1065"/>
      <c r="AF644" s="1065"/>
      <c r="AG644" s="1065"/>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1064">
        <v>15</v>
      </c>
      <c r="B645" s="1064">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65"/>
      <c r="AD645" s="1065"/>
      <c r="AE645" s="1065"/>
      <c r="AF645" s="1065"/>
      <c r="AG645" s="1065"/>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1064">
        <v>16</v>
      </c>
      <c r="B646" s="1064">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65"/>
      <c r="AD646" s="1065"/>
      <c r="AE646" s="1065"/>
      <c r="AF646" s="1065"/>
      <c r="AG646" s="1065"/>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1064">
        <v>17</v>
      </c>
      <c r="B647" s="1064">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65"/>
      <c r="AD647" s="1065"/>
      <c r="AE647" s="1065"/>
      <c r="AF647" s="1065"/>
      <c r="AG647" s="1065"/>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1064">
        <v>18</v>
      </c>
      <c r="B648" s="1064">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65"/>
      <c r="AD648" s="1065"/>
      <c r="AE648" s="1065"/>
      <c r="AF648" s="1065"/>
      <c r="AG648" s="1065"/>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1064">
        <v>19</v>
      </c>
      <c r="B649" s="1064">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65"/>
      <c r="AD649" s="1065"/>
      <c r="AE649" s="1065"/>
      <c r="AF649" s="1065"/>
      <c r="AG649" s="1065"/>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1064">
        <v>20</v>
      </c>
      <c r="B650" s="1064">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65"/>
      <c r="AD650" s="1065"/>
      <c r="AE650" s="1065"/>
      <c r="AF650" s="1065"/>
      <c r="AG650" s="1065"/>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1064">
        <v>21</v>
      </c>
      <c r="B651" s="1064">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65"/>
      <c r="AD651" s="1065"/>
      <c r="AE651" s="1065"/>
      <c r="AF651" s="1065"/>
      <c r="AG651" s="1065"/>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1064">
        <v>22</v>
      </c>
      <c r="B652" s="1064">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65"/>
      <c r="AD652" s="1065"/>
      <c r="AE652" s="1065"/>
      <c r="AF652" s="1065"/>
      <c r="AG652" s="1065"/>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1064">
        <v>23</v>
      </c>
      <c r="B653" s="1064">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65"/>
      <c r="AD653" s="1065"/>
      <c r="AE653" s="1065"/>
      <c r="AF653" s="1065"/>
      <c r="AG653" s="1065"/>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1064">
        <v>24</v>
      </c>
      <c r="B654" s="1064">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65"/>
      <c r="AD654" s="1065"/>
      <c r="AE654" s="1065"/>
      <c r="AF654" s="1065"/>
      <c r="AG654" s="1065"/>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1064">
        <v>25</v>
      </c>
      <c r="B655" s="1064">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65"/>
      <c r="AD655" s="1065"/>
      <c r="AE655" s="1065"/>
      <c r="AF655" s="1065"/>
      <c r="AG655" s="1065"/>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1064">
        <v>26</v>
      </c>
      <c r="B656" s="1064">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65"/>
      <c r="AD656" s="1065"/>
      <c r="AE656" s="1065"/>
      <c r="AF656" s="1065"/>
      <c r="AG656" s="1065"/>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1064">
        <v>27</v>
      </c>
      <c r="B657" s="1064">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65"/>
      <c r="AD657" s="1065"/>
      <c r="AE657" s="1065"/>
      <c r="AF657" s="1065"/>
      <c r="AG657" s="1065"/>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1064">
        <v>28</v>
      </c>
      <c r="B658" s="1064">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65"/>
      <c r="AD658" s="1065"/>
      <c r="AE658" s="1065"/>
      <c r="AF658" s="1065"/>
      <c r="AG658" s="1065"/>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1064">
        <v>29</v>
      </c>
      <c r="B659" s="1064">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65"/>
      <c r="AD659" s="1065"/>
      <c r="AE659" s="1065"/>
      <c r="AF659" s="1065"/>
      <c r="AG659" s="1065"/>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1064">
        <v>30</v>
      </c>
      <c r="B660" s="1064">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65"/>
      <c r="AD660" s="1065"/>
      <c r="AE660" s="1065"/>
      <c r="AF660" s="1065"/>
      <c r="AG660" s="1065"/>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211</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153" t="s">
        <v>293</v>
      </c>
      <c r="K663" s="363"/>
      <c r="L663" s="363"/>
      <c r="M663" s="363"/>
      <c r="N663" s="363"/>
      <c r="O663" s="363"/>
      <c r="P663" s="248" t="s">
        <v>27</v>
      </c>
      <c r="Q663" s="248"/>
      <c r="R663" s="248"/>
      <c r="S663" s="248"/>
      <c r="T663" s="248"/>
      <c r="U663" s="248"/>
      <c r="V663" s="248"/>
      <c r="W663" s="248"/>
      <c r="X663" s="248"/>
      <c r="Y663" s="364" t="s">
        <v>346</v>
      </c>
      <c r="Z663" s="365"/>
      <c r="AA663" s="365"/>
      <c r="AB663" s="365"/>
      <c r="AC663" s="153" t="s">
        <v>332</v>
      </c>
      <c r="AD663" s="153"/>
      <c r="AE663" s="153"/>
      <c r="AF663" s="153"/>
      <c r="AG663" s="153"/>
      <c r="AH663" s="364" t="s">
        <v>255</v>
      </c>
      <c r="AI663" s="362"/>
      <c r="AJ663" s="362"/>
      <c r="AK663" s="362"/>
      <c r="AL663" s="362" t="s">
        <v>21</v>
      </c>
      <c r="AM663" s="362"/>
      <c r="AN663" s="362"/>
      <c r="AO663" s="366"/>
      <c r="AP663" s="367" t="s">
        <v>294</v>
      </c>
      <c r="AQ663" s="367"/>
      <c r="AR663" s="367"/>
      <c r="AS663" s="367"/>
      <c r="AT663" s="367"/>
      <c r="AU663" s="367"/>
      <c r="AV663" s="367"/>
      <c r="AW663" s="367"/>
      <c r="AX663" s="367"/>
      <c r="AY663" s="34">
        <f t="shared" ref="AY663:AY664" si="17">$AY$661</f>
        <v>0</v>
      </c>
    </row>
    <row r="664" spans="1:51" ht="26.25" customHeight="1" x14ac:dyDescent="0.15">
      <c r="A664" s="1064">
        <v>1</v>
      </c>
      <c r="B664" s="1064">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65"/>
      <c r="AD664" s="1065"/>
      <c r="AE664" s="1065"/>
      <c r="AF664" s="1065"/>
      <c r="AG664" s="1065"/>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x14ac:dyDescent="0.15">
      <c r="A665" s="1064">
        <v>2</v>
      </c>
      <c r="B665" s="1064">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65"/>
      <c r="AD665" s="1065"/>
      <c r="AE665" s="1065"/>
      <c r="AF665" s="1065"/>
      <c r="AG665" s="1065"/>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1064">
        <v>3</v>
      </c>
      <c r="B666" s="1064">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65"/>
      <c r="AD666" s="1065"/>
      <c r="AE666" s="1065"/>
      <c r="AF666" s="1065"/>
      <c r="AG666" s="1065"/>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1064">
        <v>4</v>
      </c>
      <c r="B667" s="1064">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65"/>
      <c r="AD667" s="1065"/>
      <c r="AE667" s="1065"/>
      <c r="AF667" s="1065"/>
      <c r="AG667" s="1065"/>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1064">
        <v>5</v>
      </c>
      <c r="B668" s="1064">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65"/>
      <c r="AD668" s="1065"/>
      <c r="AE668" s="1065"/>
      <c r="AF668" s="1065"/>
      <c r="AG668" s="1065"/>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1064">
        <v>6</v>
      </c>
      <c r="B669" s="1064">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65"/>
      <c r="AD669" s="1065"/>
      <c r="AE669" s="1065"/>
      <c r="AF669" s="1065"/>
      <c r="AG669" s="1065"/>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1064">
        <v>7</v>
      </c>
      <c r="B670" s="1064">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65"/>
      <c r="AD670" s="1065"/>
      <c r="AE670" s="1065"/>
      <c r="AF670" s="1065"/>
      <c r="AG670" s="1065"/>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1064">
        <v>8</v>
      </c>
      <c r="B671" s="1064">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65"/>
      <c r="AD671" s="1065"/>
      <c r="AE671" s="1065"/>
      <c r="AF671" s="1065"/>
      <c r="AG671" s="1065"/>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1064">
        <v>9</v>
      </c>
      <c r="B672" s="1064">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65"/>
      <c r="AD672" s="1065"/>
      <c r="AE672" s="1065"/>
      <c r="AF672" s="1065"/>
      <c r="AG672" s="1065"/>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1064">
        <v>10</v>
      </c>
      <c r="B673" s="1064">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65"/>
      <c r="AD673" s="1065"/>
      <c r="AE673" s="1065"/>
      <c r="AF673" s="1065"/>
      <c r="AG673" s="1065"/>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1064">
        <v>11</v>
      </c>
      <c r="B674" s="1064">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65"/>
      <c r="AD674" s="1065"/>
      <c r="AE674" s="1065"/>
      <c r="AF674" s="1065"/>
      <c r="AG674" s="1065"/>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1064">
        <v>12</v>
      </c>
      <c r="B675" s="1064">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65"/>
      <c r="AD675" s="1065"/>
      <c r="AE675" s="1065"/>
      <c r="AF675" s="1065"/>
      <c r="AG675" s="1065"/>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1064">
        <v>13</v>
      </c>
      <c r="B676" s="1064">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65"/>
      <c r="AD676" s="1065"/>
      <c r="AE676" s="1065"/>
      <c r="AF676" s="1065"/>
      <c r="AG676" s="1065"/>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1064">
        <v>14</v>
      </c>
      <c r="B677" s="1064">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65"/>
      <c r="AD677" s="1065"/>
      <c r="AE677" s="1065"/>
      <c r="AF677" s="1065"/>
      <c r="AG677" s="1065"/>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1064">
        <v>15</v>
      </c>
      <c r="B678" s="1064">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65"/>
      <c r="AD678" s="1065"/>
      <c r="AE678" s="1065"/>
      <c r="AF678" s="1065"/>
      <c r="AG678" s="1065"/>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1064">
        <v>16</v>
      </c>
      <c r="B679" s="1064">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65"/>
      <c r="AD679" s="1065"/>
      <c r="AE679" s="1065"/>
      <c r="AF679" s="1065"/>
      <c r="AG679" s="1065"/>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1064">
        <v>17</v>
      </c>
      <c r="B680" s="1064">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65"/>
      <c r="AD680" s="1065"/>
      <c r="AE680" s="1065"/>
      <c r="AF680" s="1065"/>
      <c r="AG680" s="1065"/>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1064">
        <v>18</v>
      </c>
      <c r="B681" s="1064">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65"/>
      <c r="AD681" s="1065"/>
      <c r="AE681" s="1065"/>
      <c r="AF681" s="1065"/>
      <c r="AG681" s="1065"/>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1064">
        <v>19</v>
      </c>
      <c r="B682" s="1064">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65"/>
      <c r="AD682" s="1065"/>
      <c r="AE682" s="1065"/>
      <c r="AF682" s="1065"/>
      <c r="AG682" s="1065"/>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1064">
        <v>20</v>
      </c>
      <c r="B683" s="1064">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65"/>
      <c r="AD683" s="1065"/>
      <c r="AE683" s="1065"/>
      <c r="AF683" s="1065"/>
      <c r="AG683" s="1065"/>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1064">
        <v>21</v>
      </c>
      <c r="B684" s="1064">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65"/>
      <c r="AD684" s="1065"/>
      <c r="AE684" s="1065"/>
      <c r="AF684" s="1065"/>
      <c r="AG684" s="1065"/>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1064">
        <v>22</v>
      </c>
      <c r="B685" s="1064">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65"/>
      <c r="AD685" s="1065"/>
      <c r="AE685" s="1065"/>
      <c r="AF685" s="1065"/>
      <c r="AG685" s="1065"/>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1064">
        <v>23</v>
      </c>
      <c r="B686" s="1064">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65"/>
      <c r="AD686" s="1065"/>
      <c r="AE686" s="1065"/>
      <c r="AF686" s="1065"/>
      <c r="AG686" s="1065"/>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1064">
        <v>24</v>
      </c>
      <c r="B687" s="1064">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65"/>
      <c r="AD687" s="1065"/>
      <c r="AE687" s="1065"/>
      <c r="AF687" s="1065"/>
      <c r="AG687" s="1065"/>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1064">
        <v>25</v>
      </c>
      <c r="B688" s="1064">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65"/>
      <c r="AD688" s="1065"/>
      <c r="AE688" s="1065"/>
      <c r="AF688" s="1065"/>
      <c r="AG688" s="1065"/>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1064">
        <v>26</v>
      </c>
      <c r="B689" s="1064">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65"/>
      <c r="AD689" s="1065"/>
      <c r="AE689" s="1065"/>
      <c r="AF689" s="1065"/>
      <c r="AG689" s="1065"/>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1064">
        <v>27</v>
      </c>
      <c r="B690" s="1064">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65"/>
      <c r="AD690" s="1065"/>
      <c r="AE690" s="1065"/>
      <c r="AF690" s="1065"/>
      <c r="AG690" s="1065"/>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1064">
        <v>28</v>
      </c>
      <c r="B691" s="1064">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65"/>
      <c r="AD691" s="1065"/>
      <c r="AE691" s="1065"/>
      <c r="AF691" s="1065"/>
      <c r="AG691" s="1065"/>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1064">
        <v>29</v>
      </c>
      <c r="B692" s="1064">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65"/>
      <c r="AD692" s="1065"/>
      <c r="AE692" s="1065"/>
      <c r="AF692" s="1065"/>
      <c r="AG692" s="1065"/>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1064">
        <v>30</v>
      </c>
      <c r="B693" s="1064">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65"/>
      <c r="AD693" s="1065"/>
      <c r="AE693" s="1065"/>
      <c r="AF693" s="1065"/>
      <c r="AG693" s="1065"/>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212</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153" t="s">
        <v>293</v>
      </c>
      <c r="K696" s="363"/>
      <c r="L696" s="363"/>
      <c r="M696" s="363"/>
      <c r="N696" s="363"/>
      <c r="O696" s="363"/>
      <c r="P696" s="248" t="s">
        <v>27</v>
      </c>
      <c r="Q696" s="248"/>
      <c r="R696" s="248"/>
      <c r="S696" s="248"/>
      <c r="T696" s="248"/>
      <c r="U696" s="248"/>
      <c r="V696" s="248"/>
      <c r="W696" s="248"/>
      <c r="X696" s="248"/>
      <c r="Y696" s="364" t="s">
        <v>346</v>
      </c>
      <c r="Z696" s="365"/>
      <c r="AA696" s="365"/>
      <c r="AB696" s="365"/>
      <c r="AC696" s="153" t="s">
        <v>332</v>
      </c>
      <c r="AD696" s="153"/>
      <c r="AE696" s="153"/>
      <c r="AF696" s="153"/>
      <c r="AG696" s="153"/>
      <c r="AH696" s="364" t="s">
        <v>255</v>
      </c>
      <c r="AI696" s="362"/>
      <c r="AJ696" s="362"/>
      <c r="AK696" s="362"/>
      <c r="AL696" s="362" t="s">
        <v>21</v>
      </c>
      <c r="AM696" s="362"/>
      <c r="AN696" s="362"/>
      <c r="AO696" s="366"/>
      <c r="AP696" s="367" t="s">
        <v>294</v>
      </c>
      <c r="AQ696" s="367"/>
      <c r="AR696" s="367"/>
      <c r="AS696" s="367"/>
      <c r="AT696" s="367"/>
      <c r="AU696" s="367"/>
      <c r="AV696" s="367"/>
      <c r="AW696" s="367"/>
      <c r="AX696" s="367"/>
      <c r="AY696" s="34">
        <f t="shared" ref="AY696:AY697" si="18">$AY$694</f>
        <v>0</v>
      </c>
    </row>
    <row r="697" spans="1:51" ht="26.25" customHeight="1" x14ac:dyDescent="0.15">
      <c r="A697" s="1064">
        <v>1</v>
      </c>
      <c r="B697" s="1064">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65"/>
      <c r="AD697" s="1065"/>
      <c r="AE697" s="1065"/>
      <c r="AF697" s="1065"/>
      <c r="AG697" s="1065"/>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x14ac:dyDescent="0.15">
      <c r="A698" s="1064">
        <v>2</v>
      </c>
      <c r="B698" s="1064">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65"/>
      <c r="AD698" s="1065"/>
      <c r="AE698" s="1065"/>
      <c r="AF698" s="1065"/>
      <c r="AG698" s="1065"/>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1064">
        <v>3</v>
      </c>
      <c r="B699" s="1064">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65"/>
      <c r="AD699" s="1065"/>
      <c r="AE699" s="1065"/>
      <c r="AF699" s="1065"/>
      <c r="AG699" s="1065"/>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1064">
        <v>4</v>
      </c>
      <c r="B700" s="1064">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65"/>
      <c r="AD700" s="1065"/>
      <c r="AE700" s="1065"/>
      <c r="AF700" s="1065"/>
      <c r="AG700" s="1065"/>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1064">
        <v>5</v>
      </c>
      <c r="B701" s="1064">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65"/>
      <c r="AD701" s="1065"/>
      <c r="AE701" s="1065"/>
      <c r="AF701" s="1065"/>
      <c r="AG701" s="1065"/>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1064">
        <v>6</v>
      </c>
      <c r="B702" s="1064">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65"/>
      <c r="AD702" s="1065"/>
      <c r="AE702" s="1065"/>
      <c r="AF702" s="1065"/>
      <c r="AG702" s="1065"/>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1064">
        <v>7</v>
      </c>
      <c r="B703" s="1064">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65"/>
      <c r="AD703" s="1065"/>
      <c r="AE703" s="1065"/>
      <c r="AF703" s="1065"/>
      <c r="AG703" s="1065"/>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1064">
        <v>8</v>
      </c>
      <c r="B704" s="1064">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65"/>
      <c r="AD704" s="1065"/>
      <c r="AE704" s="1065"/>
      <c r="AF704" s="1065"/>
      <c r="AG704" s="1065"/>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1064">
        <v>9</v>
      </c>
      <c r="B705" s="1064">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65"/>
      <c r="AD705" s="1065"/>
      <c r="AE705" s="1065"/>
      <c r="AF705" s="1065"/>
      <c r="AG705" s="1065"/>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1064">
        <v>10</v>
      </c>
      <c r="B706" s="1064">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65"/>
      <c r="AD706" s="1065"/>
      <c r="AE706" s="1065"/>
      <c r="AF706" s="1065"/>
      <c r="AG706" s="1065"/>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1064">
        <v>11</v>
      </c>
      <c r="B707" s="1064">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65"/>
      <c r="AD707" s="1065"/>
      <c r="AE707" s="1065"/>
      <c r="AF707" s="1065"/>
      <c r="AG707" s="1065"/>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1064">
        <v>12</v>
      </c>
      <c r="B708" s="1064">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65"/>
      <c r="AD708" s="1065"/>
      <c r="AE708" s="1065"/>
      <c r="AF708" s="1065"/>
      <c r="AG708" s="1065"/>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1064">
        <v>13</v>
      </c>
      <c r="B709" s="1064">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65"/>
      <c r="AD709" s="1065"/>
      <c r="AE709" s="1065"/>
      <c r="AF709" s="1065"/>
      <c r="AG709" s="1065"/>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1064">
        <v>14</v>
      </c>
      <c r="B710" s="1064">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65"/>
      <c r="AD710" s="1065"/>
      <c r="AE710" s="1065"/>
      <c r="AF710" s="1065"/>
      <c r="AG710" s="1065"/>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1064">
        <v>15</v>
      </c>
      <c r="B711" s="1064">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65"/>
      <c r="AD711" s="1065"/>
      <c r="AE711" s="1065"/>
      <c r="AF711" s="1065"/>
      <c r="AG711" s="1065"/>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1064">
        <v>16</v>
      </c>
      <c r="B712" s="1064">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65"/>
      <c r="AD712" s="1065"/>
      <c r="AE712" s="1065"/>
      <c r="AF712" s="1065"/>
      <c r="AG712" s="1065"/>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1064">
        <v>17</v>
      </c>
      <c r="B713" s="1064">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65"/>
      <c r="AD713" s="1065"/>
      <c r="AE713" s="1065"/>
      <c r="AF713" s="1065"/>
      <c r="AG713" s="1065"/>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1064">
        <v>18</v>
      </c>
      <c r="B714" s="1064">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65"/>
      <c r="AD714" s="1065"/>
      <c r="AE714" s="1065"/>
      <c r="AF714" s="1065"/>
      <c r="AG714" s="1065"/>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1064">
        <v>19</v>
      </c>
      <c r="B715" s="1064">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65"/>
      <c r="AD715" s="1065"/>
      <c r="AE715" s="1065"/>
      <c r="AF715" s="1065"/>
      <c r="AG715" s="1065"/>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1064">
        <v>20</v>
      </c>
      <c r="B716" s="1064">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65"/>
      <c r="AD716" s="1065"/>
      <c r="AE716" s="1065"/>
      <c r="AF716" s="1065"/>
      <c r="AG716" s="1065"/>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1064">
        <v>21</v>
      </c>
      <c r="B717" s="1064">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65"/>
      <c r="AD717" s="1065"/>
      <c r="AE717" s="1065"/>
      <c r="AF717" s="1065"/>
      <c r="AG717" s="1065"/>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1064">
        <v>22</v>
      </c>
      <c r="B718" s="1064">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65"/>
      <c r="AD718" s="1065"/>
      <c r="AE718" s="1065"/>
      <c r="AF718" s="1065"/>
      <c r="AG718" s="1065"/>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1064">
        <v>23</v>
      </c>
      <c r="B719" s="1064">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65"/>
      <c r="AD719" s="1065"/>
      <c r="AE719" s="1065"/>
      <c r="AF719" s="1065"/>
      <c r="AG719" s="1065"/>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1064">
        <v>24</v>
      </c>
      <c r="B720" s="1064">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65"/>
      <c r="AD720" s="1065"/>
      <c r="AE720" s="1065"/>
      <c r="AF720" s="1065"/>
      <c r="AG720" s="1065"/>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1064">
        <v>25</v>
      </c>
      <c r="B721" s="1064">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65"/>
      <c r="AD721" s="1065"/>
      <c r="AE721" s="1065"/>
      <c r="AF721" s="1065"/>
      <c r="AG721" s="1065"/>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1064">
        <v>26</v>
      </c>
      <c r="B722" s="1064">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65"/>
      <c r="AD722" s="1065"/>
      <c r="AE722" s="1065"/>
      <c r="AF722" s="1065"/>
      <c r="AG722" s="1065"/>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1064">
        <v>27</v>
      </c>
      <c r="B723" s="1064">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65"/>
      <c r="AD723" s="1065"/>
      <c r="AE723" s="1065"/>
      <c r="AF723" s="1065"/>
      <c r="AG723" s="1065"/>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1064">
        <v>28</v>
      </c>
      <c r="B724" s="1064">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65"/>
      <c r="AD724" s="1065"/>
      <c r="AE724" s="1065"/>
      <c r="AF724" s="1065"/>
      <c r="AG724" s="1065"/>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1064">
        <v>29</v>
      </c>
      <c r="B725" s="1064">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65"/>
      <c r="AD725" s="1065"/>
      <c r="AE725" s="1065"/>
      <c r="AF725" s="1065"/>
      <c r="AG725" s="1065"/>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1064">
        <v>30</v>
      </c>
      <c r="B726" s="1064">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65"/>
      <c r="AD726" s="1065"/>
      <c r="AE726" s="1065"/>
      <c r="AF726" s="1065"/>
      <c r="AG726" s="1065"/>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213</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153" t="s">
        <v>293</v>
      </c>
      <c r="K729" s="363"/>
      <c r="L729" s="363"/>
      <c r="M729" s="363"/>
      <c r="N729" s="363"/>
      <c r="O729" s="363"/>
      <c r="P729" s="248" t="s">
        <v>27</v>
      </c>
      <c r="Q729" s="248"/>
      <c r="R729" s="248"/>
      <c r="S729" s="248"/>
      <c r="T729" s="248"/>
      <c r="U729" s="248"/>
      <c r="V729" s="248"/>
      <c r="W729" s="248"/>
      <c r="X729" s="248"/>
      <c r="Y729" s="364" t="s">
        <v>346</v>
      </c>
      <c r="Z729" s="365"/>
      <c r="AA729" s="365"/>
      <c r="AB729" s="365"/>
      <c r="AC729" s="153" t="s">
        <v>332</v>
      </c>
      <c r="AD729" s="153"/>
      <c r="AE729" s="153"/>
      <c r="AF729" s="153"/>
      <c r="AG729" s="153"/>
      <c r="AH729" s="364" t="s">
        <v>255</v>
      </c>
      <c r="AI729" s="362"/>
      <c r="AJ729" s="362"/>
      <c r="AK729" s="362"/>
      <c r="AL729" s="362" t="s">
        <v>21</v>
      </c>
      <c r="AM729" s="362"/>
      <c r="AN729" s="362"/>
      <c r="AO729" s="366"/>
      <c r="AP729" s="367" t="s">
        <v>294</v>
      </c>
      <c r="AQ729" s="367"/>
      <c r="AR729" s="367"/>
      <c r="AS729" s="367"/>
      <c r="AT729" s="367"/>
      <c r="AU729" s="367"/>
      <c r="AV729" s="367"/>
      <c r="AW729" s="367"/>
      <c r="AX729" s="367"/>
      <c r="AY729" s="34">
        <f t="shared" ref="AY729:AY730" si="19">$AY$727</f>
        <v>0</v>
      </c>
    </row>
    <row r="730" spans="1:51" ht="26.25" customHeight="1" x14ac:dyDescent="0.15">
      <c r="A730" s="1064">
        <v>1</v>
      </c>
      <c r="B730" s="1064">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65"/>
      <c r="AD730" s="1065"/>
      <c r="AE730" s="1065"/>
      <c r="AF730" s="1065"/>
      <c r="AG730" s="1065"/>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x14ac:dyDescent="0.15">
      <c r="A731" s="1064">
        <v>2</v>
      </c>
      <c r="B731" s="1064">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65"/>
      <c r="AD731" s="1065"/>
      <c r="AE731" s="1065"/>
      <c r="AF731" s="1065"/>
      <c r="AG731" s="1065"/>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1064">
        <v>3</v>
      </c>
      <c r="B732" s="1064">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65"/>
      <c r="AD732" s="1065"/>
      <c r="AE732" s="1065"/>
      <c r="AF732" s="1065"/>
      <c r="AG732" s="1065"/>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1064">
        <v>4</v>
      </c>
      <c r="B733" s="1064">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65"/>
      <c r="AD733" s="1065"/>
      <c r="AE733" s="1065"/>
      <c r="AF733" s="1065"/>
      <c r="AG733" s="1065"/>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1064">
        <v>5</v>
      </c>
      <c r="B734" s="1064">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65"/>
      <c r="AD734" s="1065"/>
      <c r="AE734" s="1065"/>
      <c r="AF734" s="1065"/>
      <c r="AG734" s="1065"/>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1064">
        <v>6</v>
      </c>
      <c r="B735" s="1064">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65"/>
      <c r="AD735" s="1065"/>
      <c r="AE735" s="1065"/>
      <c r="AF735" s="1065"/>
      <c r="AG735" s="1065"/>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1064">
        <v>7</v>
      </c>
      <c r="B736" s="1064">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65"/>
      <c r="AD736" s="1065"/>
      <c r="AE736" s="1065"/>
      <c r="AF736" s="1065"/>
      <c r="AG736" s="1065"/>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1064">
        <v>8</v>
      </c>
      <c r="B737" s="1064">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65"/>
      <c r="AD737" s="1065"/>
      <c r="AE737" s="1065"/>
      <c r="AF737" s="1065"/>
      <c r="AG737" s="1065"/>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1064">
        <v>9</v>
      </c>
      <c r="B738" s="1064">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65"/>
      <c r="AD738" s="1065"/>
      <c r="AE738" s="1065"/>
      <c r="AF738" s="1065"/>
      <c r="AG738" s="1065"/>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1064">
        <v>10</v>
      </c>
      <c r="B739" s="1064">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65"/>
      <c r="AD739" s="1065"/>
      <c r="AE739" s="1065"/>
      <c r="AF739" s="1065"/>
      <c r="AG739" s="1065"/>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1064">
        <v>11</v>
      </c>
      <c r="B740" s="1064">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65"/>
      <c r="AD740" s="1065"/>
      <c r="AE740" s="1065"/>
      <c r="AF740" s="1065"/>
      <c r="AG740" s="1065"/>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1064">
        <v>12</v>
      </c>
      <c r="B741" s="1064">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65"/>
      <c r="AD741" s="1065"/>
      <c r="AE741" s="1065"/>
      <c r="AF741" s="1065"/>
      <c r="AG741" s="1065"/>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1064">
        <v>13</v>
      </c>
      <c r="B742" s="1064">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65"/>
      <c r="AD742" s="1065"/>
      <c r="AE742" s="1065"/>
      <c r="AF742" s="1065"/>
      <c r="AG742" s="1065"/>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1064">
        <v>14</v>
      </c>
      <c r="B743" s="1064">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65"/>
      <c r="AD743" s="1065"/>
      <c r="AE743" s="1065"/>
      <c r="AF743" s="1065"/>
      <c r="AG743" s="1065"/>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1064">
        <v>15</v>
      </c>
      <c r="B744" s="1064">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65"/>
      <c r="AD744" s="1065"/>
      <c r="AE744" s="1065"/>
      <c r="AF744" s="1065"/>
      <c r="AG744" s="1065"/>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1064">
        <v>16</v>
      </c>
      <c r="B745" s="1064">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65"/>
      <c r="AD745" s="1065"/>
      <c r="AE745" s="1065"/>
      <c r="AF745" s="1065"/>
      <c r="AG745" s="1065"/>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1064">
        <v>17</v>
      </c>
      <c r="B746" s="1064">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65"/>
      <c r="AD746" s="1065"/>
      <c r="AE746" s="1065"/>
      <c r="AF746" s="1065"/>
      <c r="AG746" s="1065"/>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1064">
        <v>18</v>
      </c>
      <c r="B747" s="1064">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65"/>
      <c r="AD747" s="1065"/>
      <c r="AE747" s="1065"/>
      <c r="AF747" s="1065"/>
      <c r="AG747" s="1065"/>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1064">
        <v>19</v>
      </c>
      <c r="B748" s="1064">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65"/>
      <c r="AD748" s="1065"/>
      <c r="AE748" s="1065"/>
      <c r="AF748" s="1065"/>
      <c r="AG748" s="1065"/>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1064">
        <v>20</v>
      </c>
      <c r="B749" s="1064">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65"/>
      <c r="AD749" s="1065"/>
      <c r="AE749" s="1065"/>
      <c r="AF749" s="1065"/>
      <c r="AG749" s="1065"/>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1064">
        <v>21</v>
      </c>
      <c r="B750" s="1064">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65"/>
      <c r="AD750" s="1065"/>
      <c r="AE750" s="1065"/>
      <c r="AF750" s="1065"/>
      <c r="AG750" s="1065"/>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1064">
        <v>22</v>
      </c>
      <c r="B751" s="1064">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65"/>
      <c r="AD751" s="1065"/>
      <c r="AE751" s="1065"/>
      <c r="AF751" s="1065"/>
      <c r="AG751" s="1065"/>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1064">
        <v>23</v>
      </c>
      <c r="B752" s="1064">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65"/>
      <c r="AD752" s="1065"/>
      <c r="AE752" s="1065"/>
      <c r="AF752" s="1065"/>
      <c r="AG752" s="1065"/>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1064">
        <v>24</v>
      </c>
      <c r="B753" s="1064">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65"/>
      <c r="AD753" s="1065"/>
      <c r="AE753" s="1065"/>
      <c r="AF753" s="1065"/>
      <c r="AG753" s="1065"/>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1064">
        <v>25</v>
      </c>
      <c r="B754" s="1064">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65"/>
      <c r="AD754" s="1065"/>
      <c r="AE754" s="1065"/>
      <c r="AF754" s="1065"/>
      <c r="AG754" s="1065"/>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1064">
        <v>26</v>
      </c>
      <c r="B755" s="1064">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65"/>
      <c r="AD755" s="1065"/>
      <c r="AE755" s="1065"/>
      <c r="AF755" s="1065"/>
      <c r="AG755" s="1065"/>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1064">
        <v>27</v>
      </c>
      <c r="B756" s="1064">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65"/>
      <c r="AD756" s="1065"/>
      <c r="AE756" s="1065"/>
      <c r="AF756" s="1065"/>
      <c r="AG756" s="1065"/>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1064">
        <v>28</v>
      </c>
      <c r="B757" s="1064">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65"/>
      <c r="AD757" s="1065"/>
      <c r="AE757" s="1065"/>
      <c r="AF757" s="1065"/>
      <c r="AG757" s="1065"/>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1064">
        <v>29</v>
      </c>
      <c r="B758" s="1064">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65"/>
      <c r="AD758" s="1065"/>
      <c r="AE758" s="1065"/>
      <c r="AF758" s="1065"/>
      <c r="AG758" s="1065"/>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1064">
        <v>30</v>
      </c>
      <c r="B759" s="1064">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65"/>
      <c r="AD759" s="1065"/>
      <c r="AE759" s="1065"/>
      <c r="AF759" s="1065"/>
      <c r="AG759" s="1065"/>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214</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153" t="s">
        <v>293</v>
      </c>
      <c r="K762" s="363"/>
      <c r="L762" s="363"/>
      <c r="M762" s="363"/>
      <c r="N762" s="363"/>
      <c r="O762" s="363"/>
      <c r="P762" s="248" t="s">
        <v>27</v>
      </c>
      <c r="Q762" s="248"/>
      <c r="R762" s="248"/>
      <c r="S762" s="248"/>
      <c r="T762" s="248"/>
      <c r="U762" s="248"/>
      <c r="V762" s="248"/>
      <c r="W762" s="248"/>
      <c r="X762" s="248"/>
      <c r="Y762" s="364" t="s">
        <v>346</v>
      </c>
      <c r="Z762" s="365"/>
      <c r="AA762" s="365"/>
      <c r="AB762" s="365"/>
      <c r="AC762" s="153" t="s">
        <v>332</v>
      </c>
      <c r="AD762" s="153"/>
      <c r="AE762" s="153"/>
      <c r="AF762" s="153"/>
      <c r="AG762" s="153"/>
      <c r="AH762" s="364" t="s">
        <v>255</v>
      </c>
      <c r="AI762" s="362"/>
      <c r="AJ762" s="362"/>
      <c r="AK762" s="362"/>
      <c r="AL762" s="362" t="s">
        <v>21</v>
      </c>
      <c r="AM762" s="362"/>
      <c r="AN762" s="362"/>
      <c r="AO762" s="366"/>
      <c r="AP762" s="367" t="s">
        <v>294</v>
      </c>
      <c r="AQ762" s="367"/>
      <c r="AR762" s="367"/>
      <c r="AS762" s="367"/>
      <c r="AT762" s="367"/>
      <c r="AU762" s="367"/>
      <c r="AV762" s="367"/>
      <c r="AW762" s="367"/>
      <c r="AX762" s="367"/>
      <c r="AY762" s="34">
        <f t="shared" ref="AY762:AY763" si="20">$AY$760</f>
        <v>0</v>
      </c>
    </row>
    <row r="763" spans="1:51" ht="26.25" customHeight="1" x14ac:dyDescent="0.15">
      <c r="A763" s="1064">
        <v>1</v>
      </c>
      <c r="B763" s="1064">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65"/>
      <c r="AD763" s="1065"/>
      <c r="AE763" s="1065"/>
      <c r="AF763" s="1065"/>
      <c r="AG763" s="1065"/>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x14ac:dyDescent="0.15">
      <c r="A764" s="1064">
        <v>2</v>
      </c>
      <c r="B764" s="1064">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65"/>
      <c r="AD764" s="1065"/>
      <c r="AE764" s="1065"/>
      <c r="AF764" s="1065"/>
      <c r="AG764" s="1065"/>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1064">
        <v>3</v>
      </c>
      <c r="B765" s="1064">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65"/>
      <c r="AD765" s="1065"/>
      <c r="AE765" s="1065"/>
      <c r="AF765" s="1065"/>
      <c r="AG765" s="1065"/>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1064">
        <v>4</v>
      </c>
      <c r="B766" s="1064">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65"/>
      <c r="AD766" s="1065"/>
      <c r="AE766" s="1065"/>
      <c r="AF766" s="1065"/>
      <c r="AG766" s="1065"/>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1064">
        <v>5</v>
      </c>
      <c r="B767" s="1064">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65"/>
      <c r="AD767" s="1065"/>
      <c r="AE767" s="1065"/>
      <c r="AF767" s="1065"/>
      <c r="AG767" s="1065"/>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1064">
        <v>6</v>
      </c>
      <c r="B768" s="1064">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65"/>
      <c r="AD768" s="1065"/>
      <c r="AE768" s="1065"/>
      <c r="AF768" s="1065"/>
      <c r="AG768" s="1065"/>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1064">
        <v>7</v>
      </c>
      <c r="B769" s="1064">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65"/>
      <c r="AD769" s="1065"/>
      <c r="AE769" s="1065"/>
      <c r="AF769" s="1065"/>
      <c r="AG769" s="1065"/>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1064">
        <v>8</v>
      </c>
      <c r="B770" s="1064">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65"/>
      <c r="AD770" s="1065"/>
      <c r="AE770" s="1065"/>
      <c r="AF770" s="1065"/>
      <c r="AG770" s="1065"/>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1064">
        <v>9</v>
      </c>
      <c r="B771" s="1064">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65"/>
      <c r="AD771" s="1065"/>
      <c r="AE771" s="1065"/>
      <c r="AF771" s="1065"/>
      <c r="AG771" s="1065"/>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1064">
        <v>10</v>
      </c>
      <c r="B772" s="1064">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65"/>
      <c r="AD772" s="1065"/>
      <c r="AE772" s="1065"/>
      <c r="AF772" s="1065"/>
      <c r="AG772" s="1065"/>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1064">
        <v>11</v>
      </c>
      <c r="B773" s="1064">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65"/>
      <c r="AD773" s="1065"/>
      <c r="AE773" s="1065"/>
      <c r="AF773" s="1065"/>
      <c r="AG773" s="1065"/>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1064">
        <v>12</v>
      </c>
      <c r="B774" s="1064">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65"/>
      <c r="AD774" s="1065"/>
      <c r="AE774" s="1065"/>
      <c r="AF774" s="1065"/>
      <c r="AG774" s="1065"/>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1064">
        <v>13</v>
      </c>
      <c r="B775" s="1064">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65"/>
      <c r="AD775" s="1065"/>
      <c r="AE775" s="1065"/>
      <c r="AF775" s="1065"/>
      <c r="AG775" s="1065"/>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1064">
        <v>14</v>
      </c>
      <c r="B776" s="1064">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65"/>
      <c r="AD776" s="1065"/>
      <c r="AE776" s="1065"/>
      <c r="AF776" s="1065"/>
      <c r="AG776" s="1065"/>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1064">
        <v>15</v>
      </c>
      <c r="B777" s="1064">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65"/>
      <c r="AD777" s="1065"/>
      <c r="AE777" s="1065"/>
      <c r="AF777" s="1065"/>
      <c r="AG777" s="1065"/>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1064">
        <v>16</v>
      </c>
      <c r="B778" s="1064">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65"/>
      <c r="AD778" s="1065"/>
      <c r="AE778" s="1065"/>
      <c r="AF778" s="1065"/>
      <c r="AG778" s="1065"/>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1064">
        <v>17</v>
      </c>
      <c r="B779" s="1064">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65"/>
      <c r="AD779" s="1065"/>
      <c r="AE779" s="1065"/>
      <c r="AF779" s="1065"/>
      <c r="AG779" s="1065"/>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1064">
        <v>18</v>
      </c>
      <c r="B780" s="1064">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65"/>
      <c r="AD780" s="1065"/>
      <c r="AE780" s="1065"/>
      <c r="AF780" s="1065"/>
      <c r="AG780" s="1065"/>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1064">
        <v>19</v>
      </c>
      <c r="B781" s="1064">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65"/>
      <c r="AD781" s="1065"/>
      <c r="AE781" s="1065"/>
      <c r="AF781" s="1065"/>
      <c r="AG781" s="1065"/>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1064">
        <v>20</v>
      </c>
      <c r="B782" s="1064">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65"/>
      <c r="AD782" s="1065"/>
      <c r="AE782" s="1065"/>
      <c r="AF782" s="1065"/>
      <c r="AG782" s="1065"/>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1064">
        <v>21</v>
      </c>
      <c r="B783" s="1064">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65"/>
      <c r="AD783" s="1065"/>
      <c r="AE783" s="1065"/>
      <c r="AF783" s="1065"/>
      <c r="AG783" s="1065"/>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1064">
        <v>22</v>
      </c>
      <c r="B784" s="1064">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65"/>
      <c r="AD784" s="1065"/>
      <c r="AE784" s="1065"/>
      <c r="AF784" s="1065"/>
      <c r="AG784" s="1065"/>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1064">
        <v>23</v>
      </c>
      <c r="B785" s="1064">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65"/>
      <c r="AD785" s="1065"/>
      <c r="AE785" s="1065"/>
      <c r="AF785" s="1065"/>
      <c r="AG785" s="1065"/>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1064">
        <v>24</v>
      </c>
      <c r="B786" s="1064">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65"/>
      <c r="AD786" s="1065"/>
      <c r="AE786" s="1065"/>
      <c r="AF786" s="1065"/>
      <c r="AG786" s="1065"/>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1064">
        <v>25</v>
      </c>
      <c r="B787" s="1064">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65"/>
      <c r="AD787" s="1065"/>
      <c r="AE787" s="1065"/>
      <c r="AF787" s="1065"/>
      <c r="AG787" s="1065"/>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1064">
        <v>26</v>
      </c>
      <c r="B788" s="1064">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65"/>
      <c r="AD788" s="1065"/>
      <c r="AE788" s="1065"/>
      <c r="AF788" s="1065"/>
      <c r="AG788" s="1065"/>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1064">
        <v>27</v>
      </c>
      <c r="B789" s="1064">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65"/>
      <c r="AD789" s="1065"/>
      <c r="AE789" s="1065"/>
      <c r="AF789" s="1065"/>
      <c r="AG789" s="1065"/>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1064">
        <v>28</v>
      </c>
      <c r="B790" s="1064">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65"/>
      <c r="AD790" s="1065"/>
      <c r="AE790" s="1065"/>
      <c r="AF790" s="1065"/>
      <c r="AG790" s="1065"/>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1064">
        <v>29</v>
      </c>
      <c r="B791" s="1064">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65"/>
      <c r="AD791" s="1065"/>
      <c r="AE791" s="1065"/>
      <c r="AF791" s="1065"/>
      <c r="AG791" s="1065"/>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1064">
        <v>30</v>
      </c>
      <c r="B792" s="1064">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65"/>
      <c r="AD792" s="1065"/>
      <c r="AE792" s="1065"/>
      <c r="AF792" s="1065"/>
      <c r="AG792" s="1065"/>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215</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153" t="s">
        <v>293</v>
      </c>
      <c r="K795" s="363"/>
      <c r="L795" s="363"/>
      <c r="M795" s="363"/>
      <c r="N795" s="363"/>
      <c r="O795" s="363"/>
      <c r="P795" s="248" t="s">
        <v>27</v>
      </c>
      <c r="Q795" s="248"/>
      <c r="R795" s="248"/>
      <c r="S795" s="248"/>
      <c r="T795" s="248"/>
      <c r="U795" s="248"/>
      <c r="V795" s="248"/>
      <c r="W795" s="248"/>
      <c r="X795" s="248"/>
      <c r="Y795" s="364" t="s">
        <v>346</v>
      </c>
      <c r="Z795" s="365"/>
      <c r="AA795" s="365"/>
      <c r="AB795" s="365"/>
      <c r="AC795" s="153" t="s">
        <v>332</v>
      </c>
      <c r="AD795" s="153"/>
      <c r="AE795" s="153"/>
      <c r="AF795" s="153"/>
      <c r="AG795" s="153"/>
      <c r="AH795" s="364" t="s">
        <v>255</v>
      </c>
      <c r="AI795" s="362"/>
      <c r="AJ795" s="362"/>
      <c r="AK795" s="362"/>
      <c r="AL795" s="362" t="s">
        <v>21</v>
      </c>
      <c r="AM795" s="362"/>
      <c r="AN795" s="362"/>
      <c r="AO795" s="366"/>
      <c r="AP795" s="367" t="s">
        <v>294</v>
      </c>
      <c r="AQ795" s="367"/>
      <c r="AR795" s="367"/>
      <c r="AS795" s="367"/>
      <c r="AT795" s="367"/>
      <c r="AU795" s="367"/>
      <c r="AV795" s="367"/>
      <c r="AW795" s="367"/>
      <c r="AX795" s="367"/>
      <c r="AY795" s="34">
        <f t="shared" ref="AY795:AY796" si="21">$AY$793</f>
        <v>0</v>
      </c>
    </row>
    <row r="796" spans="1:51" ht="26.25" customHeight="1" x14ac:dyDescent="0.15">
      <c r="A796" s="1064">
        <v>1</v>
      </c>
      <c r="B796" s="1064">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65"/>
      <c r="AD796" s="1065"/>
      <c r="AE796" s="1065"/>
      <c r="AF796" s="1065"/>
      <c r="AG796" s="1065"/>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x14ac:dyDescent="0.15">
      <c r="A797" s="1064">
        <v>2</v>
      </c>
      <c r="B797" s="1064">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65"/>
      <c r="AD797" s="1065"/>
      <c r="AE797" s="1065"/>
      <c r="AF797" s="1065"/>
      <c r="AG797" s="1065"/>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1064">
        <v>3</v>
      </c>
      <c r="B798" s="1064">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65"/>
      <c r="AD798" s="1065"/>
      <c r="AE798" s="1065"/>
      <c r="AF798" s="1065"/>
      <c r="AG798" s="1065"/>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1064">
        <v>4</v>
      </c>
      <c r="B799" s="1064">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65"/>
      <c r="AD799" s="1065"/>
      <c r="AE799" s="1065"/>
      <c r="AF799" s="1065"/>
      <c r="AG799" s="1065"/>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1064">
        <v>5</v>
      </c>
      <c r="B800" s="1064">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65"/>
      <c r="AD800" s="1065"/>
      <c r="AE800" s="1065"/>
      <c r="AF800" s="1065"/>
      <c r="AG800" s="1065"/>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1064">
        <v>6</v>
      </c>
      <c r="B801" s="1064">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65"/>
      <c r="AD801" s="1065"/>
      <c r="AE801" s="1065"/>
      <c r="AF801" s="1065"/>
      <c r="AG801" s="1065"/>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1064">
        <v>7</v>
      </c>
      <c r="B802" s="1064">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65"/>
      <c r="AD802" s="1065"/>
      <c r="AE802" s="1065"/>
      <c r="AF802" s="1065"/>
      <c r="AG802" s="1065"/>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1064">
        <v>8</v>
      </c>
      <c r="B803" s="1064">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65"/>
      <c r="AD803" s="1065"/>
      <c r="AE803" s="1065"/>
      <c r="AF803" s="1065"/>
      <c r="AG803" s="1065"/>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1064">
        <v>9</v>
      </c>
      <c r="B804" s="1064">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65"/>
      <c r="AD804" s="1065"/>
      <c r="AE804" s="1065"/>
      <c r="AF804" s="1065"/>
      <c r="AG804" s="1065"/>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1064">
        <v>10</v>
      </c>
      <c r="B805" s="1064">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65"/>
      <c r="AD805" s="1065"/>
      <c r="AE805" s="1065"/>
      <c r="AF805" s="1065"/>
      <c r="AG805" s="1065"/>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1064">
        <v>11</v>
      </c>
      <c r="B806" s="1064">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65"/>
      <c r="AD806" s="1065"/>
      <c r="AE806" s="1065"/>
      <c r="AF806" s="1065"/>
      <c r="AG806" s="1065"/>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1064">
        <v>12</v>
      </c>
      <c r="B807" s="1064">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65"/>
      <c r="AD807" s="1065"/>
      <c r="AE807" s="1065"/>
      <c r="AF807" s="1065"/>
      <c r="AG807" s="1065"/>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1064">
        <v>13</v>
      </c>
      <c r="B808" s="1064">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65"/>
      <c r="AD808" s="1065"/>
      <c r="AE808" s="1065"/>
      <c r="AF808" s="1065"/>
      <c r="AG808" s="1065"/>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1064">
        <v>14</v>
      </c>
      <c r="B809" s="1064">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65"/>
      <c r="AD809" s="1065"/>
      <c r="AE809" s="1065"/>
      <c r="AF809" s="1065"/>
      <c r="AG809" s="1065"/>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1064">
        <v>15</v>
      </c>
      <c r="B810" s="1064">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65"/>
      <c r="AD810" s="1065"/>
      <c r="AE810" s="1065"/>
      <c r="AF810" s="1065"/>
      <c r="AG810" s="1065"/>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1064">
        <v>16</v>
      </c>
      <c r="B811" s="1064">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65"/>
      <c r="AD811" s="1065"/>
      <c r="AE811" s="1065"/>
      <c r="AF811" s="1065"/>
      <c r="AG811" s="1065"/>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1064">
        <v>17</v>
      </c>
      <c r="B812" s="1064">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65"/>
      <c r="AD812" s="1065"/>
      <c r="AE812" s="1065"/>
      <c r="AF812" s="1065"/>
      <c r="AG812" s="1065"/>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1064">
        <v>18</v>
      </c>
      <c r="B813" s="1064">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65"/>
      <c r="AD813" s="1065"/>
      <c r="AE813" s="1065"/>
      <c r="AF813" s="1065"/>
      <c r="AG813" s="1065"/>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1064">
        <v>19</v>
      </c>
      <c r="B814" s="1064">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65"/>
      <c r="AD814" s="1065"/>
      <c r="AE814" s="1065"/>
      <c r="AF814" s="1065"/>
      <c r="AG814" s="1065"/>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1064">
        <v>20</v>
      </c>
      <c r="B815" s="1064">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65"/>
      <c r="AD815" s="1065"/>
      <c r="AE815" s="1065"/>
      <c r="AF815" s="1065"/>
      <c r="AG815" s="1065"/>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1064">
        <v>21</v>
      </c>
      <c r="B816" s="1064">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65"/>
      <c r="AD816" s="1065"/>
      <c r="AE816" s="1065"/>
      <c r="AF816" s="1065"/>
      <c r="AG816" s="1065"/>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1064">
        <v>22</v>
      </c>
      <c r="B817" s="1064">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65"/>
      <c r="AD817" s="1065"/>
      <c r="AE817" s="1065"/>
      <c r="AF817" s="1065"/>
      <c r="AG817" s="1065"/>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1064">
        <v>23</v>
      </c>
      <c r="B818" s="1064">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65"/>
      <c r="AD818" s="1065"/>
      <c r="AE818" s="1065"/>
      <c r="AF818" s="1065"/>
      <c r="AG818" s="1065"/>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1064">
        <v>24</v>
      </c>
      <c r="B819" s="1064">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65"/>
      <c r="AD819" s="1065"/>
      <c r="AE819" s="1065"/>
      <c r="AF819" s="1065"/>
      <c r="AG819" s="1065"/>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1064">
        <v>25</v>
      </c>
      <c r="B820" s="1064">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65"/>
      <c r="AD820" s="1065"/>
      <c r="AE820" s="1065"/>
      <c r="AF820" s="1065"/>
      <c r="AG820" s="1065"/>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1064">
        <v>26</v>
      </c>
      <c r="B821" s="1064">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65"/>
      <c r="AD821" s="1065"/>
      <c r="AE821" s="1065"/>
      <c r="AF821" s="1065"/>
      <c r="AG821" s="1065"/>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1064">
        <v>27</v>
      </c>
      <c r="B822" s="1064">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65"/>
      <c r="AD822" s="1065"/>
      <c r="AE822" s="1065"/>
      <c r="AF822" s="1065"/>
      <c r="AG822" s="1065"/>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1064">
        <v>28</v>
      </c>
      <c r="B823" s="1064">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65"/>
      <c r="AD823" s="1065"/>
      <c r="AE823" s="1065"/>
      <c r="AF823" s="1065"/>
      <c r="AG823" s="1065"/>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1064">
        <v>29</v>
      </c>
      <c r="B824" s="1064">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65"/>
      <c r="AD824" s="1065"/>
      <c r="AE824" s="1065"/>
      <c r="AF824" s="1065"/>
      <c r="AG824" s="1065"/>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1064">
        <v>30</v>
      </c>
      <c r="B825" s="1064">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65"/>
      <c r="AD825" s="1065"/>
      <c r="AE825" s="1065"/>
      <c r="AF825" s="1065"/>
      <c r="AG825" s="1065"/>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216</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153" t="s">
        <v>293</v>
      </c>
      <c r="K828" s="363"/>
      <c r="L828" s="363"/>
      <c r="M828" s="363"/>
      <c r="N828" s="363"/>
      <c r="O828" s="363"/>
      <c r="P828" s="248" t="s">
        <v>27</v>
      </c>
      <c r="Q828" s="248"/>
      <c r="R828" s="248"/>
      <c r="S828" s="248"/>
      <c r="T828" s="248"/>
      <c r="U828" s="248"/>
      <c r="V828" s="248"/>
      <c r="W828" s="248"/>
      <c r="X828" s="248"/>
      <c r="Y828" s="364" t="s">
        <v>346</v>
      </c>
      <c r="Z828" s="365"/>
      <c r="AA828" s="365"/>
      <c r="AB828" s="365"/>
      <c r="AC828" s="153" t="s">
        <v>332</v>
      </c>
      <c r="AD828" s="153"/>
      <c r="AE828" s="153"/>
      <c r="AF828" s="153"/>
      <c r="AG828" s="153"/>
      <c r="AH828" s="364" t="s">
        <v>255</v>
      </c>
      <c r="AI828" s="362"/>
      <c r="AJ828" s="362"/>
      <c r="AK828" s="362"/>
      <c r="AL828" s="362" t="s">
        <v>21</v>
      </c>
      <c r="AM828" s="362"/>
      <c r="AN828" s="362"/>
      <c r="AO828" s="366"/>
      <c r="AP828" s="367" t="s">
        <v>294</v>
      </c>
      <c r="AQ828" s="367"/>
      <c r="AR828" s="367"/>
      <c r="AS828" s="367"/>
      <c r="AT828" s="367"/>
      <c r="AU828" s="367"/>
      <c r="AV828" s="367"/>
      <c r="AW828" s="367"/>
      <c r="AX828" s="367"/>
      <c r="AY828" s="34">
        <f t="shared" ref="AY828:AY829" si="22">$AY$826</f>
        <v>0</v>
      </c>
    </row>
    <row r="829" spans="1:51" ht="26.25" customHeight="1" x14ac:dyDescent="0.15">
      <c r="A829" s="1064">
        <v>1</v>
      </c>
      <c r="B829" s="1064">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65"/>
      <c r="AD829" s="1065"/>
      <c r="AE829" s="1065"/>
      <c r="AF829" s="1065"/>
      <c r="AG829" s="1065"/>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x14ac:dyDescent="0.15">
      <c r="A830" s="1064">
        <v>2</v>
      </c>
      <c r="B830" s="1064">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65"/>
      <c r="AD830" s="1065"/>
      <c r="AE830" s="1065"/>
      <c r="AF830" s="1065"/>
      <c r="AG830" s="1065"/>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1064">
        <v>3</v>
      </c>
      <c r="B831" s="1064">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65"/>
      <c r="AD831" s="1065"/>
      <c r="AE831" s="1065"/>
      <c r="AF831" s="1065"/>
      <c r="AG831" s="1065"/>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1064">
        <v>4</v>
      </c>
      <c r="B832" s="1064">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65"/>
      <c r="AD832" s="1065"/>
      <c r="AE832" s="1065"/>
      <c r="AF832" s="1065"/>
      <c r="AG832" s="1065"/>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1064">
        <v>5</v>
      </c>
      <c r="B833" s="1064">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65"/>
      <c r="AD833" s="1065"/>
      <c r="AE833" s="1065"/>
      <c r="AF833" s="1065"/>
      <c r="AG833" s="1065"/>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1064">
        <v>6</v>
      </c>
      <c r="B834" s="1064">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65"/>
      <c r="AD834" s="1065"/>
      <c r="AE834" s="1065"/>
      <c r="AF834" s="1065"/>
      <c r="AG834" s="1065"/>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1064">
        <v>7</v>
      </c>
      <c r="B835" s="1064">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65"/>
      <c r="AD835" s="1065"/>
      <c r="AE835" s="1065"/>
      <c r="AF835" s="1065"/>
      <c r="AG835" s="1065"/>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1064">
        <v>8</v>
      </c>
      <c r="B836" s="1064">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65"/>
      <c r="AD836" s="1065"/>
      <c r="AE836" s="1065"/>
      <c r="AF836" s="1065"/>
      <c r="AG836" s="1065"/>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1064">
        <v>9</v>
      </c>
      <c r="B837" s="1064">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65"/>
      <c r="AD837" s="1065"/>
      <c r="AE837" s="1065"/>
      <c r="AF837" s="1065"/>
      <c r="AG837" s="1065"/>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1064">
        <v>10</v>
      </c>
      <c r="B838" s="1064">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65"/>
      <c r="AD838" s="1065"/>
      <c r="AE838" s="1065"/>
      <c r="AF838" s="1065"/>
      <c r="AG838" s="1065"/>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1064">
        <v>11</v>
      </c>
      <c r="B839" s="1064">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65"/>
      <c r="AD839" s="1065"/>
      <c r="AE839" s="1065"/>
      <c r="AF839" s="1065"/>
      <c r="AG839" s="1065"/>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1064">
        <v>12</v>
      </c>
      <c r="B840" s="1064">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65"/>
      <c r="AD840" s="1065"/>
      <c r="AE840" s="1065"/>
      <c r="AF840" s="1065"/>
      <c r="AG840" s="1065"/>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1064">
        <v>13</v>
      </c>
      <c r="B841" s="1064">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65"/>
      <c r="AD841" s="1065"/>
      <c r="AE841" s="1065"/>
      <c r="AF841" s="1065"/>
      <c r="AG841" s="1065"/>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1064">
        <v>14</v>
      </c>
      <c r="B842" s="1064">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65"/>
      <c r="AD842" s="1065"/>
      <c r="AE842" s="1065"/>
      <c r="AF842" s="1065"/>
      <c r="AG842" s="1065"/>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1064">
        <v>15</v>
      </c>
      <c r="B843" s="1064">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65"/>
      <c r="AD843" s="1065"/>
      <c r="AE843" s="1065"/>
      <c r="AF843" s="1065"/>
      <c r="AG843" s="1065"/>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1064">
        <v>16</v>
      </c>
      <c r="B844" s="1064">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65"/>
      <c r="AD844" s="1065"/>
      <c r="AE844" s="1065"/>
      <c r="AF844" s="1065"/>
      <c r="AG844" s="1065"/>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1064">
        <v>17</v>
      </c>
      <c r="B845" s="1064">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65"/>
      <c r="AD845" s="1065"/>
      <c r="AE845" s="1065"/>
      <c r="AF845" s="1065"/>
      <c r="AG845" s="1065"/>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1064">
        <v>18</v>
      </c>
      <c r="B846" s="1064">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65"/>
      <c r="AD846" s="1065"/>
      <c r="AE846" s="1065"/>
      <c r="AF846" s="1065"/>
      <c r="AG846" s="1065"/>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1064">
        <v>19</v>
      </c>
      <c r="B847" s="1064">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65"/>
      <c r="AD847" s="1065"/>
      <c r="AE847" s="1065"/>
      <c r="AF847" s="1065"/>
      <c r="AG847" s="1065"/>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1064">
        <v>20</v>
      </c>
      <c r="B848" s="1064">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65"/>
      <c r="AD848" s="1065"/>
      <c r="AE848" s="1065"/>
      <c r="AF848" s="1065"/>
      <c r="AG848" s="1065"/>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1064">
        <v>21</v>
      </c>
      <c r="B849" s="1064">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65"/>
      <c r="AD849" s="1065"/>
      <c r="AE849" s="1065"/>
      <c r="AF849" s="1065"/>
      <c r="AG849" s="1065"/>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1064">
        <v>22</v>
      </c>
      <c r="B850" s="1064">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65"/>
      <c r="AD850" s="1065"/>
      <c r="AE850" s="1065"/>
      <c r="AF850" s="1065"/>
      <c r="AG850" s="1065"/>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1064">
        <v>23</v>
      </c>
      <c r="B851" s="1064">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65"/>
      <c r="AD851" s="1065"/>
      <c r="AE851" s="1065"/>
      <c r="AF851" s="1065"/>
      <c r="AG851" s="1065"/>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1064">
        <v>24</v>
      </c>
      <c r="B852" s="1064">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65"/>
      <c r="AD852" s="1065"/>
      <c r="AE852" s="1065"/>
      <c r="AF852" s="1065"/>
      <c r="AG852" s="1065"/>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1064">
        <v>25</v>
      </c>
      <c r="B853" s="1064">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65"/>
      <c r="AD853" s="1065"/>
      <c r="AE853" s="1065"/>
      <c r="AF853" s="1065"/>
      <c r="AG853" s="1065"/>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1064">
        <v>26</v>
      </c>
      <c r="B854" s="1064">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65"/>
      <c r="AD854" s="1065"/>
      <c r="AE854" s="1065"/>
      <c r="AF854" s="1065"/>
      <c r="AG854" s="1065"/>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1064">
        <v>27</v>
      </c>
      <c r="B855" s="1064">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65"/>
      <c r="AD855" s="1065"/>
      <c r="AE855" s="1065"/>
      <c r="AF855" s="1065"/>
      <c r="AG855" s="1065"/>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1064">
        <v>28</v>
      </c>
      <c r="B856" s="1064">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65"/>
      <c r="AD856" s="1065"/>
      <c r="AE856" s="1065"/>
      <c r="AF856" s="1065"/>
      <c r="AG856" s="1065"/>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1064">
        <v>29</v>
      </c>
      <c r="B857" s="1064">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65"/>
      <c r="AD857" s="1065"/>
      <c r="AE857" s="1065"/>
      <c r="AF857" s="1065"/>
      <c r="AG857" s="1065"/>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1064">
        <v>30</v>
      </c>
      <c r="B858" s="1064">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65"/>
      <c r="AD858" s="1065"/>
      <c r="AE858" s="1065"/>
      <c r="AF858" s="1065"/>
      <c r="AG858" s="1065"/>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217</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153" t="s">
        <v>293</v>
      </c>
      <c r="K861" s="363"/>
      <c r="L861" s="363"/>
      <c r="M861" s="363"/>
      <c r="N861" s="363"/>
      <c r="O861" s="363"/>
      <c r="P861" s="248" t="s">
        <v>27</v>
      </c>
      <c r="Q861" s="248"/>
      <c r="R861" s="248"/>
      <c r="S861" s="248"/>
      <c r="T861" s="248"/>
      <c r="U861" s="248"/>
      <c r="V861" s="248"/>
      <c r="W861" s="248"/>
      <c r="X861" s="248"/>
      <c r="Y861" s="364" t="s">
        <v>346</v>
      </c>
      <c r="Z861" s="365"/>
      <c r="AA861" s="365"/>
      <c r="AB861" s="365"/>
      <c r="AC861" s="153" t="s">
        <v>332</v>
      </c>
      <c r="AD861" s="153"/>
      <c r="AE861" s="153"/>
      <c r="AF861" s="153"/>
      <c r="AG861" s="153"/>
      <c r="AH861" s="364" t="s">
        <v>255</v>
      </c>
      <c r="AI861" s="362"/>
      <c r="AJ861" s="362"/>
      <c r="AK861" s="362"/>
      <c r="AL861" s="362" t="s">
        <v>21</v>
      </c>
      <c r="AM861" s="362"/>
      <c r="AN861" s="362"/>
      <c r="AO861" s="366"/>
      <c r="AP861" s="367" t="s">
        <v>294</v>
      </c>
      <c r="AQ861" s="367"/>
      <c r="AR861" s="367"/>
      <c r="AS861" s="367"/>
      <c r="AT861" s="367"/>
      <c r="AU861" s="367"/>
      <c r="AV861" s="367"/>
      <c r="AW861" s="367"/>
      <c r="AX861" s="367"/>
      <c r="AY861" s="34">
        <f t="shared" ref="AY861:AY862" si="23">$AY$859</f>
        <v>0</v>
      </c>
    </row>
    <row r="862" spans="1:51" ht="26.25" customHeight="1" x14ac:dyDescent="0.15">
      <c r="A862" s="1064">
        <v>1</v>
      </c>
      <c r="B862" s="1064">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65"/>
      <c r="AD862" s="1065"/>
      <c r="AE862" s="1065"/>
      <c r="AF862" s="1065"/>
      <c r="AG862" s="1065"/>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x14ac:dyDescent="0.15">
      <c r="A863" s="1064">
        <v>2</v>
      </c>
      <c r="B863" s="1064">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65"/>
      <c r="AD863" s="1065"/>
      <c r="AE863" s="1065"/>
      <c r="AF863" s="1065"/>
      <c r="AG863" s="1065"/>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1064">
        <v>3</v>
      </c>
      <c r="B864" s="1064">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65"/>
      <c r="AD864" s="1065"/>
      <c r="AE864" s="1065"/>
      <c r="AF864" s="1065"/>
      <c r="AG864" s="1065"/>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1064">
        <v>4</v>
      </c>
      <c r="B865" s="1064">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65"/>
      <c r="AD865" s="1065"/>
      <c r="AE865" s="1065"/>
      <c r="AF865" s="1065"/>
      <c r="AG865" s="1065"/>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1064">
        <v>5</v>
      </c>
      <c r="B866" s="1064">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65"/>
      <c r="AD866" s="1065"/>
      <c r="AE866" s="1065"/>
      <c r="AF866" s="1065"/>
      <c r="AG866" s="1065"/>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1064">
        <v>6</v>
      </c>
      <c r="B867" s="1064">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65"/>
      <c r="AD867" s="1065"/>
      <c r="AE867" s="1065"/>
      <c r="AF867" s="1065"/>
      <c r="AG867" s="1065"/>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1064">
        <v>7</v>
      </c>
      <c r="B868" s="1064">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65"/>
      <c r="AD868" s="1065"/>
      <c r="AE868" s="1065"/>
      <c r="AF868" s="1065"/>
      <c r="AG868" s="1065"/>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1064">
        <v>8</v>
      </c>
      <c r="B869" s="1064">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65"/>
      <c r="AD869" s="1065"/>
      <c r="AE869" s="1065"/>
      <c r="AF869" s="1065"/>
      <c r="AG869" s="1065"/>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1064">
        <v>9</v>
      </c>
      <c r="B870" s="1064">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65"/>
      <c r="AD870" s="1065"/>
      <c r="AE870" s="1065"/>
      <c r="AF870" s="1065"/>
      <c r="AG870" s="1065"/>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1064">
        <v>10</v>
      </c>
      <c r="B871" s="1064">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65"/>
      <c r="AD871" s="1065"/>
      <c r="AE871" s="1065"/>
      <c r="AF871" s="1065"/>
      <c r="AG871" s="1065"/>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1064">
        <v>11</v>
      </c>
      <c r="B872" s="1064">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65"/>
      <c r="AD872" s="1065"/>
      <c r="AE872" s="1065"/>
      <c r="AF872" s="1065"/>
      <c r="AG872" s="1065"/>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1064">
        <v>12</v>
      </c>
      <c r="B873" s="1064">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65"/>
      <c r="AD873" s="1065"/>
      <c r="AE873" s="1065"/>
      <c r="AF873" s="1065"/>
      <c r="AG873" s="1065"/>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1064">
        <v>13</v>
      </c>
      <c r="B874" s="1064">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65"/>
      <c r="AD874" s="1065"/>
      <c r="AE874" s="1065"/>
      <c r="AF874" s="1065"/>
      <c r="AG874" s="1065"/>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1064">
        <v>14</v>
      </c>
      <c r="B875" s="1064">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65"/>
      <c r="AD875" s="1065"/>
      <c r="AE875" s="1065"/>
      <c r="AF875" s="1065"/>
      <c r="AG875" s="1065"/>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1064">
        <v>15</v>
      </c>
      <c r="B876" s="1064">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65"/>
      <c r="AD876" s="1065"/>
      <c r="AE876" s="1065"/>
      <c r="AF876" s="1065"/>
      <c r="AG876" s="1065"/>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1064">
        <v>16</v>
      </c>
      <c r="B877" s="1064">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65"/>
      <c r="AD877" s="1065"/>
      <c r="AE877" s="1065"/>
      <c r="AF877" s="1065"/>
      <c r="AG877" s="1065"/>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1064">
        <v>17</v>
      </c>
      <c r="B878" s="1064">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65"/>
      <c r="AD878" s="1065"/>
      <c r="AE878" s="1065"/>
      <c r="AF878" s="1065"/>
      <c r="AG878" s="1065"/>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1064">
        <v>18</v>
      </c>
      <c r="B879" s="1064">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65"/>
      <c r="AD879" s="1065"/>
      <c r="AE879" s="1065"/>
      <c r="AF879" s="1065"/>
      <c r="AG879" s="1065"/>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1064">
        <v>19</v>
      </c>
      <c r="B880" s="1064">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65"/>
      <c r="AD880" s="1065"/>
      <c r="AE880" s="1065"/>
      <c r="AF880" s="1065"/>
      <c r="AG880" s="1065"/>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1064">
        <v>20</v>
      </c>
      <c r="B881" s="1064">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65"/>
      <c r="AD881" s="1065"/>
      <c r="AE881" s="1065"/>
      <c r="AF881" s="1065"/>
      <c r="AG881" s="1065"/>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1064">
        <v>21</v>
      </c>
      <c r="B882" s="1064">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65"/>
      <c r="AD882" s="1065"/>
      <c r="AE882" s="1065"/>
      <c r="AF882" s="1065"/>
      <c r="AG882" s="1065"/>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1064">
        <v>22</v>
      </c>
      <c r="B883" s="1064">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65"/>
      <c r="AD883" s="1065"/>
      <c r="AE883" s="1065"/>
      <c r="AF883" s="1065"/>
      <c r="AG883" s="1065"/>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1064">
        <v>23</v>
      </c>
      <c r="B884" s="1064">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65"/>
      <c r="AD884" s="1065"/>
      <c r="AE884" s="1065"/>
      <c r="AF884" s="1065"/>
      <c r="AG884" s="1065"/>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1064">
        <v>24</v>
      </c>
      <c r="B885" s="1064">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65"/>
      <c r="AD885" s="1065"/>
      <c r="AE885" s="1065"/>
      <c r="AF885" s="1065"/>
      <c r="AG885" s="1065"/>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1064">
        <v>25</v>
      </c>
      <c r="B886" s="1064">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65"/>
      <c r="AD886" s="1065"/>
      <c r="AE886" s="1065"/>
      <c r="AF886" s="1065"/>
      <c r="AG886" s="1065"/>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1064">
        <v>26</v>
      </c>
      <c r="B887" s="1064">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65"/>
      <c r="AD887" s="1065"/>
      <c r="AE887" s="1065"/>
      <c r="AF887" s="1065"/>
      <c r="AG887" s="1065"/>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1064">
        <v>27</v>
      </c>
      <c r="B888" s="1064">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65"/>
      <c r="AD888" s="1065"/>
      <c r="AE888" s="1065"/>
      <c r="AF888" s="1065"/>
      <c r="AG888" s="1065"/>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1064">
        <v>28</v>
      </c>
      <c r="B889" s="1064">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65"/>
      <c r="AD889" s="1065"/>
      <c r="AE889" s="1065"/>
      <c r="AF889" s="1065"/>
      <c r="AG889" s="1065"/>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1064">
        <v>29</v>
      </c>
      <c r="B890" s="1064">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65"/>
      <c r="AD890" s="1065"/>
      <c r="AE890" s="1065"/>
      <c r="AF890" s="1065"/>
      <c r="AG890" s="1065"/>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1064">
        <v>30</v>
      </c>
      <c r="B891" s="1064">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65"/>
      <c r="AD891" s="1065"/>
      <c r="AE891" s="1065"/>
      <c r="AF891" s="1065"/>
      <c r="AG891" s="1065"/>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218</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153" t="s">
        <v>293</v>
      </c>
      <c r="K894" s="363"/>
      <c r="L894" s="363"/>
      <c r="M894" s="363"/>
      <c r="N894" s="363"/>
      <c r="O894" s="363"/>
      <c r="P894" s="248" t="s">
        <v>27</v>
      </c>
      <c r="Q894" s="248"/>
      <c r="R894" s="248"/>
      <c r="S894" s="248"/>
      <c r="T894" s="248"/>
      <c r="U894" s="248"/>
      <c r="V894" s="248"/>
      <c r="W894" s="248"/>
      <c r="X894" s="248"/>
      <c r="Y894" s="364" t="s">
        <v>346</v>
      </c>
      <c r="Z894" s="365"/>
      <c r="AA894" s="365"/>
      <c r="AB894" s="365"/>
      <c r="AC894" s="153" t="s">
        <v>332</v>
      </c>
      <c r="AD894" s="153"/>
      <c r="AE894" s="153"/>
      <c r="AF894" s="153"/>
      <c r="AG894" s="153"/>
      <c r="AH894" s="364" t="s">
        <v>255</v>
      </c>
      <c r="AI894" s="362"/>
      <c r="AJ894" s="362"/>
      <c r="AK894" s="362"/>
      <c r="AL894" s="362" t="s">
        <v>21</v>
      </c>
      <c r="AM894" s="362"/>
      <c r="AN894" s="362"/>
      <c r="AO894" s="366"/>
      <c r="AP894" s="367" t="s">
        <v>294</v>
      </c>
      <c r="AQ894" s="367"/>
      <c r="AR894" s="367"/>
      <c r="AS894" s="367"/>
      <c r="AT894" s="367"/>
      <c r="AU894" s="367"/>
      <c r="AV894" s="367"/>
      <c r="AW894" s="367"/>
      <c r="AX894" s="367"/>
      <c r="AY894" s="34">
        <f t="shared" ref="AY894:AY895" si="24">$AY$892</f>
        <v>0</v>
      </c>
    </row>
    <row r="895" spans="1:51" ht="26.25" customHeight="1" x14ac:dyDescent="0.15">
      <c r="A895" s="1064">
        <v>1</v>
      </c>
      <c r="B895" s="1064">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65"/>
      <c r="AD895" s="1065"/>
      <c r="AE895" s="1065"/>
      <c r="AF895" s="1065"/>
      <c r="AG895" s="1065"/>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x14ac:dyDescent="0.15">
      <c r="A896" s="1064">
        <v>2</v>
      </c>
      <c r="B896" s="1064">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65"/>
      <c r="AD896" s="1065"/>
      <c r="AE896" s="1065"/>
      <c r="AF896" s="1065"/>
      <c r="AG896" s="1065"/>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1064">
        <v>3</v>
      </c>
      <c r="B897" s="1064">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65"/>
      <c r="AD897" s="1065"/>
      <c r="AE897" s="1065"/>
      <c r="AF897" s="1065"/>
      <c r="AG897" s="1065"/>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1064">
        <v>4</v>
      </c>
      <c r="B898" s="1064">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65"/>
      <c r="AD898" s="1065"/>
      <c r="AE898" s="1065"/>
      <c r="AF898" s="1065"/>
      <c r="AG898" s="1065"/>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1064">
        <v>5</v>
      </c>
      <c r="B899" s="1064">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65"/>
      <c r="AD899" s="1065"/>
      <c r="AE899" s="1065"/>
      <c r="AF899" s="1065"/>
      <c r="AG899" s="1065"/>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1064">
        <v>6</v>
      </c>
      <c r="B900" s="1064">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65"/>
      <c r="AD900" s="1065"/>
      <c r="AE900" s="1065"/>
      <c r="AF900" s="1065"/>
      <c r="AG900" s="1065"/>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1064">
        <v>7</v>
      </c>
      <c r="B901" s="1064">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65"/>
      <c r="AD901" s="1065"/>
      <c r="AE901" s="1065"/>
      <c r="AF901" s="1065"/>
      <c r="AG901" s="1065"/>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1064">
        <v>8</v>
      </c>
      <c r="B902" s="1064">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65"/>
      <c r="AD902" s="1065"/>
      <c r="AE902" s="1065"/>
      <c r="AF902" s="1065"/>
      <c r="AG902" s="1065"/>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1064">
        <v>9</v>
      </c>
      <c r="B903" s="1064">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65"/>
      <c r="AD903" s="1065"/>
      <c r="AE903" s="1065"/>
      <c r="AF903" s="1065"/>
      <c r="AG903" s="1065"/>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1064">
        <v>10</v>
      </c>
      <c r="B904" s="1064">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65"/>
      <c r="AD904" s="1065"/>
      <c r="AE904" s="1065"/>
      <c r="AF904" s="1065"/>
      <c r="AG904" s="1065"/>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1064">
        <v>11</v>
      </c>
      <c r="B905" s="1064">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65"/>
      <c r="AD905" s="1065"/>
      <c r="AE905" s="1065"/>
      <c r="AF905" s="1065"/>
      <c r="AG905" s="1065"/>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1064">
        <v>12</v>
      </c>
      <c r="B906" s="1064">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65"/>
      <c r="AD906" s="1065"/>
      <c r="AE906" s="1065"/>
      <c r="AF906" s="1065"/>
      <c r="AG906" s="1065"/>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1064">
        <v>13</v>
      </c>
      <c r="B907" s="1064">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65"/>
      <c r="AD907" s="1065"/>
      <c r="AE907" s="1065"/>
      <c r="AF907" s="1065"/>
      <c r="AG907" s="1065"/>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1064">
        <v>14</v>
      </c>
      <c r="B908" s="1064">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65"/>
      <c r="AD908" s="1065"/>
      <c r="AE908" s="1065"/>
      <c r="AF908" s="1065"/>
      <c r="AG908" s="1065"/>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1064">
        <v>15</v>
      </c>
      <c r="B909" s="1064">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65"/>
      <c r="AD909" s="1065"/>
      <c r="AE909" s="1065"/>
      <c r="AF909" s="1065"/>
      <c r="AG909" s="1065"/>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1064">
        <v>16</v>
      </c>
      <c r="B910" s="1064">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65"/>
      <c r="AD910" s="1065"/>
      <c r="AE910" s="1065"/>
      <c r="AF910" s="1065"/>
      <c r="AG910" s="1065"/>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1064">
        <v>17</v>
      </c>
      <c r="B911" s="1064">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65"/>
      <c r="AD911" s="1065"/>
      <c r="AE911" s="1065"/>
      <c r="AF911" s="1065"/>
      <c r="AG911" s="1065"/>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1064">
        <v>18</v>
      </c>
      <c r="B912" s="1064">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65"/>
      <c r="AD912" s="1065"/>
      <c r="AE912" s="1065"/>
      <c r="AF912" s="1065"/>
      <c r="AG912" s="1065"/>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1064">
        <v>19</v>
      </c>
      <c r="B913" s="1064">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65"/>
      <c r="AD913" s="1065"/>
      <c r="AE913" s="1065"/>
      <c r="AF913" s="1065"/>
      <c r="AG913" s="1065"/>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1064">
        <v>20</v>
      </c>
      <c r="B914" s="1064">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65"/>
      <c r="AD914" s="1065"/>
      <c r="AE914" s="1065"/>
      <c r="AF914" s="1065"/>
      <c r="AG914" s="1065"/>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1064">
        <v>21</v>
      </c>
      <c r="B915" s="1064">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65"/>
      <c r="AD915" s="1065"/>
      <c r="AE915" s="1065"/>
      <c r="AF915" s="1065"/>
      <c r="AG915" s="1065"/>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1064">
        <v>22</v>
      </c>
      <c r="B916" s="1064">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65"/>
      <c r="AD916" s="1065"/>
      <c r="AE916" s="1065"/>
      <c r="AF916" s="1065"/>
      <c r="AG916" s="1065"/>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1064">
        <v>23</v>
      </c>
      <c r="B917" s="1064">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65"/>
      <c r="AD917" s="1065"/>
      <c r="AE917" s="1065"/>
      <c r="AF917" s="1065"/>
      <c r="AG917" s="1065"/>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1064">
        <v>24</v>
      </c>
      <c r="B918" s="1064">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65"/>
      <c r="AD918" s="1065"/>
      <c r="AE918" s="1065"/>
      <c r="AF918" s="1065"/>
      <c r="AG918" s="1065"/>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1064">
        <v>25</v>
      </c>
      <c r="B919" s="1064">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65"/>
      <c r="AD919" s="1065"/>
      <c r="AE919" s="1065"/>
      <c r="AF919" s="1065"/>
      <c r="AG919" s="1065"/>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1064">
        <v>26</v>
      </c>
      <c r="B920" s="1064">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65"/>
      <c r="AD920" s="1065"/>
      <c r="AE920" s="1065"/>
      <c r="AF920" s="1065"/>
      <c r="AG920" s="1065"/>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1064">
        <v>27</v>
      </c>
      <c r="B921" s="1064">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65"/>
      <c r="AD921" s="1065"/>
      <c r="AE921" s="1065"/>
      <c r="AF921" s="1065"/>
      <c r="AG921" s="1065"/>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1064">
        <v>28</v>
      </c>
      <c r="B922" s="1064">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65"/>
      <c r="AD922" s="1065"/>
      <c r="AE922" s="1065"/>
      <c r="AF922" s="1065"/>
      <c r="AG922" s="1065"/>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1064">
        <v>29</v>
      </c>
      <c r="B923" s="1064">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65"/>
      <c r="AD923" s="1065"/>
      <c r="AE923" s="1065"/>
      <c r="AF923" s="1065"/>
      <c r="AG923" s="1065"/>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1064">
        <v>30</v>
      </c>
      <c r="B924" s="1064">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65"/>
      <c r="AD924" s="1065"/>
      <c r="AE924" s="1065"/>
      <c r="AF924" s="1065"/>
      <c r="AG924" s="1065"/>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153" t="s">
        <v>293</v>
      </c>
      <c r="K927" s="363"/>
      <c r="L927" s="363"/>
      <c r="M927" s="363"/>
      <c r="N927" s="363"/>
      <c r="O927" s="363"/>
      <c r="P927" s="248" t="s">
        <v>27</v>
      </c>
      <c r="Q927" s="248"/>
      <c r="R927" s="248"/>
      <c r="S927" s="248"/>
      <c r="T927" s="248"/>
      <c r="U927" s="248"/>
      <c r="V927" s="248"/>
      <c r="W927" s="248"/>
      <c r="X927" s="248"/>
      <c r="Y927" s="364" t="s">
        <v>346</v>
      </c>
      <c r="Z927" s="365"/>
      <c r="AA927" s="365"/>
      <c r="AB927" s="365"/>
      <c r="AC927" s="153" t="s">
        <v>332</v>
      </c>
      <c r="AD927" s="153"/>
      <c r="AE927" s="153"/>
      <c r="AF927" s="153"/>
      <c r="AG927" s="153"/>
      <c r="AH927" s="364" t="s">
        <v>255</v>
      </c>
      <c r="AI927" s="362"/>
      <c r="AJ927" s="362"/>
      <c r="AK927" s="362"/>
      <c r="AL927" s="362" t="s">
        <v>21</v>
      </c>
      <c r="AM927" s="362"/>
      <c r="AN927" s="362"/>
      <c r="AO927" s="366"/>
      <c r="AP927" s="367" t="s">
        <v>294</v>
      </c>
      <c r="AQ927" s="367"/>
      <c r="AR927" s="367"/>
      <c r="AS927" s="367"/>
      <c r="AT927" s="367"/>
      <c r="AU927" s="367"/>
      <c r="AV927" s="367"/>
      <c r="AW927" s="367"/>
      <c r="AX927" s="367"/>
      <c r="AY927" s="34">
        <f t="shared" ref="AY927:AY928" si="25">$AY$925</f>
        <v>0</v>
      </c>
    </row>
    <row r="928" spans="1:51" ht="26.25" customHeight="1" x14ac:dyDescent="0.15">
      <c r="A928" s="1064">
        <v>1</v>
      </c>
      <c r="B928" s="1064">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65"/>
      <c r="AD928" s="1065"/>
      <c r="AE928" s="1065"/>
      <c r="AF928" s="1065"/>
      <c r="AG928" s="1065"/>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x14ac:dyDescent="0.15">
      <c r="A929" s="1064">
        <v>2</v>
      </c>
      <c r="B929" s="1064">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65"/>
      <c r="AD929" s="1065"/>
      <c r="AE929" s="1065"/>
      <c r="AF929" s="1065"/>
      <c r="AG929" s="1065"/>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1064">
        <v>3</v>
      </c>
      <c r="B930" s="1064">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65"/>
      <c r="AD930" s="1065"/>
      <c r="AE930" s="1065"/>
      <c r="AF930" s="1065"/>
      <c r="AG930" s="1065"/>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1064">
        <v>4</v>
      </c>
      <c r="B931" s="1064">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65"/>
      <c r="AD931" s="1065"/>
      <c r="AE931" s="1065"/>
      <c r="AF931" s="1065"/>
      <c r="AG931" s="1065"/>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1064">
        <v>5</v>
      </c>
      <c r="B932" s="1064">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65"/>
      <c r="AD932" s="1065"/>
      <c r="AE932" s="1065"/>
      <c r="AF932" s="1065"/>
      <c r="AG932" s="1065"/>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1064">
        <v>6</v>
      </c>
      <c r="B933" s="1064">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65"/>
      <c r="AD933" s="1065"/>
      <c r="AE933" s="1065"/>
      <c r="AF933" s="1065"/>
      <c r="AG933" s="1065"/>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1064">
        <v>7</v>
      </c>
      <c r="B934" s="1064">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65"/>
      <c r="AD934" s="1065"/>
      <c r="AE934" s="1065"/>
      <c r="AF934" s="1065"/>
      <c r="AG934" s="1065"/>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1064">
        <v>8</v>
      </c>
      <c r="B935" s="1064">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65"/>
      <c r="AD935" s="1065"/>
      <c r="AE935" s="1065"/>
      <c r="AF935" s="1065"/>
      <c r="AG935" s="1065"/>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1064">
        <v>9</v>
      </c>
      <c r="B936" s="1064">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65"/>
      <c r="AD936" s="1065"/>
      <c r="AE936" s="1065"/>
      <c r="AF936" s="1065"/>
      <c r="AG936" s="1065"/>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1064">
        <v>10</v>
      </c>
      <c r="B937" s="1064">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65"/>
      <c r="AD937" s="1065"/>
      <c r="AE937" s="1065"/>
      <c r="AF937" s="1065"/>
      <c r="AG937" s="1065"/>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1064">
        <v>11</v>
      </c>
      <c r="B938" s="1064">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65"/>
      <c r="AD938" s="1065"/>
      <c r="AE938" s="1065"/>
      <c r="AF938" s="1065"/>
      <c r="AG938" s="1065"/>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1064">
        <v>12</v>
      </c>
      <c r="B939" s="1064">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65"/>
      <c r="AD939" s="1065"/>
      <c r="AE939" s="1065"/>
      <c r="AF939" s="1065"/>
      <c r="AG939" s="1065"/>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1064">
        <v>13</v>
      </c>
      <c r="B940" s="1064">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65"/>
      <c r="AD940" s="1065"/>
      <c r="AE940" s="1065"/>
      <c r="AF940" s="1065"/>
      <c r="AG940" s="1065"/>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1064">
        <v>14</v>
      </c>
      <c r="B941" s="1064">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65"/>
      <c r="AD941" s="1065"/>
      <c r="AE941" s="1065"/>
      <c r="AF941" s="1065"/>
      <c r="AG941" s="1065"/>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1064">
        <v>15</v>
      </c>
      <c r="B942" s="1064">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65"/>
      <c r="AD942" s="1065"/>
      <c r="AE942" s="1065"/>
      <c r="AF942" s="1065"/>
      <c r="AG942" s="1065"/>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1064">
        <v>16</v>
      </c>
      <c r="B943" s="1064">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65"/>
      <c r="AD943" s="1065"/>
      <c r="AE943" s="1065"/>
      <c r="AF943" s="1065"/>
      <c r="AG943" s="1065"/>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1064">
        <v>17</v>
      </c>
      <c r="B944" s="1064">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65"/>
      <c r="AD944" s="1065"/>
      <c r="AE944" s="1065"/>
      <c r="AF944" s="1065"/>
      <c r="AG944" s="1065"/>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1064">
        <v>18</v>
      </c>
      <c r="B945" s="1064">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65"/>
      <c r="AD945" s="1065"/>
      <c r="AE945" s="1065"/>
      <c r="AF945" s="1065"/>
      <c r="AG945" s="1065"/>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1064">
        <v>19</v>
      </c>
      <c r="B946" s="1064">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65"/>
      <c r="AD946" s="1065"/>
      <c r="AE946" s="1065"/>
      <c r="AF946" s="1065"/>
      <c r="AG946" s="1065"/>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1064">
        <v>20</v>
      </c>
      <c r="B947" s="1064">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65"/>
      <c r="AD947" s="1065"/>
      <c r="AE947" s="1065"/>
      <c r="AF947" s="1065"/>
      <c r="AG947" s="1065"/>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1064">
        <v>21</v>
      </c>
      <c r="B948" s="1064">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65"/>
      <c r="AD948" s="1065"/>
      <c r="AE948" s="1065"/>
      <c r="AF948" s="1065"/>
      <c r="AG948" s="1065"/>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1064">
        <v>22</v>
      </c>
      <c r="B949" s="1064">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65"/>
      <c r="AD949" s="1065"/>
      <c r="AE949" s="1065"/>
      <c r="AF949" s="1065"/>
      <c r="AG949" s="1065"/>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1064">
        <v>23</v>
      </c>
      <c r="B950" s="1064">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65"/>
      <c r="AD950" s="1065"/>
      <c r="AE950" s="1065"/>
      <c r="AF950" s="1065"/>
      <c r="AG950" s="1065"/>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1064">
        <v>24</v>
      </c>
      <c r="B951" s="1064">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65"/>
      <c r="AD951" s="1065"/>
      <c r="AE951" s="1065"/>
      <c r="AF951" s="1065"/>
      <c r="AG951" s="1065"/>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1064">
        <v>25</v>
      </c>
      <c r="B952" s="1064">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65"/>
      <c r="AD952" s="1065"/>
      <c r="AE952" s="1065"/>
      <c r="AF952" s="1065"/>
      <c r="AG952" s="1065"/>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1064">
        <v>26</v>
      </c>
      <c r="B953" s="1064">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65"/>
      <c r="AD953" s="1065"/>
      <c r="AE953" s="1065"/>
      <c r="AF953" s="1065"/>
      <c r="AG953" s="1065"/>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1064">
        <v>27</v>
      </c>
      <c r="B954" s="1064">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65"/>
      <c r="AD954" s="1065"/>
      <c r="AE954" s="1065"/>
      <c r="AF954" s="1065"/>
      <c r="AG954" s="1065"/>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1064">
        <v>28</v>
      </c>
      <c r="B955" s="1064">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65"/>
      <c r="AD955" s="1065"/>
      <c r="AE955" s="1065"/>
      <c r="AF955" s="1065"/>
      <c r="AG955" s="1065"/>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1064">
        <v>29</v>
      </c>
      <c r="B956" s="1064">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65"/>
      <c r="AD956" s="1065"/>
      <c r="AE956" s="1065"/>
      <c r="AF956" s="1065"/>
      <c r="AG956" s="1065"/>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1064">
        <v>30</v>
      </c>
      <c r="B957" s="1064">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65"/>
      <c r="AD957" s="1065"/>
      <c r="AE957" s="1065"/>
      <c r="AF957" s="1065"/>
      <c r="AG957" s="1065"/>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219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153" t="s">
        <v>293</v>
      </c>
      <c r="K960" s="363"/>
      <c r="L960" s="363"/>
      <c r="M960" s="363"/>
      <c r="N960" s="363"/>
      <c r="O960" s="363"/>
      <c r="P960" s="248" t="s">
        <v>27</v>
      </c>
      <c r="Q960" s="248"/>
      <c r="R960" s="248"/>
      <c r="S960" s="248"/>
      <c r="T960" s="248"/>
      <c r="U960" s="248"/>
      <c r="V960" s="248"/>
      <c r="W960" s="248"/>
      <c r="X960" s="248"/>
      <c r="Y960" s="364" t="s">
        <v>346</v>
      </c>
      <c r="Z960" s="365"/>
      <c r="AA960" s="365"/>
      <c r="AB960" s="365"/>
      <c r="AC960" s="153" t="s">
        <v>332</v>
      </c>
      <c r="AD960" s="153"/>
      <c r="AE960" s="153"/>
      <c r="AF960" s="153"/>
      <c r="AG960" s="153"/>
      <c r="AH960" s="364" t="s">
        <v>255</v>
      </c>
      <c r="AI960" s="362"/>
      <c r="AJ960" s="362"/>
      <c r="AK960" s="362"/>
      <c r="AL960" s="362" t="s">
        <v>21</v>
      </c>
      <c r="AM960" s="362"/>
      <c r="AN960" s="362"/>
      <c r="AO960" s="366"/>
      <c r="AP960" s="367" t="s">
        <v>294</v>
      </c>
      <c r="AQ960" s="367"/>
      <c r="AR960" s="367"/>
      <c r="AS960" s="367"/>
      <c r="AT960" s="367"/>
      <c r="AU960" s="367"/>
      <c r="AV960" s="367"/>
      <c r="AW960" s="367"/>
      <c r="AX960" s="367"/>
      <c r="AY960" s="34">
        <f t="shared" ref="AY960:AY961" si="26">$AY$958</f>
        <v>0</v>
      </c>
    </row>
    <row r="961" spans="1:51" ht="26.25" customHeight="1" x14ac:dyDescent="0.15">
      <c r="A961" s="1064">
        <v>1</v>
      </c>
      <c r="B961" s="1064">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65"/>
      <c r="AD961" s="1065"/>
      <c r="AE961" s="1065"/>
      <c r="AF961" s="1065"/>
      <c r="AG961" s="1065"/>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x14ac:dyDescent="0.15">
      <c r="A962" s="1064">
        <v>2</v>
      </c>
      <c r="B962" s="1064">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65"/>
      <c r="AD962" s="1065"/>
      <c r="AE962" s="1065"/>
      <c r="AF962" s="1065"/>
      <c r="AG962" s="1065"/>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1064">
        <v>3</v>
      </c>
      <c r="B963" s="1064">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65"/>
      <c r="AD963" s="1065"/>
      <c r="AE963" s="1065"/>
      <c r="AF963" s="1065"/>
      <c r="AG963" s="1065"/>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1064">
        <v>4</v>
      </c>
      <c r="B964" s="1064">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65"/>
      <c r="AD964" s="1065"/>
      <c r="AE964" s="1065"/>
      <c r="AF964" s="1065"/>
      <c r="AG964" s="1065"/>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1064">
        <v>5</v>
      </c>
      <c r="B965" s="1064">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65"/>
      <c r="AD965" s="1065"/>
      <c r="AE965" s="1065"/>
      <c r="AF965" s="1065"/>
      <c r="AG965" s="1065"/>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1064">
        <v>6</v>
      </c>
      <c r="B966" s="1064">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65"/>
      <c r="AD966" s="1065"/>
      <c r="AE966" s="1065"/>
      <c r="AF966" s="1065"/>
      <c r="AG966" s="1065"/>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1064">
        <v>7</v>
      </c>
      <c r="B967" s="1064">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65"/>
      <c r="AD967" s="1065"/>
      <c r="AE967" s="1065"/>
      <c r="AF967" s="1065"/>
      <c r="AG967" s="1065"/>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1064">
        <v>8</v>
      </c>
      <c r="B968" s="1064">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65"/>
      <c r="AD968" s="1065"/>
      <c r="AE968" s="1065"/>
      <c r="AF968" s="1065"/>
      <c r="AG968" s="1065"/>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1064">
        <v>9</v>
      </c>
      <c r="B969" s="1064">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65"/>
      <c r="AD969" s="1065"/>
      <c r="AE969" s="1065"/>
      <c r="AF969" s="1065"/>
      <c r="AG969" s="1065"/>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1064">
        <v>10</v>
      </c>
      <c r="B970" s="1064">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65"/>
      <c r="AD970" s="1065"/>
      <c r="AE970" s="1065"/>
      <c r="AF970" s="1065"/>
      <c r="AG970" s="1065"/>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1064">
        <v>11</v>
      </c>
      <c r="B971" s="1064">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65"/>
      <c r="AD971" s="1065"/>
      <c r="AE971" s="1065"/>
      <c r="AF971" s="1065"/>
      <c r="AG971" s="1065"/>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1064">
        <v>12</v>
      </c>
      <c r="B972" s="1064">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65"/>
      <c r="AD972" s="1065"/>
      <c r="AE972" s="1065"/>
      <c r="AF972" s="1065"/>
      <c r="AG972" s="1065"/>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1064">
        <v>13</v>
      </c>
      <c r="B973" s="1064">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65"/>
      <c r="AD973" s="1065"/>
      <c r="AE973" s="1065"/>
      <c r="AF973" s="1065"/>
      <c r="AG973" s="1065"/>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1064">
        <v>14</v>
      </c>
      <c r="B974" s="1064">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65"/>
      <c r="AD974" s="1065"/>
      <c r="AE974" s="1065"/>
      <c r="AF974" s="1065"/>
      <c r="AG974" s="1065"/>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1064">
        <v>15</v>
      </c>
      <c r="B975" s="1064">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65"/>
      <c r="AD975" s="1065"/>
      <c r="AE975" s="1065"/>
      <c r="AF975" s="1065"/>
      <c r="AG975" s="1065"/>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1064">
        <v>16</v>
      </c>
      <c r="B976" s="1064">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65"/>
      <c r="AD976" s="1065"/>
      <c r="AE976" s="1065"/>
      <c r="AF976" s="1065"/>
      <c r="AG976" s="1065"/>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1064">
        <v>17</v>
      </c>
      <c r="B977" s="1064">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65"/>
      <c r="AD977" s="1065"/>
      <c r="AE977" s="1065"/>
      <c r="AF977" s="1065"/>
      <c r="AG977" s="1065"/>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1064">
        <v>18</v>
      </c>
      <c r="B978" s="1064">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65"/>
      <c r="AD978" s="1065"/>
      <c r="AE978" s="1065"/>
      <c r="AF978" s="1065"/>
      <c r="AG978" s="1065"/>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1064">
        <v>19</v>
      </c>
      <c r="B979" s="1064">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65"/>
      <c r="AD979" s="1065"/>
      <c r="AE979" s="1065"/>
      <c r="AF979" s="1065"/>
      <c r="AG979" s="1065"/>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1064">
        <v>20</v>
      </c>
      <c r="B980" s="1064">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65"/>
      <c r="AD980" s="1065"/>
      <c r="AE980" s="1065"/>
      <c r="AF980" s="1065"/>
      <c r="AG980" s="1065"/>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1064">
        <v>21</v>
      </c>
      <c r="B981" s="1064">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65"/>
      <c r="AD981" s="1065"/>
      <c r="AE981" s="1065"/>
      <c r="AF981" s="1065"/>
      <c r="AG981" s="1065"/>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1064">
        <v>22</v>
      </c>
      <c r="B982" s="1064">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65"/>
      <c r="AD982" s="1065"/>
      <c r="AE982" s="1065"/>
      <c r="AF982" s="1065"/>
      <c r="AG982" s="1065"/>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1064">
        <v>23</v>
      </c>
      <c r="B983" s="1064">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65"/>
      <c r="AD983" s="1065"/>
      <c r="AE983" s="1065"/>
      <c r="AF983" s="1065"/>
      <c r="AG983" s="1065"/>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1064">
        <v>24</v>
      </c>
      <c r="B984" s="1064">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65"/>
      <c r="AD984" s="1065"/>
      <c r="AE984" s="1065"/>
      <c r="AF984" s="1065"/>
      <c r="AG984" s="1065"/>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1064">
        <v>25</v>
      </c>
      <c r="B985" s="1064">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65"/>
      <c r="AD985" s="1065"/>
      <c r="AE985" s="1065"/>
      <c r="AF985" s="1065"/>
      <c r="AG985" s="1065"/>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1064">
        <v>26</v>
      </c>
      <c r="B986" s="1064">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65"/>
      <c r="AD986" s="1065"/>
      <c r="AE986" s="1065"/>
      <c r="AF986" s="1065"/>
      <c r="AG986" s="1065"/>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1064">
        <v>27</v>
      </c>
      <c r="B987" s="1064">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65"/>
      <c r="AD987" s="1065"/>
      <c r="AE987" s="1065"/>
      <c r="AF987" s="1065"/>
      <c r="AG987" s="1065"/>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1064">
        <v>28</v>
      </c>
      <c r="B988" s="1064">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65"/>
      <c r="AD988" s="1065"/>
      <c r="AE988" s="1065"/>
      <c r="AF988" s="1065"/>
      <c r="AG988" s="1065"/>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1064">
        <v>29</v>
      </c>
      <c r="B989" s="1064">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65"/>
      <c r="AD989" s="1065"/>
      <c r="AE989" s="1065"/>
      <c r="AF989" s="1065"/>
      <c r="AG989" s="1065"/>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1064">
        <v>30</v>
      </c>
      <c r="B990" s="1064">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65"/>
      <c r="AD990" s="1065"/>
      <c r="AE990" s="1065"/>
      <c r="AF990" s="1065"/>
      <c r="AG990" s="1065"/>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153" t="s">
        <v>293</v>
      </c>
      <c r="K993" s="363"/>
      <c r="L993" s="363"/>
      <c r="M993" s="363"/>
      <c r="N993" s="363"/>
      <c r="O993" s="363"/>
      <c r="P993" s="248" t="s">
        <v>27</v>
      </c>
      <c r="Q993" s="248"/>
      <c r="R993" s="248"/>
      <c r="S993" s="248"/>
      <c r="T993" s="248"/>
      <c r="U993" s="248"/>
      <c r="V993" s="248"/>
      <c r="W993" s="248"/>
      <c r="X993" s="248"/>
      <c r="Y993" s="364" t="s">
        <v>346</v>
      </c>
      <c r="Z993" s="365"/>
      <c r="AA993" s="365"/>
      <c r="AB993" s="365"/>
      <c r="AC993" s="153" t="s">
        <v>332</v>
      </c>
      <c r="AD993" s="153"/>
      <c r="AE993" s="153"/>
      <c r="AF993" s="153"/>
      <c r="AG993" s="153"/>
      <c r="AH993" s="364" t="s">
        <v>255</v>
      </c>
      <c r="AI993" s="362"/>
      <c r="AJ993" s="362"/>
      <c r="AK993" s="362"/>
      <c r="AL993" s="362" t="s">
        <v>21</v>
      </c>
      <c r="AM993" s="362"/>
      <c r="AN993" s="362"/>
      <c r="AO993" s="366"/>
      <c r="AP993" s="367" t="s">
        <v>294</v>
      </c>
      <c r="AQ993" s="367"/>
      <c r="AR993" s="367"/>
      <c r="AS993" s="367"/>
      <c r="AT993" s="367"/>
      <c r="AU993" s="367"/>
      <c r="AV993" s="367"/>
      <c r="AW993" s="367"/>
      <c r="AX993" s="367"/>
      <c r="AY993" s="34">
        <f t="shared" ref="AY993:AY994" si="27">$AY$991</f>
        <v>0</v>
      </c>
    </row>
    <row r="994" spans="1:51" ht="26.25" customHeight="1" x14ac:dyDescent="0.15">
      <c r="A994" s="1064">
        <v>1</v>
      </c>
      <c r="B994" s="1064">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65"/>
      <c r="AD994" s="1065"/>
      <c r="AE994" s="1065"/>
      <c r="AF994" s="1065"/>
      <c r="AG994" s="1065"/>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x14ac:dyDescent="0.15">
      <c r="A995" s="1064">
        <v>2</v>
      </c>
      <c r="B995" s="1064">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65"/>
      <c r="AD995" s="1065"/>
      <c r="AE995" s="1065"/>
      <c r="AF995" s="1065"/>
      <c r="AG995" s="1065"/>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1064">
        <v>3</v>
      </c>
      <c r="B996" s="1064">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65"/>
      <c r="AD996" s="1065"/>
      <c r="AE996" s="1065"/>
      <c r="AF996" s="1065"/>
      <c r="AG996" s="1065"/>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1064">
        <v>4</v>
      </c>
      <c r="B997" s="1064">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65"/>
      <c r="AD997" s="1065"/>
      <c r="AE997" s="1065"/>
      <c r="AF997" s="1065"/>
      <c r="AG997" s="1065"/>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1064">
        <v>5</v>
      </c>
      <c r="B998" s="1064">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65"/>
      <c r="AD998" s="1065"/>
      <c r="AE998" s="1065"/>
      <c r="AF998" s="1065"/>
      <c r="AG998" s="1065"/>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1064">
        <v>6</v>
      </c>
      <c r="B999" s="1064">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65"/>
      <c r="AD999" s="1065"/>
      <c r="AE999" s="1065"/>
      <c r="AF999" s="1065"/>
      <c r="AG999" s="1065"/>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1064">
        <v>7</v>
      </c>
      <c r="B1000" s="1064">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65"/>
      <c r="AD1000" s="1065"/>
      <c r="AE1000" s="1065"/>
      <c r="AF1000" s="1065"/>
      <c r="AG1000" s="1065"/>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1064">
        <v>8</v>
      </c>
      <c r="B1001" s="1064">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65"/>
      <c r="AD1001" s="1065"/>
      <c r="AE1001" s="1065"/>
      <c r="AF1001" s="1065"/>
      <c r="AG1001" s="1065"/>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1064">
        <v>9</v>
      </c>
      <c r="B1002" s="1064">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65"/>
      <c r="AD1002" s="1065"/>
      <c r="AE1002" s="1065"/>
      <c r="AF1002" s="1065"/>
      <c r="AG1002" s="1065"/>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1064">
        <v>10</v>
      </c>
      <c r="B1003" s="1064">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65"/>
      <c r="AD1003" s="1065"/>
      <c r="AE1003" s="1065"/>
      <c r="AF1003" s="1065"/>
      <c r="AG1003" s="1065"/>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1064">
        <v>11</v>
      </c>
      <c r="B1004" s="1064">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65"/>
      <c r="AD1004" s="1065"/>
      <c r="AE1004" s="1065"/>
      <c r="AF1004" s="1065"/>
      <c r="AG1004" s="1065"/>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1064">
        <v>12</v>
      </c>
      <c r="B1005" s="1064">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65"/>
      <c r="AD1005" s="1065"/>
      <c r="AE1005" s="1065"/>
      <c r="AF1005" s="1065"/>
      <c r="AG1005" s="1065"/>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1064">
        <v>13</v>
      </c>
      <c r="B1006" s="1064">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65"/>
      <c r="AD1006" s="1065"/>
      <c r="AE1006" s="1065"/>
      <c r="AF1006" s="1065"/>
      <c r="AG1006" s="1065"/>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1064">
        <v>14</v>
      </c>
      <c r="B1007" s="1064">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65"/>
      <c r="AD1007" s="1065"/>
      <c r="AE1007" s="1065"/>
      <c r="AF1007" s="1065"/>
      <c r="AG1007" s="1065"/>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1064">
        <v>15</v>
      </c>
      <c r="B1008" s="1064">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65"/>
      <c r="AD1008" s="1065"/>
      <c r="AE1008" s="1065"/>
      <c r="AF1008" s="1065"/>
      <c r="AG1008" s="1065"/>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1064">
        <v>16</v>
      </c>
      <c r="B1009" s="1064">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65"/>
      <c r="AD1009" s="1065"/>
      <c r="AE1009" s="1065"/>
      <c r="AF1009" s="1065"/>
      <c r="AG1009" s="1065"/>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1064">
        <v>17</v>
      </c>
      <c r="B1010" s="1064">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65"/>
      <c r="AD1010" s="1065"/>
      <c r="AE1010" s="1065"/>
      <c r="AF1010" s="1065"/>
      <c r="AG1010" s="1065"/>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1064">
        <v>18</v>
      </c>
      <c r="B1011" s="1064">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65"/>
      <c r="AD1011" s="1065"/>
      <c r="AE1011" s="1065"/>
      <c r="AF1011" s="1065"/>
      <c r="AG1011" s="1065"/>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1064">
        <v>19</v>
      </c>
      <c r="B1012" s="1064">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65"/>
      <c r="AD1012" s="1065"/>
      <c r="AE1012" s="1065"/>
      <c r="AF1012" s="1065"/>
      <c r="AG1012" s="1065"/>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1064">
        <v>20</v>
      </c>
      <c r="B1013" s="1064">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65"/>
      <c r="AD1013" s="1065"/>
      <c r="AE1013" s="1065"/>
      <c r="AF1013" s="1065"/>
      <c r="AG1013" s="1065"/>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1064">
        <v>21</v>
      </c>
      <c r="B1014" s="1064">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65"/>
      <c r="AD1014" s="1065"/>
      <c r="AE1014" s="1065"/>
      <c r="AF1014" s="1065"/>
      <c r="AG1014" s="1065"/>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1064">
        <v>22</v>
      </c>
      <c r="B1015" s="1064">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65"/>
      <c r="AD1015" s="1065"/>
      <c r="AE1015" s="1065"/>
      <c r="AF1015" s="1065"/>
      <c r="AG1015" s="1065"/>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1064">
        <v>23</v>
      </c>
      <c r="B1016" s="1064">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65"/>
      <c r="AD1016" s="1065"/>
      <c r="AE1016" s="1065"/>
      <c r="AF1016" s="1065"/>
      <c r="AG1016" s="1065"/>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1064">
        <v>24</v>
      </c>
      <c r="B1017" s="1064">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65"/>
      <c r="AD1017" s="1065"/>
      <c r="AE1017" s="1065"/>
      <c r="AF1017" s="1065"/>
      <c r="AG1017" s="1065"/>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1064">
        <v>25</v>
      </c>
      <c r="B1018" s="1064">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65"/>
      <c r="AD1018" s="1065"/>
      <c r="AE1018" s="1065"/>
      <c r="AF1018" s="1065"/>
      <c r="AG1018" s="1065"/>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1064">
        <v>26</v>
      </c>
      <c r="B1019" s="1064">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65"/>
      <c r="AD1019" s="1065"/>
      <c r="AE1019" s="1065"/>
      <c r="AF1019" s="1065"/>
      <c r="AG1019" s="1065"/>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1064">
        <v>27</v>
      </c>
      <c r="B1020" s="1064">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65"/>
      <c r="AD1020" s="1065"/>
      <c r="AE1020" s="1065"/>
      <c r="AF1020" s="1065"/>
      <c r="AG1020" s="1065"/>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1064">
        <v>28</v>
      </c>
      <c r="B1021" s="1064">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65"/>
      <c r="AD1021" s="1065"/>
      <c r="AE1021" s="1065"/>
      <c r="AF1021" s="1065"/>
      <c r="AG1021" s="1065"/>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1064">
        <v>29</v>
      </c>
      <c r="B1022" s="1064">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65"/>
      <c r="AD1022" s="1065"/>
      <c r="AE1022" s="1065"/>
      <c r="AF1022" s="1065"/>
      <c r="AG1022" s="1065"/>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1064">
        <v>30</v>
      </c>
      <c r="B1023" s="1064">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65"/>
      <c r="AD1023" s="1065"/>
      <c r="AE1023" s="1065"/>
      <c r="AF1023" s="1065"/>
      <c r="AG1023" s="1065"/>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153" t="s">
        <v>293</v>
      </c>
      <c r="K1026" s="363"/>
      <c r="L1026" s="363"/>
      <c r="M1026" s="363"/>
      <c r="N1026" s="363"/>
      <c r="O1026" s="363"/>
      <c r="P1026" s="248" t="s">
        <v>27</v>
      </c>
      <c r="Q1026" s="248"/>
      <c r="R1026" s="248"/>
      <c r="S1026" s="248"/>
      <c r="T1026" s="248"/>
      <c r="U1026" s="248"/>
      <c r="V1026" s="248"/>
      <c r="W1026" s="248"/>
      <c r="X1026" s="248"/>
      <c r="Y1026" s="364" t="s">
        <v>346</v>
      </c>
      <c r="Z1026" s="365"/>
      <c r="AA1026" s="365"/>
      <c r="AB1026" s="365"/>
      <c r="AC1026" s="153" t="s">
        <v>332</v>
      </c>
      <c r="AD1026" s="153"/>
      <c r="AE1026" s="153"/>
      <c r="AF1026" s="153"/>
      <c r="AG1026" s="153"/>
      <c r="AH1026" s="364" t="s">
        <v>255</v>
      </c>
      <c r="AI1026" s="362"/>
      <c r="AJ1026" s="362"/>
      <c r="AK1026" s="362"/>
      <c r="AL1026" s="362" t="s">
        <v>21</v>
      </c>
      <c r="AM1026" s="362"/>
      <c r="AN1026" s="362"/>
      <c r="AO1026" s="366"/>
      <c r="AP1026" s="367" t="s">
        <v>294</v>
      </c>
      <c r="AQ1026" s="367"/>
      <c r="AR1026" s="367"/>
      <c r="AS1026" s="367"/>
      <c r="AT1026" s="367"/>
      <c r="AU1026" s="367"/>
      <c r="AV1026" s="367"/>
      <c r="AW1026" s="367"/>
      <c r="AX1026" s="367"/>
      <c r="AY1026" s="34">
        <f t="shared" ref="AY1026:AY1027" si="28">$AY$1024</f>
        <v>0</v>
      </c>
    </row>
    <row r="1027" spans="1:51" ht="26.25" customHeight="1" x14ac:dyDescent="0.15">
      <c r="A1027" s="1064">
        <v>1</v>
      </c>
      <c r="B1027" s="1064">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65"/>
      <c r="AD1027" s="1065"/>
      <c r="AE1027" s="1065"/>
      <c r="AF1027" s="1065"/>
      <c r="AG1027" s="1065"/>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x14ac:dyDescent="0.15">
      <c r="A1028" s="1064">
        <v>2</v>
      </c>
      <c r="B1028" s="1064">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65"/>
      <c r="AD1028" s="1065"/>
      <c r="AE1028" s="1065"/>
      <c r="AF1028" s="1065"/>
      <c r="AG1028" s="1065"/>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1064">
        <v>3</v>
      </c>
      <c r="B1029" s="1064">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65"/>
      <c r="AD1029" s="1065"/>
      <c r="AE1029" s="1065"/>
      <c r="AF1029" s="1065"/>
      <c r="AG1029" s="1065"/>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1064">
        <v>4</v>
      </c>
      <c r="B1030" s="1064">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65"/>
      <c r="AD1030" s="1065"/>
      <c r="AE1030" s="1065"/>
      <c r="AF1030" s="1065"/>
      <c r="AG1030" s="1065"/>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1064">
        <v>5</v>
      </c>
      <c r="B1031" s="1064">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65"/>
      <c r="AD1031" s="1065"/>
      <c r="AE1031" s="1065"/>
      <c r="AF1031" s="1065"/>
      <c r="AG1031" s="1065"/>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1064">
        <v>6</v>
      </c>
      <c r="B1032" s="1064">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65"/>
      <c r="AD1032" s="1065"/>
      <c r="AE1032" s="1065"/>
      <c r="AF1032" s="1065"/>
      <c r="AG1032" s="1065"/>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1064">
        <v>7</v>
      </c>
      <c r="B1033" s="1064">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65"/>
      <c r="AD1033" s="1065"/>
      <c r="AE1033" s="1065"/>
      <c r="AF1033" s="1065"/>
      <c r="AG1033" s="1065"/>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1064">
        <v>8</v>
      </c>
      <c r="B1034" s="1064">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65"/>
      <c r="AD1034" s="1065"/>
      <c r="AE1034" s="1065"/>
      <c r="AF1034" s="1065"/>
      <c r="AG1034" s="1065"/>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1064">
        <v>9</v>
      </c>
      <c r="B1035" s="1064">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65"/>
      <c r="AD1035" s="1065"/>
      <c r="AE1035" s="1065"/>
      <c r="AF1035" s="1065"/>
      <c r="AG1035" s="1065"/>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1064">
        <v>10</v>
      </c>
      <c r="B1036" s="1064">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65"/>
      <c r="AD1036" s="1065"/>
      <c r="AE1036" s="1065"/>
      <c r="AF1036" s="1065"/>
      <c r="AG1036" s="1065"/>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1064">
        <v>11</v>
      </c>
      <c r="B1037" s="1064">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65"/>
      <c r="AD1037" s="1065"/>
      <c r="AE1037" s="1065"/>
      <c r="AF1037" s="1065"/>
      <c r="AG1037" s="1065"/>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1064">
        <v>12</v>
      </c>
      <c r="B1038" s="1064">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65"/>
      <c r="AD1038" s="1065"/>
      <c r="AE1038" s="1065"/>
      <c r="AF1038" s="1065"/>
      <c r="AG1038" s="1065"/>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1064">
        <v>13</v>
      </c>
      <c r="B1039" s="1064">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65"/>
      <c r="AD1039" s="1065"/>
      <c r="AE1039" s="1065"/>
      <c r="AF1039" s="1065"/>
      <c r="AG1039" s="1065"/>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1064">
        <v>14</v>
      </c>
      <c r="B1040" s="1064">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65"/>
      <c r="AD1040" s="1065"/>
      <c r="AE1040" s="1065"/>
      <c r="AF1040" s="1065"/>
      <c r="AG1040" s="1065"/>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1064">
        <v>15</v>
      </c>
      <c r="B1041" s="1064">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65"/>
      <c r="AD1041" s="1065"/>
      <c r="AE1041" s="1065"/>
      <c r="AF1041" s="1065"/>
      <c r="AG1041" s="1065"/>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1064">
        <v>16</v>
      </c>
      <c r="B1042" s="1064">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65"/>
      <c r="AD1042" s="1065"/>
      <c r="AE1042" s="1065"/>
      <c r="AF1042" s="1065"/>
      <c r="AG1042" s="1065"/>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1064">
        <v>17</v>
      </c>
      <c r="B1043" s="1064">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65"/>
      <c r="AD1043" s="1065"/>
      <c r="AE1043" s="1065"/>
      <c r="AF1043" s="1065"/>
      <c r="AG1043" s="1065"/>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1064">
        <v>18</v>
      </c>
      <c r="B1044" s="1064">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65"/>
      <c r="AD1044" s="1065"/>
      <c r="AE1044" s="1065"/>
      <c r="AF1044" s="1065"/>
      <c r="AG1044" s="1065"/>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1064">
        <v>19</v>
      </c>
      <c r="B1045" s="1064">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65"/>
      <c r="AD1045" s="1065"/>
      <c r="AE1045" s="1065"/>
      <c r="AF1045" s="1065"/>
      <c r="AG1045" s="1065"/>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1064">
        <v>20</v>
      </c>
      <c r="B1046" s="1064">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65"/>
      <c r="AD1046" s="1065"/>
      <c r="AE1046" s="1065"/>
      <c r="AF1046" s="1065"/>
      <c r="AG1046" s="1065"/>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1064">
        <v>21</v>
      </c>
      <c r="B1047" s="1064">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65"/>
      <c r="AD1047" s="1065"/>
      <c r="AE1047" s="1065"/>
      <c r="AF1047" s="1065"/>
      <c r="AG1047" s="1065"/>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1064">
        <v>22</v>
      </c>
      <c r="B1048" s="1064">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65"/>
      <c r="AD1048" s="1065"/>
      <c r="AE1048" s="1065"/>
      <c r="AF1048" s="1065"/>
      <c r="AG1048" s="1065"/>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1064">
        <v>23</v>
      </c>
      <c r="B1049" s="1064">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65"/>
      <c r="AD1049" s="1065"/>
      <c r="AE1049" s="1065"/>
      <c r="AF1049" s="1065"/>
      <c r="AG1049" s="1065"/>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1064">
        <v>24</v>
      </c>
      <c r="B1050" s="1064">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65"/>
      <c r="AD1050" s="1065"/>
      <c r="AE1050" s="1065"/>
      <c r="AF1050" s="1065"/>
      <c r="AG1050" s="1065"/>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1064">
        <v>25</v>
      </c>
      <c r="B1051" s="1064">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65"/>
      <c r="AD1051" s="1065"/>
      <c r="AE1051" s="1065"/>
      <c r="AF1051" s="1065"/>
      <c r="AG1051" s="1065"/>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1064">
        <v>26</v>
      </c>
      <c r="B1052" s="1064">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65"/>
      <c r="AD1052" s="1065"/>
      <c r="AE1052" s="1065"/>
      <c r="AF1052" s="1065"/>
      <c r="AG1052" s="1065"/>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1064">
        <v>27</v>
      </c>
      <c r="B1053" s="1064">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65"/>
      <c r="AD1053" s="1065"/>
      <c r="AE1053" s="1065"/>
      <c r="AF1053" s="1065"/>
      <c r="AG1053" s="1065"/>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1064">
        <v>28</v>
      </c>
      <c r="B1054" s="1064">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65"/>
      <c r="AD1054" s="1065"/>
      <c r="AE1054" s="1065"/>
      <c r="AF1054" s="1065"/>
      <c r="AG1054" s="1065"/>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1064">
        <v>29</v>
      </c>
      <c r="B1055" s="1064">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65"/>
      <c r="AD1055" s="1065"/>
      <c r="AE1055" s="1065"/>
      <c r="AF1055" s="1065"/>
      <c r="AG1055" s="1065"/>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1064">
        <v>30</v>
      </c>
      <c r="B1056" s="1064">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65"/>
      <c r="AD1056" s="1065"/>
      <c r="AE1056" s="1065"/>
      <c r="AF1056" s="1065"/>
      <c r="AG1056" s="1065"/>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153" t="s">
        <v>293</v>
      </c>
      <c r="K1059" s="363"/>
      <c r="L1059" s="363"/>
      <c r="M1059" s="363"/>
      <c r="N1059" s="363"/>
      <c r="O1059" s="363"/>
      <c r="P1059" s="248" t="s">
        <v>27</v>
      </c>
      <c r="Q1059" s="248"/>
      <c r="R1059" s="248"/>
      <c r="S1059" s="248"/>
      <c r="T1059" s="248"/>
      <c r="U1059" s="248"/>
      <c r="V1059" s="248"/>
      <c r="W1059" s="248"/>
      <c r="X1059" s="248"/>
      <c r="Y1059" s="364" t="s">
        <v>346</v>
      </c>
      <c r="Z1059" s="365"/>
      <c r="AA1059" s="365"/>
      <c r="AB1059" s="365"/>
      <c r="AC1059" s="153" t="s">
        <v>332</v>
      </c>
      <c r="AD1059" s="153"/>
      <c r="AE1059" s="153"/>
      <c r="AF1059" s="153"/>
      <c r="AG1059" s="153"/>
      <c r="AH1059" s="364" t="s">
        <v>255</v>
      </c>
      <c r="AI1059" s="362"/>
      <c r="AJ1059" s="362"/>
      <c r="AK1059" s="362"/>
      <c r="AL1059" s="362" t="s">
        <v>21</v>
      </c>
      <c r="AM1059" s="362"/>
      <c r="AN1059" s="362"/>
      <c r="AO1059" s="366"/>
      <c r="AP1059" s="367" t="s">
        <v>294</v>
      </c>
      <c r="AQ1059" s="367"/>
      <c r="AR1059" s="367"/>
      <c r="AS1059" s="367"/>
      <c r="AT1059" s="367"/>
      <c r="AU1059" s="367"/>
      <c r="AV1059" s="367"/>
      <c r="AW1059" s="367"/>
      <c r="AX1059" s="367"/>
      <c r="AY1059" s="34">
        <f t="shared" ref="AY1059:AY1060" si="29">$AY$1057</f>
        <v>0</v>
      </c>
    </row>
    <row r="1060" spans="1:51" ht="26.25" customHeight="1" x14ac:dyDescent="0.15">
      <c r="A1060" s="1064">
        <v>1</v>
      </c>
      <c r="B1060" s="1064">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65"/>
      <c r="AD1060" s="1065"/>
      <c r="AE1060" s="1065"/>
      <c r="AF1060" s="1065"/>
      <c r="AG1060" s="1065"/>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x14ac:dyDescent="0.15">
      <c r="A1061" s="1064">
        <v>2</v>
      </c>
      <c r="B1061" s="1064">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65"/>
      <c r="AD1061" s="1065"/>
      <c r="AE1061" s="1065"/>
      <c r="AF1061" s="1065"/>
      <c r="AG1061" s="1065"/>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1064">
        <v>3</v>
      </c>
      <c r="B1062" s="1064">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65"/>
      <c r="AD1062" s="1065"/>
      <c r="AE1062" s="1065"/>
      <c r="AF1062" s="1065"/>
      <c r="AG1062" s="1065"/>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1064">
        <v>4</v>
      </c>
      <c r="B1063" s="1064">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65"/>
      <c r="AD1063" s="1065"/>
      <c r="AE1063" s="1065"/>
      <c r="AF1063" s="1065"/>
      <c r="AG1063" s="1065"/>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1064">
        <v>5</v>
      </c>
      <c r="B1064" s="1064">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65"/>
      <c r="AD1064" s="1065"/>
      <c r="AE1064" s="1065"/>
      <c r="AF1064" s="1065"/>
      <c r="AG1064" s="1065"/>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1064">
        <v>6</v>
      </c>
      <c r="B1065" s="1064">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65"/>
      <c r="AD1065" s="1065"/>
      <c r="AE1065" s="1065"/>
      <c r="AF1065" s="1065"/>
      <c r="AG1065" s="1065"/>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1064">
        <v>7</v>
      </c>
      <c r="B1066" s="1064">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65"/>
      <c r="AD1066" s="1065"/>
      <c r="AE1066" s="1065"/>
      <c r="AF1066" s="1065"/>
      <c r="AG1066" s="1065"/>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1064">
        <v>8</v>
      </c>
      <c r="B1067" s="1064">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65"/>
      <c r="AD1067" s="1065"/>
      <c r="AE1067" s="1065"/>
      <c r="AF1067" s="1065"/>
      <c r="AG1067" s="1065"/>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1064">
        <v>9</v>
      </c>
      <c r="B1068" s="1064">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65"/>
      <c r="AD1068" s="1065"/>
      <c r="AE1068" s="1065"/>
      <c r="AF1068" s="1065"/>
      <c r="AG1068" s="1065"/>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1064">
        <v>10</v>
      </c>
      <c r="B1069" s="1064">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65"/>
      <c r="AD1069" s="1065"/>
      <c r="AE1069" s="1065"/>
      <c r="AF1069" s="1065"/>
      <c r="AG1069" s="1065"/>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1064">
        <v>11</v>
      </c>
      <c r="B1070" s="1064">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65"/>
      <c r="AD1070" s="1065"/>
      <c r="AE1070" s="1065"/>
      <c r="AF1070" s="1065"/>
      <c r="AG1070" s="1065"/>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1064">
        <v>12</v>
      </c>
      <c r="B1071" s="1064">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65"/>
      <c r="AD1071" s="1065"/>
      <c r="AE1071" s="1065"/>
      <c r="AF1071" s="1065"/>
      <c r="AG1071" s="1065"/>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1064">
        <v>13</v>
      </c>
      <c r="B1072" s="1064">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65"/>
      <c r="AD1072" s="1065"/>
      <c r="AE1072" s="1065"/>
      <c r="AF1072" s="1065"/>
      <c r="AG1072" s="1065"/>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1064">
        <v>14</v>
      </c>
      <c r="B1073" s="1064">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65"/>
      <c r="AD1073" s="1065"/>
      <c r="AE1073" s="1065"/>
      <c r="AF1073" s="1065"/>
      <c r="AG1073" s="1065"/>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1064">
        <v>15</v>
      </c>
      <c r="B1074" s="1064">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65"/>
      <c r="AD1074" s="1065"/>
      <c r="AE1074" s="1065"/>
      <c r="AF1074" s="1065"/>
      <c r="AG1074" s="1065"/>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1064">
        <v>16</v>
      </c>
      <c r="B1075" s="1064">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65"/>
      <c r="AD1075" s="1065"/>
      <c r="AE1075" s="1065"/>
      <c r="AF1075" s="1065"/>
      <c r="AG1075" s="1065"/>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1064">
        <v>17</v>
      </c>
      <c r="B1076" s="1064">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65"/>
      <c r="AD1076" s="1065"/>
      <c r="AE1076" s="1065"/>
      <c r="AF1076" s="1065"/>
      <c r="AG1076" s="1065"/>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1064">
        <v>18</v>
      </c>
      <c r="B1077" s="1064">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65"/>
      <c r="AD1077" s="1065"/>
      <c r="AE1077" s="1065"/>
      <c r="AF1077" s="1065"/>
      <c r="AG1077" s="1065"/>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1064">
        <v>19</v>
      </c>
      <c r="B1078" s="1064">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65"/>
      <c r="AD1078" s="1065"/>
      <c r="AE1078" s="1065"/>
      <c r="AF1078" s="1065"/>
      <c r="AG1078" s="1065"/>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1064">
        <v>20</v>
      </c>
      <c r="B1079" s="1064">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65"/>
      <c r="AD1079" s="1065"/>
      <c r="AE1079" s="1065"/>
      <c r="AF1079" s="1065"/>
      <c r="AG1079" s="1065"/>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1064">
        <v>21</v>
      </c>
      <c r="B1080" s="1064">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65"/>
      <c r="AD1080" s="1065"/>
      <c r="AE1080" s="1065"/>
      <c r="AF1080" s="1065"/>
      <c r="AG1080" s="1065"/>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1064">
        <v>22</v>
      </c>
      <c r="B1081" s="1064">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65"/>
      <c r="AD1081" s="1065"/>
      <c r="AE1081" s="1065"/>
      <c r="AF1081" s="1065"/>
      <c r="AG1081" s="1065"/>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1064">
        <v>23</v>
      </c>
      <c r="B1082" s="1064">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65"/>
      <c r="AD1082" s="1065"/>
      <c r="AE1082" s="1065"/>
      <c r="AF1082" s="1065"/>
      <c r="AG1082" s="1065"/>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1064">
        <v>24</v>
      </c>
      <c r="B1083" s="1064">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65"/>
      <c r="AD1083" s="1065"/>
      <c r="AE1083" s="1065"/>
      <c r="AF1083" s="1065"/>
      <c r="AG1083" s="1065"/>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1064">
        <v>25</v>
      </c>
      <c r="B1084" s="1064">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65"/>
      <c r="AD1084" s="1065"/>
      <c r="AE1084" s="1065"/>
      <c r="AF1084" s="1065"/>
      <c r="AG1084" s="1065"/>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1064">
        <v>26</v>
      </c>
      <c r="B1085" s="1064">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65"/>
      <c r="AD1085" s="1065"/>
      <c r="AE1085" s="1065"/>
      <c r="AF1085" s="1065"/>
      <c r="AG1085" s="1065"/>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1064">
        <v>27</v>
      </c>
      <c r="B1086" s="1064">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65"/>
      <c r="AD1086" s="1065"/>
      <c r="AE1086" s="1065"/>
      <c r="AF1086" s="1065"/>
      <c r="AG1086" s="1065"/>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1064">
        <v>28</v>
      </c>
      <c r="B1087" s="1064">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65"/>
      <c r="AD1087" s="1065"/>
      <c r="AE1087" s="1065"/>
      <c r="AF1087" s="1065"/>
      <c r="AG1087" s="1065"/>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1064">
        <v>29</v>
      </c>
      <c r="B1088" s="1064">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65"/>
      <c r="AD1088" s="1065"/>
      <c r="AE1088" s="1065"/>
      <c r="AF1088" s="1065"/>
      <c r="AG1088" s="1065"/>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1064">
        <v>30</v>
      </c>
      <c r="B1089" s="1064">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65"/>
      <c r="AD1089" s="1065"/>
      <c r="AE1089" s="1065"/>
      <c r="AF1089" s="1065"/>
      <c r="AG1089" s="1065"/>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153" t="s">
        <v>293</v>
      </c>
      <c r="K1092" s="363"/>
      <c r="L1092" s="363"/>
      <c r="M1092" s="363"/>
      <c r="N1092" s="363"/>
      <c r="O1092" s="363"/>
      <c r="P1092" s="248" t="s">
        <v>27</v>
      </c>
      <c r="Q1092" s="248"/>
      <c r="R1092" s="248"/>
      <c r="S1092" s="248"/>
      <c r="T1092" s="248"/>
      <c r="U1092" s="248"/>
      <c r="V1092" s="248"/>
      <c r="W1092" s="248"/>
      <c r="X1092" s="248"/>
      <c r="Y1092" s="364" t="s">
        <v>346</v>
      </c>
      <c r="Z1092" s="365"/>
      <c r="AA1092" s="365"/>
      <c r="AB1092" s="365"/>
      <c r="AC1092" s="153" t="s">
        <v>332</v>
      </c>
      <c r="AD1092" s="153"/>
      <c r="AE1092" s="153"/>
      <c r="AF1092" s="153"/>
      <c r="AG1092" s="153"/>
      <c r="AH1092" s="364" t="s">
        <v>255</v>
      </c>
      <c r="AI1092" s="362"/>
      <c r="AJ1092" s="362"/>
      <c r="AK1092" s="362"/>
      <c r="AL1092" s="362" t="s">
        <v>21</v>
      </c>
      <c r="AM1092" s="362"/>
      <c r="AN1092" s="362"/>
      <c r="AO1092" s="366"/>
      <c r="AP1092" s="367" t="s">
        <v>294</v>
      </c>
      <c r="AQ1092" s="367"/>
      <c r="AR1092" s="367"/>
      <c r="AS1092" s="367"/>
      <c r="AT1092" s="367"/>
      <c r="AU1092" s="367"/>
      <c r="AV1092" s="367"/>
      <c r="AW1092" s="367"/>
      <c r="AX1092" s="367"/>
      <c r="AY1092">
        <f t="shared" ref="AY1092:AY1093" si="30">$AY$1090</f>
        <v>0</v>
      </c>
    </row>
    <row r="1093" spans="1:51" ht="26.25" customHeight="1" x14ac:dyDescent="0.15">
      <c r="A1093" s="1064">
        <v>1</v>
      </c>
      <c r="B1093" s="1064">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65"/>
      <c r="AD1093" s="1065"/>
      <c r="AE1093" s="1065"/>
      <c r="AF1093" s="1065"/>
      <c r="AG1093" s="1065"/>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x14ac:dyDescent="0.15">
      <c r="A1094" s="1064">
        <v>2</v>
      </c>
      <c r="B1094" s="1064">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65"/>
      <c r="AD1094" s="1065"/>
      <c r="AE1094" s="1065"/>
      <c r="AF1094" s="1065"/>
      <c r="AG1094" s="1065"/>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1064">
        <v>3</v>
      </c>
      <c r="B1095" s="1064">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65"/>
      <c r="AD1095" s="1065"/>
      <c r="AE1095" s="1065"/>
      <c r="AF1095" s="1065"/>
      <c r="AG1095" s="1065"/>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1064">
        <v>4</v>
      </c>
      <c r="B1096" s="1064">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65"/>
      <c r="AD1096" s="1065"/>
      <c r="AE1096" s="1065"/>
      <c r="AF1096" s="1065"/>
      <c r="AG1096" s="1065"/>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1064">
        <v>5</v>
      </c>
      <c r="B1097" s="1064">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65"/>
      <c r="AD1097" s="1065"/>
      <c r="AE1097" s="1065"/>
      <c r="AF1097" s="1065"/>
      <c r="AG1097" s="1065"/>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1064">
        <v>6</v>
      </c>
      <c r="B1098" s="1064">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65"/>
      <c r="AD1098" s="1065"/>
      <c r="AE1098" s="1065"/>
      <c r="AF1098" s="1065"/>
      <c r="AG1098" s="1065"/>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1064">
        <v>7</v>
      </c>
      <c r="B1099" s="1064">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65"/>
      <c r="AD1099" s="1065"/>
      <c r="AE1099" s="1065"/>
      <c r="AF1099" s="1065"/>
      <c r="AG1099" s="1065"/>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1064">
        <v>8</v>
      </c>
      <c r="B1100" s="1064">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65"/>
      <c r="AD1100" s="1065"/>
      <c r="AE1100" s="1065"/>
      <c r="AF1100" s="1065"/>
      <c r="AG1100" s="1065"/>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1064">
        <v>9</v>
      </c>
      <c r="B1101" s="1064">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65"/>
      <c r="AD1101" s="1065"/>
      <c r="AE1101" s="1065"/>
      <c r="AF1101" s="1065"/>
      <c r="AG1101" s="1065"/>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1064">
        <v>10</v>
      </c>
      <c r="B1102" s="1064">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65"/>
      <c r="AD1102" s="1065"/>
      <c r="AE1102" s="1065"/>
      <c r="AF1102" s="1065"/>
      <c r="AG1102" s="1065"/>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1064">
        <v>11</v>
      </c>
      <c r="B1103" s="1064">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65"/>
      <c r="AD1103" s="1065"/>
      <c r="AE1103" s="1065"/>
      <c r="AF1103" s="1065"/>
      <c r="AG1103" s="1065"/>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1064">
        <v>12</v>
      </c>
      <c r="B1104" s="1064">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65"/>
      <c r="AD1104" s="1065"/>
      <c r="AE1104" s="1065"/>
      <c r="AF1104" s="1065"/>
      <c r="AG1104" s="1065"/>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1064">
        <v>13</v>
      </c>
      <c r="B1105" s="1064">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65"/>
      <c r="AD1105" s="1065"/>
      <c r="AE1105" s="1065"/>
      <c r="AF1105" s="1065"/>
      <c r="AG1105" s="1065"/>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1064">
        <v>14</v>
      </c>
      <c r="B1106" s="1064">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65"/>
      <c r="AD1106" s="1065"/>
      <c r="AE1106" s="1065"/>
      <c r="AF1106" s="1065"/>
      <c r="AG1106" s="1065"/>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1064">
        <v>15</v>
      </c>
      <c r="B1107" s="1064">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65"/>
      <c r="AD1107" s="1065"/>
      <c r="AE1107" s="1065"/>
      <c r="AF1107" s="1065"/>
      <c r="AG1107" s="1065"/>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1064">
        <v>16</v>
      </c>
      <c r="B1108" s="1064">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65"/>
      <c r="AD1108" s="1065"/>
      <c r="AE1108" s="1065"/>
      <c r="AF1108" s="1065"/>
      <c r="AG1108" s="1065"/>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1064">
        <v>17</v>
      </c>
      <c r="B1109" s="1064">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65"/>
      <c r="AD1109" s="1065"/>
      <c r="AE1109" s="1065"/>
      <c r="AF1109" s="1065"/>
      <c r="AG1109" s="1065"/>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1064">
        <v>18</v>
      </c>
      <c r="B1110" s="1064">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65"/>
      <c r="AD1110" s="1065"/>
      <c r="AE1110" s="1065"/>
      <c r="AF1110" s="1065"/>
      <c r="AG1110" s="1065"/>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1064">
        <v>19</v>
      </c>
      <c r="B1111" s="1064">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65"/>
      <c r="AD1111" s="1065"/>
      <c r="AE1111" s="1065"/>
      <c r="AF1111" s="1065"/>
      <c r="AG1111" s="1065"/>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1064">
        <v>20</v>
      </c>
      <c r="B1112" s="1064">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65"/>
      <c r="AD1112" s="1065"/>
      <c r="AE1112" s="1065"/>
      <c r="AF1112" s="1065"/>
      <c r="AG1112" s="1065"/>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1064">
        <v>21</v>
      </c>
      <c r="B1113" s="1064">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65"/>
      <c r="AD1113" s="1065"/>
      <c r="AE1113" s="1065"/>
      <c r="AF1113" s="1065"/>
      <c r="AG1113" s="1065"/>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1064">
        <v>22</v>
      </c>
      <c r="B1114" s="1064">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65"/>
      <c r="AD1114" s="1065"/>
      <c r="AE1114" s="1065"/>
      <c r="AF1114" s="1065"/>
      <c r="AG1114" s="1065"/>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1064">
        <v>23</v>
      </c>
      <c r="B1115" s="1064">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65"/>
      <c r="AD1115" s="1065"/>
      <c r="AE1115" s="1065"/>
      <c r="AF1115" s="1065"/>
      <c r="AG1115" s="1065"/>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1064">
        <v>24</v>
      </c>
      <c r="B1116" s="1064">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65"/>
      <c r="AD1116" s="1065"/>
      <c r="AE1116" s="1065"/>
      <c r="AF1116" s="1065"/>
      <c r="AG1116" s="1065"/>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1064">
        <v>25</v>
      </c>
      <c r="B1117" s="1064">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65"/>
      <c r="AD1117" s="1065"/>
      <c r="AE1117" s="1065"/>
      <c r="AF1117" s="1065"/>
      <c r="AG1117" s="1065"/>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1064">
        <v>26</v>
      </c>
      <c r="B1118" s="1064">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65"/>
      <c r="AD1118" s="1065"/>
      <c r="AE1118" s="1065"/>
      <c r="AF1118" s="1065"/>
      <c r="AG1118" s="1065"/>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1064">
        <v>27</v>
      </c>
      <c r="B1119" s="1064">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65"/>
      <c r="AD1119" s="1065"/>
      <c r="AE1119" s="1065"/>
      <c r="AF1119" s="1065"/>
      <c r="AG1119" s="1065"/>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1064">
        <v>28</v>
      </c>
      <c r="B1120" s="1064">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65"/>
      <c r="AD1120" s="1065"/>
      <c r="AE1120" s="1065"/>
      <c r="AF1120" s="1065"/>
      <c r="AG1120" s="1065"/>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1064">
        <v>29</v>
      </c>
      <c r="B1121" s="1064">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65"/>
      <c r="AD1121" s="1065"/>
      <c r="AE1121" s="1065"/>
      <c r="AF1121" s="1065"/>
      <c r="AG1121" s="1065"/>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1064">
        <v>30</v>
      </c>
      <c r="B1122" s="1064">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65"/>
      <c r="AD1122" s="1065"/>
      <c r="AE1122" s="1065"/>
      <c r="AF1122" s="1065"/>
      <c r="AG1122" s="1065"/>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153" t="s">
        <v>293</v>
      </c>
      <c r="K1125" s="363"/>
      <c r="L1125" s="363"/>
      <c r="M1125" s="363"/>
      <c r="N1125" s="363"/>
      <c r="O1125" s="363"/>
      <c r="P1125" s="248" t="s">
        <v>27</v>
      </c>
      <c r="Q1125" s="248"/>
      <c r="R1125" s="248"/>
      <c r="S1125" s="248"/>
      <c r="T1125" s="248"/>
      <c r="U1125" s="248"/>
      <c r="V1125" s="248"/>
      <c r="W1125" s="248"/>
      <c r="X1125" s="248"/>
      <c r="Y1125" s="364" t="s">
        <v>346</v>
      </c>
      <c r="Z1125" s="365"/>
      <c r="AA1125" s="365"/>
      <c r="AB1125" s="365"/>
      <c r="AC1125" s="153" t="s">
        <v>332</v>
      </c>
      <c r="AD1125" s="153"/>
      <c r="AE1125" s="153"/>
      <c r="AF1125" s="153"/>
      <c r="AG1125" s="153"/>
      <c r="AH1125" s="364" t="s">
        <v>255</v>
      </c>
      <c r="AI1125" s="362"/>
      <c r="AJ1125" s="362"/>
      <c r="AK1125" s="362"/>
      <c r="AL1125" s="362" t="s">
        <v>21</v>
      </c>
      <c r="AM1125" s="362"/>
      <c r="AN1125" s="362"/>
      <c r="AO1125" s="366"/>
      <c r="AP1125" s="367" t="s">
        <v>294</v>
      </c>
      <c r="AQ1125" s="367"/>
      <c r="AR1125" s="367"/>
      <c r="AS1125" s="367"/>
      <c r="AT1125" s="367"/>
      <c r="AU1125" s="367"/>
      <c r="AV1125" s="367"/>
      <c r="AW1125" s="367"/>
      <c r="AX1125" s="367"/>
      <c r="AY1125">
        <f t="shared" ref="AY1125:AY1126" si="31">$AY$1123</f>
        <v>0</v>
      </c>
    </row>
    <row r="1126" spans="1:51" ht="26.25" customHeight="1" x14ac:dyDescent="0.15">
      <c r="A1126" s="1064">
        <v>1</v>
      </c>
      <c r="B1126" s="1064">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65"/>
      <c r="AD1126" s="1065"/>
      <c r="AE1126" s="1065"/>
      <c r="AF1126" s="1065"/>
      <c r="AG1126" s="1065"/>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x14ac:dyDescent="0.15">
      <c r="A1127" s="1064">
        <v>2</v>
      </c>
      <c r="B1127" s="1064">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65"/>
      <c r="AD1127" s="1065"/>
      <c r="AE1127" s="1065"/>
      <c r="AF1127" s="1065"/>
      <c r="AG1127" s="1065"/>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1064">
        <v>3</v>
      </c>
      <c r="B1128" s="1064">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65"/>
      <c r="AD1128" s="1065"/>
      <c r="AE1128" s="1065"/>
      <c r="AF1128" s="1065"/>
      <c r="AG1128" s="1065"/>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1064">
        <v>4</v>
      </c>
      <c r="B1129" s="1064">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65"/>
      <c r="AD1129" s="1065"/>
      <c r="AE1129" s="1065"/>
      <c r="AF1129" s="1065"/>
      <c r="AG1129" s="1065"/>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1064">
        <v>5</v>
      </c>
      <c r="B1130" s="1064">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65"/>
      <c r="AD1130" s="1065"/>
      <c r="AE1130" s="1065"/>
      <c r="AF1130" s="1065"/>
      <c r="AG1130" s="1065"/>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1064">
        <v>6</v>
      </c>
      <c r="B1131" s="1064">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65"/>
      <c r="AD1131" s="1065"/>
      <c r="AE1131" s="1065"/>
      <c r="AF1131" s="1065"/>
      <c r="AG1131" s="1065"/>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1064">
        <v>7</v>
      </c>
      <c r="B1132" s="1064">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65"/>
      <c r="AD1132" s="1065"/>
      <c r="AE1132" s="1065"/>
      <c r="AF1132" s="1065"/>
      <c r="AG1132" s="1065"/>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1064">
        <v>8</v>
      </c>
      <c r="B1133" s="1064">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65"/>
      <c r="AD1133" s="1065"/>
      <c r="AE1133" s="1065"/>
      <c r="AF1133" s="1065"/>
      <c r="AG1133" s="1065"/>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1064">
        <v>9</v>
      </c>
      <c r="B1134" s="1064">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65"/>
      <c r="AD1134" s="1065"/>
      <c r="AE1134" s="1065"/>
      <c r="AF1134" s="1065"/>
      <c r="AG1134" s="1065"/>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1064">
        <v>10</v>
      </c>
      <c r="B1135" s="1064">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65"/>
      <c r="AD1135" s="1065"/>
      <c r="AE1135" s="1065"/>
      <c r="AF1135" s="1065"/>
      <c r="AG1135" s="1065"/>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1064">
        <v>11</v>
      </c>
      <c r="B1136" s="1064">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65"/>
      <c r="AD1136" s="1065"/>
      <c r="AE1136" s="1065"/>
      <c r="AF1136" s="1065"/>
      <c r="AG1136" s="1065"/>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1064">
        <v>12</v>
      </c>
      <c r="B1137" s="1064">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65"/>
      <c r="AD1137" s="1065"/>
      <c r="AE1137" s="1065"/>
      <c r="AF1137" s="1065"/>
      <c r="AG1137" s="1065"/>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1064">
        <v>13</v>
      </c>
      <c r="B1138" s="1064">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65"/>
      <c r="AD1138" s="1065"/>
      <c r="AE1138" s="1065"/>
      <c r="AF1138" s="1065"/>
      <c r="AG1138" s="1065"/>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1064">
        <v>14</v>
      </c>
      <c r="B1139" s="1064">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65"/>
      <c r="AD1139" s="1065"/>
      <c r="AE1139" s="1065"/>
      <c r="AF1139" s="1065"/>
      <c r="AG1139" s="1065"/>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1064">
        <v>15</v>
      </c>
      <c r="B1140" s="1064">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65"/>
      <c r="AD1140" s="1065"/>
      <c r="AE1140" s="1065"/>
      <c r="AF1140" s="1065"/>
      <c r="AG1140" s="1065"/>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1064">
        <v>16</v>
      </c>
      <c r="B1141" s="1064">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65"/>
      <c r="AD1141" s="1065"/>
      <c r="AE1141" s="1065"/>
      <c r="AF1141" s="1065"/>
      <c r="AG1141" s="1065"/>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1064">
        <v>17</v>
      </c>
      <c r="B1142" s="1064">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65"/>
      <c r="AD1142" s="1065"/>
      <c r="AE1142" s="1065"/>
      <c r="AF1142" s="1065"/>
      <c r="AG1142" s="1065"/>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1064">
        <v>18</v>
      </c>
      <c r="B1143" s="1064">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65"/>
      <c r="AD1143" s="1065"/>
      <c r="AE1143" s="1065"/>
      <c r="AF1143" s="1065"/>
      <c r="AG1143" s="1065"/>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1064">
        <v>19</v>
      </c>
      <c r="B1144" s="1064">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65"/>
      <c r="AD1144" s="1065"/>
      <c r="AE1144" s="1065"/>
      <c r="AF1144" s="1065"/>
      <c r="AG1144" s="1065"/>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1064">
        <v>20</v>
      </c>
      <c r="B1145" s="1064">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65"/>
      <c r="AD1145" s="1065"/>
      <c r="AE1145" s="1065"/>
      <c r="AF1145" s="1065"/>
      <c r="AG1145" s="1065"/>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1064">
        <v>21</v>
      </c>
      <c r="B1146" s="1064">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65"/>
      <c r="AD1146" s="1065"/>
      <c r="AE1146" s="1065"/>
      <c r="AF1146" s="1065"/>
      <c r="AG1146" s="1065"/>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1064">
        <v>22</v>
      </c>
      <c r="B1147" s="1064">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65"/>
      <c r="AD1147" s="1065"/>
      <c r="AE1147" s="1065"/>
      <c r="AF1147" s="1065"/>
      <c r="AG1147" s="1065"/>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1064">
        <v>23</v>
      </c>
      <c r="B1148" s="1064">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65"/>
      <c r="AD1148" s="1065"/>
      <c r="AE1148" s="1065"/>
      <c r="AF1148" s="1065"/>
      <c r="AG1148" s="1065"/>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1064">
        <v>24</v>
      </c>
      <c r="B1149" s="1064">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65"/>
      <c r="AD1149" s="1065"/>
      <c r="AE1149" s="1065"/>
      <c r="AF1149" s="1065"/>
      <c r="AG1149" s="1065"/>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1064">
        <v>25</v>
      </c>
      <c r="B1150" s="1064">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65"/>
      <c r="AD1150" s="1065"/>
      <c r="AE1150" s="1065"/>
      <c r="AF1150" s="1065"/>
      <c r="AG1150" s="1065"/>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1064">
        <v>26</v>
      </c>
      <c r="B1151" s="1064">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65"/>
      <c r="AD1151" s="1065"/>
      <c r="AE1151" s="1065"/>
      <c r="AF1151" s="1065"/>
      <c r="AG1151" s="1065"/>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1064">
        <v>27</v>
      </c>
      <c r="B1152" s="1064">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65"/>
      <c r="AD1152" s="1065"/>
      <c r="AE1152" s="1065"/>
      <c r="AF1152" s="1065"/>
      <c r="AG1152" s="1065"/>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1064">
        <v>28</v>
      </c>
      <c r="B1153" s="1064">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65"/>
      <c r="AD1153" s="1065"/>
      <c r="AE1153" s="1065"/>
      <c r="AF1153" s="1065"/>
      <c r="AG1153" s="1065"/>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1064">
        <v>29</v>
      </c>
      <c r="B1154" s="1064">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65"/>
      <c r="AD1154" s="1065"/>
      <c r="AE1154" s="1065"/>
      <c r="AF1154" s="1065"/>
      <c r="AG1154" s="1065"/>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1064">
        <v>30</v>
      </c>
      <c r="B1155" s="1064">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65"/>
      <c r="AD1155" s="1065"/>
      <c r="AE1155" s="1065"/>
      <c r="AF1155" s="1065"/>
      <c r="AG1155" s="1065"/>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153" t="s">
        <v>293</v>
      </c>
      <c r="K1158" s="363"/>
      <c r="L1158" s="363"/>
      <c r="M1158" s="363"/>
      <c r="N1158" s="363"/>
      <c r="O1158" s="363"/>
      <c r="P1158" s="248" t="s">
        <v>27</v>
      </c>
      <c r="Q1158" s="248"/>
      <c r="R1158" s="248"/>
      <c r="S1158" s="248"/>
      <c r="T1158" s="248"/>
      <c r="U1158" s="248"/>
      <c r="V1158" s="248"/>
      <c r="W1158" s="248"/>
      <c r="X1158" s="248"/>
      <c r="Y1158" s="364" t="s">
        <v>346</v>
      </c>
      <c r="Z1158" s="365"/>
      <c r="AA1158" s="365"/>
      <c r="AB1158" s="365"/>
      <c r="AC1158" s="153" t="s">
        <v>332</v>
      </c>
      <c r="AD1158" s="153"/>
      <c r="AE1158" s="153"/>
      <c r="AF1158" s="153"/>
      <c r="AG1158" s="153"/>
      <c r="AH1158" s="364" t="s">
        <v>255</v>
      </c>
      <c r="AI1158" s="362"/>
      <c r="AJ1158" s="362"/>
      <c r="AK1158" s="362"/>
      <c r="AL1158" s="362" t="s">
        <v>21</v>
      </c>
      <c r="AM1158" s="362"/>
      <c r="AN1158" s="362"/>
      <c r="AO1158" s="366"/>
      <c r="AP1158" s="367" t="s">
        <v>294</v>
      </c>
      <c r="AQ1158" s="367"/>
      <c r="AR1158" s="367"/>
      <c r="AS1158" s="367"/>
      <c r="AT1158" s="367"/>
      <c r="AU1158" s="367"/>
      <c r="AV1158" s="367"/>
      <c r="AW1158" s="367"/>
      <c r="AX1158" s="367"/>
      <c r="AY1158">
        <f t="shared" ref="AY1158:AY1159" si="32">$AY$1156</f>
        <v>0</v>
      </c>
    </row>
    <row r="1159" spans="1:51" ht="26.25" customHeight="1" x14ac:dyDescent="0.15">
      <c r="A1159" s="1064">
        <v>1</v>
      </c>
      <c r="B1159" s="1064">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65"/>
      <c r="AD1159" s="1065"/>
      <c r="AE1159" s="1065"/>
      <c r="AF1159" s="1065"/>
      <c r="AG1159" s="1065"/>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x14ac:dyDescent="0.15">
      <c r="A1160" s="1064">
        <v>2</v>
      </c>
      <c r="B1160" s="1064">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65"/>
      <c r="AD1160" s="1065"/>
      <c r="AE1160" s="1065"/>
      <c r="AF1160" s="1065"/>
      <c r="AG1160" s="1065"/>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1064">
        <v>3</v>
      </c>
      <c r="B1161" s="1064">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65"/>
      <c r="AD1161" s="1065"/>
      <c r="AE1161" s="1065"/>
      <c r="AF1161" s="1065"/>
      <c r="AG1161" s="1065"/>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1064">
        <v>4</v>
      </c>
      <c r="B1162" s="1064">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65"/>
      <c r="AD1162" s="1065"/>
      <c r="AE1162" s="1065"/>
      <c r="AF1162" s="1065"/>
      <c r="AG1162" s="1065"/>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1064">
        <v>5</v>
      </c>
      <c r="B1163" s="1064">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65"/>
      <c r="AD1163" s="1065"/>
      <c r="AE1163" s="1065"/>
      <c r="AF1163" s="1065"/>
      <c r="AG1163" s="1065"/>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1064">
        <v>6</v>
      </c>
      <c r="B1164" s="1064">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65"/>
      <c r="AD1164" s="1065"/>
      <c r="AE1164" s="1065"/>
      <c r="AF1164" s="1065"/>
      <c r="AG1164" s="1065"/>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1064">
        <v>7</v>
      </c>
      <c r="B1165" s="1064">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65"/>
      <c r="AD1165" s="1065"/>
      <c r="AE1165" s="1065"/>
      <c r="AF1165" s="1065"/>
      <c r="AG1165" s="1065"/>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1064">
        <v>8</v>
      </c>
      <c r="B1166" s="1064">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65"/>
      <c r="AD1166" s="1065"/>
      <c r="AE1166" s="1065"/>
      <c r="AF1166" s="1065"/>
      <c r="AG1166" s="1065"/>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1064">
        <v>9</v>
      </c>
      <c r="B1167" s="1064">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65"/>
      <c r="AD1167" s="1065"/>
      <c r="AE1167" s="1065"/>
      <c r="AF1167" s="1065"/>
      <c r="AG1167" s="1065"/>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1064">
        <v>10</v>
      </c>
      <c r="B1168" s="1064">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65"/>
      <c r="AD1168" s="1065"/>
      <c r="AE1168" s="1065"/>
      <c r="AF1168" s="1065"/>
      <c r="AG1168" s="1065"/>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1064">
        <v>11</v>
      </c>
      <c r="B1169" s="1064">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65"/>
      <c r="AD1169" s="1065"/>
      <c r="AE1169" s="1065"/>
      <c r="AF1169" s="1065"/>
      <c r="AG1169" s="1065"/>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1064">
        <v>12</v>
      </c>
      <c r="B1170" s="1064">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65"/>
      <c r="AD1170" s="1065"/>
      <c r="AE1170" s="1065"/>
      <c r="AF1170" s="1065"/>
      <c r="AG1170" s="1065"/>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1064">
        <v>13</v>
      </c>
      <c r="B1171" s="1064">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65"/>
      <c r="AD1171" s="1065"/>
      <c r="AE1171" s="1065"/>
      <c r="AF1171" s="1065"/>
      <c r="AG1171" s="1065"/>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1064">
        <v>14</v>
      </c>
      <c r="B1172" s="1064">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65"/>
      <c r="AD1172" s="1065"/>
      <c r="AE1172" s="1065"/>
      <c r="AF1172" s="1065"/>
      <c r="AG1172" s="1065"/>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1064">
        <v>15</v>
      </c>
      <c r="B1173" s="1064">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65"/>
      <c r="AD1173" s="1065"/>
      <c r="AE1173" s="1065"/>
      <c r="AF1173" s="1065"/>
      <c r="AG1173" s="1065"/>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1064">
        <v>16</v>
      </c>
      <c r="B1174" s="1064">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65"/>
      <c r="AD1174" s="1065"/>
      <c r="AE1174" s="1065"/>
      <c r="AF1174" s="1065"/>
      <c r="AG1174" s="1065"/>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1064">
        <v>17</v>
      </c>
      <c r="B1175" s="1064">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65"/>
      <c r="AD1175" s="1065"/>
      <c r="AE1175" s="1065"/>
      <c r="AF1175" s="1065"/>
      <c r="AG1175" s="1065"/>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1064">
        <v>18</v>
      </c>
      <c r="B1176" s="1064">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65"/>
      <c r="AD1176" s="1065"/>
      <c r="AE1176" s="1065"/>
      <c r="AF1176" s="1065"/>
      <c r="AG1176" s="1065"/>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1064">
        <v>19</v>
      </c>
      <c r="B1177" s="1064">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65"/>
      <c r="AD1177" s="1065"/>
      <c r="AE1177" s="1065"/>
      <c r="AF1177" s="1065"/>
      <c r="AG1177" s="1065"/>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1064">
        <v>20</v>
      </c>
      <c r="B1178" s="1064">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65"/>
      <c r="AD1178" s="1065"/>
      <c r="AE1178" s="1065"/>
      <c r="AF1178" s="1065"/>
      <c r="AG1178" s="1065"/>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1064">
        <v>21</v>
      </c>
      <c r="B1179" s="1064">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65"/>
      <c r="AD1179" s="1065"/>
      <c r="AE1179" s="1065"/>
      <c r="AF1179" s="1065"/>
      <c r="AG1179" s="1065"/>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1064">
        <v>22</v>
      </c>
      <c r="B1180" s="1064">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65"/>
      <c r="AD1180" s="1065"/>
      <c r="AE1180" s="1065"/>
      <c r="AF1180" s="1065"/>
      <c r="AG1180" s="1065"/>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1064">
        <v>23</v>
      </c>
      <c r="B1181" s="1064">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65"/>
      <c r="AD1181" s="1065"/>
      <c r="AE1181" s="1065"/>
      <c r="AF1181" s="1065"/>
      <c r="AG1181" s="1065"/>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1064">
        <v>24</v>
      </c>
      <c r="B1182" s="1064">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65"/>
      <c r="AD1182" s="1065"/>
      <c r="AE1182" s="1065"/>
      <c r="AF1182" s="1065"/>
      <c r="AG1182" s="1065"/>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1064">
        <v>25</v>
      </c>
      <c r="B1183" s="1064">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65"/>
      <c r="AD1183" s="1065"/>
      <c r="AE1183" s="1065"/>
      <c r="AF1183" s="1065"/>
      <c r="AG1183" s="1065"/>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1064">
        <v>26</v>
      </c>
      <c r="B1184" s="1064">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65"/>
      <c r="AD1184" s="1065"/>
      <c r="AE1184" s="1065"/>
      <c r="AF1184" s="1065"/>
      <c r="AG1184" s="1065"/>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1064">
        <v>27</v>
      </c>
      <c r="B1185" s="1064">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65"/>
      <c r="AD1185" s="1065"/>
      <c r="AE1185" s="1065"/>
      <c r="AF1185" s="1065"/>
      <c r="AG1185" s="1065"/>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1064">
        <v>28</v>
      </c>
      <c r="B1186" s="1064">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65"/>
      <c r="AD1186" s="1065"/>
      <c r="AE1186" s="1065"/>
      <c r="AF1186" s="1065"/>
      <c r="AG1186" s="1065"/>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1064">
        <v>29</v>
      </c>
      <c r="B1187" s="1064">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65"/>
      <c r="AD1187" s="1065"/>
      <c r="AE1187" s="1065"/>
      <c r="AF1187" s="1065"/>
      <c r="AG1187" s="1065"/>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1064">
        <v>30</v>
      </c>
      <c r="B1188" s="1064">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65"/>
      <c r="AD1188" s="1065"/>
      <c r="AE1188" s="1065"/>
      <c r="AF1188" s="1065"/>
      <c r="AG1188" s="1065"/>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153" t="s">
        <v>293</v>
      </c>
      <c r="K1191" s="363"/>
      <c r="L1191" s="363"/>
      <c r="M1191" s="363"/>
      <c r="N1191" s="363"/>
      <c r="O1191" s="363"/>
      <c r="P1191" s="248" t="s">
        <v>27</v>
      </c>
      <c r="Q1191" s="248"/>
      <c r="R1191" s="248"/>
      <c r="S1191" s="248"/>
      <c r="T1191" s="248"/>
      <c r="U1191" s="248"/>
      <c r="V1191" s="248"/>
      <c r="W1191" s="248"/>
      <c r="X1191" s="248"/>
      <c r="Y1191" s="364" t="s">
        <v>346</v>
      </c>
      <c r="Z1191" s="365"/>
      <c r="AA1191" s="365"/>
      <c r="AB1191" s="365"/>
      <c r="AC1191" s="153" t="s">
        <v>332</v>
      </c>
      <c r="AD1191" s="153"/>
      <c r="AE1191" s="153"/>
      <c r="AF1191" s="153"/>
      <c r="AG1191" s="153"/>
      <c r="AH1191" s="364" t="s">
        <v>255</v>
      </c>
      <c r="AI1191" s="362"/>
      <c r="AJ1191" s="362"/>
      <c r="AK1191" s="362"/>
      <c r="AL1191" s="362" t="s">
        <v>21</v>
      </c>
      <c r="AM1191" s="362"/>
      <c r="AN1191" s="362"/>
      <c r="AO1191" s="366"/>
      <c r="AP1191" s="367" t="s">
        <v>294</v>
      </c>
      <c r="AQ1191" s="367"/>
      <c r="AR1191" s="367"/>
      <c r="AS1191" s="367"/>
      <c r="AT1191" s="367"/>
      <c r="AU1191" s="367"/>
      <c r="AV1191" s="367"/>
      <c r="AW1191" s="367"/>
      <c r="AX1191" s="367"/>
      <c r="AY1191">
        <f t="shared" ref="AY1191:AY1192" si="33">$AY$1189</f>
        <v>0</v>
      </c>
    </row>
    <row r="1192" spans="1:51" ht="26.25" customHeight="1" x14ac:dyDescent="0.15">
      <c r="A1192" s="1064">
        <v>1</v>
      </c>
      <c r="B1192" s="1064">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65"/>
      <c r="AD1192" s="1065"/>
      <c r="AE1192" s="1065"/>
      <c r="AF1192" s="1065"/>
      <c r="AG1192" s="1065"/>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x14ac:dyDescent="0.15">
      <c r="A1193" s="1064">
        <v>2</v>
      </c>
      <c r="B1193" s="1064">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65"/>
      <c r="AD1193" s="1065"/>
      <c r="AE1193" s="1065"/>
      <c r="AF1193" s="1065"/>
      <c r="AG1193" s="1065"/>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1064">
        <v>3</v>
      </c>
      <c r="B1194" s="1064">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65"/>
      <c r="AD1194" s="1065"/>
      <c r="AE1194" s="1065"/>
      <c r="AF1194" s="1065"/>
      <c r="AG1194" s="1065"/>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1064">
        <v>4</v>
      </c>
      <c r="B1195" s="1064">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65"/>
      <c r="AD1195" s="1065"/>
      <c r="AE1195" s="1065"/>
      <c r="AF1195" s="1065"/>
      <c r="AG1195" s="1065"/>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1064">
        <v>5</v>
      </c>
      <c r="B1196" s="1064">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65"/>
      <c r="AD1196" s="1065"/>
      <c r="AE1196" s="1065"/>
      <c r="AF1196" s="1065"/>
      <c r="AG1196" s="1065"/>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1064">
        <v>6</v>
      </c>
      <c r="B1197" s="1064">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65"/>
      <c r="AD1197" s="1065"/>
      <c r="AE1197" s="1065"/>
      <c r="AF1197" s="1065"/>
      <c r="AG1197" s="1065"/>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1064">
        <v>7</v>
      </c>
      <c r="B1198" s="1064">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65"/>
      <c r="AD1198" s="1065"/>
      <c r="AE1198" s="1065"/>
      <c r="AF1198" s="1065"/>
      <c r="AG1198" s="1065"/>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1064">
        <v>8</v>
      </c>
      <c r="B1199" s="1064">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65"/>
      <c r="AD1199" s="1065"/>
      <c r="AE1199" s="1065"/>
      <c r="AF1199" s="1065"/>
      <c r="AG1199" s="1065"/>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1064">
        <v>9</v>
      </c>
      <c r="B1200" s="1064">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65"/>
      <c r="AD1200" s="1065"/>
      <c r="AE1200" s="1065"/>
      <c r="AF1200" s="1065"/>
      <c r="AG1200" s="1065"/>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1064">
        <v>10</v>
      </c>
      <c r="B1201" s="1064">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65"/>
      <c r="AD1201" s="1065"/>
      <c r="AE1201" s="1065"/>
      <c r="AF1201" s="1065"/>
      <c r="AG1201" s="1065"/>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1064">
        <v>11</v>
      </c>
      <c r="B1202" s="1064">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65"/>
      <c r="AD1202" s="1065"/>
      <c r="AE1202" s="1065"/>
      <c r="AF1202" s="1065"/>
      <c r="AG1202" s="1065"/>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1064">
        <v>12</v>
      </c>
      <c r="B1203" s="1064">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65"/>
      <c r="AD1203" s="1065"/>
      <c r="AE1203" s="1065"/>
      <c r="AF1203" s="1065"/>
      <c r="AG1203" s="1065"/>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1064">
        <v>13</v>
      </c>
      <c r="B1204" s="1064">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65"/>
      <c r="AD1204" s="1065"/>
      <c r="AE1204" s="1065"/>
      <c r="AF1204" s="1065"/>
      <c r="AG1204" s="1065"/>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1064">
        <v>14</v>
      </c>
      <c r="B1205" s="1064">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65"/>
      <c r="AD1205" s="1065"/>
      <c r="AE1205" s="1065"/>
      <c r="AF1205" s="1065"/>
      <c r="AG1205" s="1065"/>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1064">
        <v>15</v>
      </c>
      <c r="B1206" s="1064">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65"/>
      <c r="AD1206" s="1065"/>
      <c r="AE1206" s="1065"/>
      <c r="AF1206" s="1065"/>
      <c r="AG1206" s="1065"/>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1064">
        <v>16</v>
      </c>
      <c r="B1207" s="1064">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65"/>
      <c r="AD1207" s="1065"/>
      <c r="AE1207" s="1065"/>
      <c r="AF1207" s="1065"/>
      <c r="AG1207" s="1065"/>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1064">
        <v>17</v>
      </c>
      <c r="B1208" s="1064">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65"/>
      <c r="AD1208" s="1065"/>
      <c r="AE1208" s="1065"/>
      <c r="AF1208" s="1065"/>
      <c r="AG1208" s="1065"/>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1064">
        <v>18</v>
      </c>
      <c r="B1209" s="1064">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65"/>
      <c r="AD1209" s="1065"/>
      <c r="AE1209" s="1065"/>
      <c r="AF1209" s="1065"/>
      <c r="AG1209" s="1065"/>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1064">
        <v>19</v>
      </c>
      <c r="B1210" s="1064">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65"/>
      <c r="AD1210" s="1065"/>
      <c r="AE1210" s="1065"/>
      <c r="AF1210" s="1065"/>
      <c r="AG1210" s="1065"/>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1064">
        <v>20</v>
      </c>
      <c r="B1211" s="1064">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65"/>
      <c r="AD1211" s="1065"/>
      <c r="AE1211" s="1065"/>
      <c r="AF1211" s="1065"/>
      <c r="AG1211" s="1065"/>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1064">
        <v>21</v>
      </c>
      <c r="B1212" s="1064">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65"/>
      <c r="AD1212" s="1065"/>
      <c r="AE1212" s="1065"/>
      <c r="AF1212" s="1065"/>
      <c r="AG1212" s="1065"/>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1064">
        <v>22</v>
      </c>
      <c r="B1213" s="1064">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65"/>
      <c r="AD1213" s="1065"/>
      <c r="AE1213" s="1065"/>
      <c r="AF1213" s="1065"/>
      <c r="AG1213" s="1065"/>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1064">
        <v>23</v>
      </c>
      <c r="B1214" s="1064">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65"/>
      <c r="AD1214" s="1065"/>
      <c r="AE1214" s="1065"/>
      <c r="AF1214" s="1065"/>
      <c r="AG1214" s="1065"/>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1064">
        <v>24</v>
      </c>
      <c r="B1215" s="1064">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65"/>
      <c r="AD1215" s="1065"/>
      <c r="AE1215" s="1065"/>
      <c r="AF1215" s="1065"/>
      <c r="AG1215" s="1065"/>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1064">
        <v>25</v>
      </c>
      <c r="B1216" s="1064">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65"/>
      <c r="AD1216" s="1065"/>
      <c r="AE1216" s="1065"/>
      <c r="AF1216" s="1065"/>
      <c r="AG1216" s="1065"/>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1064">
        <v>26</v>
      </c>
      <c r="B1217" s="1064">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65"/>
      <c r="AD1217" s="1065"/>
      <c r="AE1217" s="1065"/>
      <c r="AF1217" s="1065"/>
      <c r="AG1217" s="1065"/>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1064">
        <v>27</v>
      </c>
      <c r="B1218" s="1064">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65"/>
      <c r="AD1218" s="1065"/>
      <c r="AE1218" s="1065"/>
      <c r="AF1218" s="1065"/>
      <c r="AG1218" s="1065"/>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1064">
        <v>28</v>
      </c>
      <c r="B1219" s="1064">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65"/>
      <c r="AD1219" s="1065"/>
      <c r="AE1219" s="1065"/>
      <c r="AF1219" s="1065"/>
      <c r="AG1219" s="1065"/>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1064">
        <v>29</v>
      </c>
      <c r="B1220" s="1064">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65"/>
      <c r="AD1220" s="1065"/>
      <c r="AE1220" s="1065"/>
      <c r="AF1220" s="1065"/>
      <c r="AG1220" s="1065"/>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1064">
        <v>30</v>
      </c>
      <c r="B1221" s="1064">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65"/>
      <c r="AD1221" s="1065"/>
      <c r="AE1221" s="1065"/>
      <c r="AF1221" s="1065"/>
      <c r="AG1221" s="1065"/>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153" t="s">
        <v>293</v>
      </c>
      <c r="K1224" s="363"/>
      <c r="L1224" s="363"/>
      <c r="M1224" s="363"/>
      <c r="N1224" s="363"/>
      <c r="O1224" s="363"/>
      <c r="P1224" s="248" t="s">
        <v>27</v>
      </c>
      <c r="Q1224" s="248"/>
      <c r="R1224" s="248"/>
      <c r="S1224" s="248"/>
      <c r="T1224" s="248"/>
      <c r="U1224" s="248"/>
      <c r="V1224" s="248"/>
      <c r="W1224" s="248"/>
      <c r="X1224" s="248"/>
      <c r="Y1224" s="364" t="s">
        <v>346</v>
      </c>
      <c r="Z1224" s="365"/>
      <c r="AA1224" s="365"/>
      <c r="AB1224" s="365"/>
      <c r="AC1224" s="153" t="s">
        <v>332</v>
      </c>
      <c r="AD1224" s="153"/>
      <c r="AE1224" s="153"/>
      <c r="AF1224" s="153"/>
      <c r="AG1224" s="153"/>
      <c r="AH1224" s="364" t="s">
        <v>255</v>
      </c>
      <c r="AI1224" s="362"/>
      <c r="AJ1224" s="362"/>
      <c r="AK1224" s="362"/>
      <c r="AL1224" s="362" t="s">
        <v>21</v>
      </c>
      <c r="AM1224" s="362"/>
      <c r="AN1224" s="362"/>
      <c r="AO1224" s="366"/>
      <c r="AP1224" s="367" t="s">
        <v>294</v>
      </c>
      <c r="AQ1224" s="367"/>
      <c r="AR1224" s="367"/>
      <c r="AS1224" s="367"/>
      <c r="AT1224" s="367"/>
      <c r="AU1224" s="367"/>
      <c r="AV1224" s="367"/>
      <c r="AW1224" s="367"/>
      <c r="AX1224" s="367"/>
      <c r="AY1224">
        <f t="shared" ref="AY1224:AY1225" si="34">$AY$1222</f>
        <v>0</v>
      </c>
    </row>
    <row r="1225" spans="1:51" ht="26.25" customHeight="1" x14ac:dyDescent="0.15">
      <c r="A1225" s="1064">
        <v>1</v>
      </c>
      <c r="B1225" s="1064">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65"/>
      <c r="AD1225" s="1065"/>
      <c r="AE1225" s="1065"/>
      <c r="AF1225" s="1065"/>
      <c r="AG1225" s="1065"/>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x14ac:dyDescent="0.15">
      <c r="A1226" s="1064">
        <v>2</v>
      </c>
      <c r="B1226" s="1064">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65"/>
      <c r="AD1226" s="1065"/>
      <c r="AE1226" s="1065"/>
      <c r="AF1226" s="1065"/>
      <c r="AG1226" s="1065"/>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1064">
        <v>3</v>
      </c>
      <c r="B1227" s="1064">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65"/>
      <c r="AD1227" s="1065"/>
      <c r="AE1227" s="1065"/>
      <c r="AF1227" s="1065"/>
      <c r="AG1227" s="1065"/>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1064">
        <v>4</v>
      </c>
      <c r="B1228" s="1064">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65"/>
      <c r="AD1228" s="1065"/>
      <c r="AE1228" s="1065"/>
      <c r="AF1228" s="1065"/>
      <c r="AG1228" s="1065"/>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1064">
        <v>5</v>
      </c>
      <c r="B1229" s="1064">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65"/>
      <c r="AD1229" s="1065"/>
      <c r="AE1229" s="1065"/>
      <c r="AF1229" s="1065"/>
      <c r="AG1229" s="1065"/>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1064">
        <v>6</v>
      </c>
      <c r="B1230" s="1064">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65"/>
      <c r="AD1230" s="1065"/>
      <c r="AE1230" s="1065"/>
      <c r="AF1230" s="1065"/>
      <c r="AG1230" s="1065"/>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1064">
        <v>7</v>
      </c>
      <c r="B1231" s="1064">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65"/>
      <c r="AD1231" s="1065"/>
      <c r="AE1231" s="1065"/>
      <c r="AF1231" s="1065"/>
      <c r="AG1231" s="1065"/>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1064">
        <v>8</v>
      </c>
      <c r="B1232" s="1064">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65"/>
      <c r="AD1232" s="1065"/>
      <c r="AE1232" s="1065"/>
      <c r="AF1232" s="1065"/>
      <c r="AG1232" s="1065"/>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1064">
        <v>9</v>
      </c>
      <c r="B1233" s="1064">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65"/>
      <c r="AD1233" s="1065"/>
      <c r="AE1233" s="1065"/>
      <c r="AF1233" s="1065"/>
      <c r="AG1233" s="1065"/>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1064">
        <v>10</v>
      </c>
      <c r="B1234" s="1064">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65"/>
      <c r="AD1234" s="1065"/>
      <c r="AE1234" s="1065"/>
      <c r="AF1234" s="1065"/>
      <c r="AG1234" s="1065"/>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1064">
        <v>11</v>
      </c>
      <c r="B1235" s="1064">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65"/>
      <c r="AD1235" s="1065"/>
      <c r="AE1235" s="1065"/>
      <c r="AF1235" s="1065"/>
      <c r="AG1235" s="1065"/>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1064">
        <v>12</v>
      </c>
      <c r="B1236" s="1064">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65"/>
      <c r="AD1236" s="1065"/>
      <c r="AE1236" s="1065"/>
      <c r="AF1236" s="1065"/>
      <c r="AG1236" s="1065"/>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1064">
        <v>13</v>
      </c>
      <c r="B1237" s="1064">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65"/>
      <c r="AD1237" s="1065"/>
      <c r="AE1237" s="1065"/>
      <c r="AF1237" s="1065"/>
      <c r="AG1237" s="1065"/>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1064">
        <v>14</v>
      </c>
      <c r="B1238" s="1064">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65"/>
      <c r="AD1238" s="1065"/>
      <c r="AE1238" s="1065"/>
      <c r="AF1238" s="1065"/>
      <c r="AG1238" s="1065"/>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1064">
        <v>15</v>
      </c>
      <c r="B1239" s="1064">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65"/>
      <c r="AD1239" s="1065"/>
      <c r="AE1239" s="1065"/>
      <c r="AF1239" s="1065"/>
      <c r="AG1239" s="1065"/>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1064">
        <v>16</v>
      </c>
      <c r="B1240" s="1064">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65"/>
      <c r="AD1240" s="1065"/>
      <c r="AE1240" s="1065"/>
      <c r="AF1240" s="1065"/>
      <c r="AG1240" s="1065"/>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1064">
        <v>17</v>
      </c>
      <c r="B1241" s="1064">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65"/>
      <c r="AD1241" s="1065"/>
      <c r="AE1241" s="1065"/>
      <c r="AF1241" s="1065"/>
      <c r="AG1241" s="1065"/>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1064">
        <v>18</v>
      </c>
      <c r="B1242" s="1064">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65"/>
      <c r="AD1242" s="1065"/>
      <c r="AE1242" s="1065"/>
      <c r="AF1242" s="1065"/>
      <c r="AG1242" s="1065"/>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1064">
        <v>19</v>
      </c>
      <c r="B1243" s="1064">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65"/>
      <c r="AD1243" s="1065"/>
      <c r="AE1243" s="1065"/>
      <c r="AF1243" s="1065"/>
      <c r="AG1243" s="1065"/>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1064">
        <v>20</v>
      </c>
      <c r="B1244" s="1064">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65"/>
      <c r="AD1244" s="1065"/>
      <c r="AE1244" s="1065"/>
      <c r="AF1244" s="1065"/>
      <c r="AG1244" s="1065"/>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1064">
        <v>21</v>
      </c>
      <c r="B1245" s="1064">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65"/>
      <c r="AD1245" s="1065"/>
      <c r="AE1245" s="1065"/>
      <c r="AF1245" s="1065"/>
      <c r="AG1245" s="1065"/>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1064">
        <v>22</v>
      </c>
      <c r="B1246" s="1064">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65"/>
      <c r="AD1246" s="1065"/>
      <c r="AE1246" s="1065"/>
      <c r="AF1246" s="1065"/>
      <c r="AG1246" s="1065"/>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1064">
        <v>23</v>
      </c>
      <c r="B1247" s="1064">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65"/>
      <c r="AD1247" s="1065"/>
      <c r="AE1247" s="1065"/>
      <c r="AF1247" s="1065"/>
      <c r="AG1247" s="1065"/>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1064">
        <v>24</v>
      </c>
      <c r="B1248" s="1064">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65"/>
      <c r="AD1248" s="1065"/>
      <c r="AE1248" s="1065"/>
      <c r="AF1248" s="1065"/>
      <c r="AG1248" s="1065"/>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1064">
        <v>25</v>
      </c>
      <c r="B1249" s="1064">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65"/>
      <c r="AD1249" s="1065"/>
      <c r="AE1249" s="1065"/>
      <c r="AF1249" s="1065"/>
      <c r="AG1249" s="1065"/>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1064">
        <v>26</v>
      </c>
      <c r="B1250" s="1064">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65"/>
      <c r="AD1250" s="1065"/>
      <c r="AE1250" s="1065"/>
      <c r="AF1250" s="1065"/>
      <c r="AG1250" s="1065"/>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1064">
        <v>27</v>
      </c>
      <c r="B1251" s="1064">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65"/>
      <c r="AD1251" s="1065"/>
      <c r="AE1251" s="1065"/>
      <c r="AF1251" s="1065"/>
      <c r="AG1251" s="1065"/>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1064">
        <v>28</v>
      </c>
      <c r="B1252" s="1064">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65"/>
      <c r="AD1252" s="1065"/>
      <c r="AE1252" s="1065"/>
      <c r="AF1252" s="1065"/>
      <c r="AG1252" s="1065"/>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1064">
        <v>29</v>
      </c>
      <c r="B1253" s="1064">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65"/>
      <c r="AD1253" s="1065"/>
      <c r="AE1253" s="1065"/>
      <c r="AF1253" s="1065"/>
      <c r="AG1253" s="1065"/>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1064">
        <v>30</v>
      </c>
      <c r="B1254" s="1064">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65"/>
      <c r="AD1254" s="1065"/>
      <c r="AE1254" s="1065"/>
      <c r="AF1254" s="1065"/>
      <c r="AG1254" s="1065"/>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153" t="s">
        <v>293</v>
      </c>
      <c r="K1257" s="363"/>
      <c r="L1257" s="363"/>
      <c r="M1257" s="363"/>
      <c r="N1257" s="363"/>
      <c r="O1257" s="363"/>
      <c r="P1257" s="248" t="s">
        <v>27</v>
      </c>
      <c r="Q1257" s="248"/>
      <c r="R1257" s="248"/>
      <c r="S1257" s="248"/>
      <c r="T1257" s="248"/>
      <c r="U1257" s="248"/>
      <c r="V1257" s="248"/>
      <c r="W1257" s="248"/>
      <c r="X1257" s="248"/>
      <c r="Y1257" s="364" t="s">
        <v>346</v>
      </c>
      <c r="Z1257" s="365"/>
      <c r="AA1257" s="365"/>
      <c r="AB1257" s="365"/>
      <c r="AC1257" s="153" t="s">
        <v>332</v>
      </c>
      <c r="AD1257" s="153"/>
      <c r="AE1257" s="153"/>
      <c r="AF1257" s="153"/>
      <c r="AG1257" s="153"/>
      <c r="AH1257" s="364" t="s">
        <v>255</v>
      </c>
      <c r="AI1257" s="362"/>
      <c r="AJ1257" s="362"/>
      <c r="AK1257" s="362"/>
      <c r="AL1257" s="362" t="s">
        <v>21</v>
      </c>
      <c r="AM1257" s="362"/>
      <c r="AN1257" s="362"/>
      <c r="AO1257" s="366"/>
      <c r="AP1257" s="367" t="s">
        <v>294</v>
      </c>
      <c r="AQ1257" s="367"/>
      <c r="AR1257" s="367"/>
      <c r="AS1257" s="367"/>
      <c r="AT1257" s="367"/>
      <c r="AU1257" s="367"/>
      <c r="AV1257" s="367"/>
      <c r="AW1257" s="367"/>
      <c r="AX1257" s="367"/>
      <c r="AY1257">
        <f t="shared" ref="AY1257:AY1258" si="35">$AY$1255</f>
        <v>0</v>
      </c>
    </row>
    <row r="1258" spans="1:51" ht="26.25" customHeight="1" x14ac:dyDescent="0.15">
      <c r="A1258" s="1064">
        <v>1</v>
      </c>
      <c r="B1258" s="1064">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65"/>
      <c r="AD1258" s="1065"/>
      <c r="AE1258" s="1065"/>
      <c r="AF1258" s="1065"/>
      <c r="AG1258" s="1065"/>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x14ac:dyDescent="0.15">
      <c r="A1259" s="1064">
        <v>2</v>
      </c>
      <c r="B1259" s="1064">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65"/>
      <c r="AD1259" s="1065"/>
      <c r="AE1259" s="1065"/>
      <c r="AF1259" s="1065"/>
      <c r="AG1259" s="1065"/>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1064">
        <v>3</v>
      </c>
      <c r="B1260" s="1064">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65"/>
      <c r="AD1260" s="1065"/>
      <c r="AE1260" s="1065"/>
      <c r="AF1260" s="1065"/>
      <c r="AG1260" s="1065"/>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1064">
        <v>4</v>
      </c>
      <c r="B1261" s="1064">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65"/>
      <c r="AD1261" s="1065"/>
      <c r="AE1261" s="1065"/>
      <c r="AF1261" s="1065"/>
      <c r="AG1261" s="1065"/>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1064">
        <v>5</v>
      </c>
      <c r="B1262" s="1064">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65"/>
      <c r="AD1262" s="1065"/>
      <c r="AE1262" s="1065"/>
      <c r="AF1262" s="1065"/>
      <c r="AG1262" s="1065"/>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1064">
        <v>6</v>
      </c>
      <c r="B1263" s="1064">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65"/>
      <c r="AD1263" s="1065"/>
      <c r="AE1263" s="1065"/>
      <c r="AF1263" s="1065"/>
      <c r="AG1263" s="1065"/>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1064">
        <v>7</v>
      </c>
      <c r="B1264" s="1064">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65"/>
      <c r="AD1264" s="1065"/>
      <c r="AE1264" s="1065"/>
      <c r="AF1264" s="1065"/>
      <c r="AG1264" s="1065"/>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1064">
        <v>8</v>
      </c>
      <c r="B1265" s="1064">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65"/>
      <c r="AD1265" s="1065"/>
      <c r="AE1265" s="1065"/>
      <c r="AF1265" s="1065"/>
      <c r="AG1265" s="1065"/>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1064">
        <v>9</v>
      </c>
      <c r="B1266" s="1064">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65"/>
      <c r="AD1266" s="1065"/>
      <c r="AE1266" s="1065"/>
      <c r="AF1266" s="1065"/>
      <c r="AG1266" s="1065"/>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1064">
        <v>10</v>
      </c>
      <c r="B1267" s="1064">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65"/>
      <c r="AD1267" s="1065"/>
      <c r="AE1267" s="1065"/>
      <c r="AF1267" s="1065"/>
      <c r="AG1267" s="1065"/>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1064">
        <v>11</v>
      </c>
      <c r="B1268" s="1064">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65"/>
      <c r="AD1268" s="1065"/>
      <c r="AE1268" s="1065"/>
      <c r="AF1268" s="1065"/>
      <c r="AG1268" s="1065"/>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1064">
        <v>12</v>
      </c>
      <c r="B1269" s="1064">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65"/>
      <c r="AD1269" s="1065"/>
      <c r="AE1269" s="1065"/>
      <c r="AF1269" s="1065"/>
      <c r="AG1269" s="1065"/>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1064">
        <v>13</v>
      </c>
      <c r="B1270" s="1064">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65"/>
      <c r="AD1270" s="1065"/>
      <c r="AE1270" s="1065"/>
      <c r="AF1270" s="1065"/>
      <c r="AG1270" s="1065"/>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1064">
        <v>14</v>
      </c>
      <c r="B1271" s="1064">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65"/>
      <c r="AD1271" s="1065"/>
      <c r="AE1271" s="1065"/>
      <c r="AF1271" s="1065"/>
      <c r="AG1271" s="1065"/>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1064">
        <v>15</v>
      </c>
      <c r="B1272" s="1064">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65"/>
      <c r="AD1272" s="1065"/>
      <c r="AE1272" s="1065"/>
      <c r="AF1272" s="1065"/>
      <c r="AG1272" s="1065"/>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1064">
        <v>16</v>
      </c>
      <c r="B1273" s="1064">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65"/>
      <c r="AD1273" s="1065"/>
      <c r="AE1273" s="1065"/>
      <c r="AF1273" s="1065"/>
      <c r="AG1273" s="1065"/>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1064">
        <v>17</v>
      </c>
      <c r="B1274" s="1064">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65"/>
      <c r="AD1274" s="1065"/>
      <c r="AE1274" s="1065"/>
      <c r="AF1274" s="1065"/>
      <c r="AG1274" s="1065"/>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1064">
        <v>18</v>
      </c>
      <c r="B1275" s="1064">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65"/>
      <c r="AD1275" s="1065"/>
      <c r="AE1275" s="1065"/>
      <c r="AF1275" s="1065"/>
      <c r="AG1275" s="1065"/>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1064">
        <v>19</v>
      </c>
      <c r="B1276" s="1064">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65"/>
      <c r="AD1276" s="1065"/>
      <c r="AE1276" s="1065"/>
      <c r="AF1276" s="1065"/>
      <c r="AG1276" s="1065"/>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1064">
        <v>20</v>
      </c>
      <c r="B1277" s="1064">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65"/>
      <c r="AD1277" s="1065"/>
      <c r="AE1277" s="1065"/>
      <c r="AF1277" s="1065"/>
      <c r="AG1277" s="1065"/>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1064">
        <v>21</v>
      </c>
      <c r="B1278" s="1064">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65"/>
      <c r="AD1278" s="1065"/>
      <c r="AE1278" s="1065"/>
      <c r="AF1278" s="1065"/>
      <c r="AG1278" s="1065"/>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1064">
        <v>22</v>
      </c>
      <c r="B1279" s="1064">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65"/>
      <c r="AD1279" s="1065"/>
      <c r="AE1279" s="1065"/>
      <c r="AF1279" s="1065"/>
      <c r="AG1279" s="1065"/>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1064">
        <v>23</v>
      </c>
      <c r="B1280" s="1064">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65"/>
      <c r="AD1280" s="1065"/>
      <c r="AE1280" s="1065"/>
      <c r="AF1280" s="1065"/>
      <c r="AG1280" s="1065"/>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1064">
        <v>24</v>
      </c>
      <c r="B1281" s="1064">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65"/>
      <c r="AD1281" s="1065"/>
      <c r="AE1281" s="1065"/>
      <c r="AF1281" s="1065"/>
      <c r="AG1281" s="1065"/>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1064">
        <v>25</v>
      </c>
      <c r="B1282" s="1064">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65"/>
      <c r="AD1282" s="1065"/>
      <c r="AE1282" s="1065"/>
      <c r="AF1282" s="1065"/>
      <c r="AG1282" s="1065"/>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1064">
        <v>26</v>
      </c>
      <c r="B1283" s="1064">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65"/>
      <c r="AD1283" s="1065"/>
      <c r="AE1283" s="1065"/>
      <c r="AF1283" s="1065"/>
      <c r="AG1283" s="1065"/>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1064">
        <v>27</v>
      </c>
      <c r="B1284" s="1064">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65"/>
      <c r="AD1284" s="1065"/>
      <c r="AE1284" s="1065"/>
      <c r="AF1284" s="1065"/>
      <c r="AG1284" s="1065"/>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1064">
        <v>28</v>
      </c>
      <c r="B1285" s="1064">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65"/>
      <c r="AD1285" s="1065"/>
      <c r="AE1285" s="1065"/>
      <c r="AF1285" s="1065"/>
      <c r="AG1285" s="1065"/>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1064">
        <v>29</v>
      </c>
      <c r="B1286" s="1064">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65"/>
      <c r="AD1286" s="1065"/>
      <c r="AE1286" s="1065"/>
      <c r="AF1286" s="1065"/>
      <c r="AG1286" s="1065"/>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1064">
        <v>30</v>
      </c>
      <c r="B1287" s="1064">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65"/>
      <c r="AD1287" s="1065"/>
      <c r="AE1287" s="1065"/>
      <c r="AF1287" s="1065"/>
      <c r="AG1287" s="1065"/>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228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153" t="s">
        <v>293</v>
      </c>
      <c r="K1290" s="363"/>
      <c r="L1290" s="363"/>
      <c r="M1290" s="363"/>
      <c r="N1290" s="363"/>
      <c r="O1290" s="363"/>
      <c r="P1290" s="248" t="s">
        <v>27</v>
      </c>
      <c r="Q1290" s="248"/>
      <c r="R1290" s="248"/>
      <c r="S1290" s="248"/>
      <c r="T1290" s="248"/>
      <c r="U1290" s="248"/>
      <c r="V1290" s="248"/>
      <c r="W1290" s="248"/>
      <c r="X1290" s="248"/>
      <c r="Y1290" s="364" t="s">
        <v>346</v>
      </c>
      <c r="Z1290" s="365"/>
      <c r="AA1290" s="365"/>
      <c r="AB1290" s="365"/>
      <c r="AC1290" s="153" t="s">
        <v>332</v>
      </c>
      <c r="AD1290" s="153"/>
      <c r="AE1290" s="153"/>
      <c r="AF1290" s="153"/>
      <c r="AG1290" s="153"/>
      <c r="AH1290" s="364" t="s">
        <v>255</v>
      </c>
      <c r="AI1290" s="362"/>
      <c r="AJ1290" s="362"/>
      <c r="AK1290" s="362"/>
      <c r="AL1290" s="362" t="s">
        <v>21</v>
      </c>
      <c r="AM1290" s="362"/>
      <c r="AN1290" s="362"/>
      <c r="AO1290" s="366"/>
      <c r="AP1290" s="367" t="s">
        <v>294</v>
      </c>
      <c r="AQ1290" s="367"/>
      <c r="AR1290" s="367"/>
      <c r="AS1290" s="367"/>
      <c r="AT1290" s="367"/>
      <c r="AU1290" s="367"/>
      <c r="AV1290" s="367"/>
      <c r="AW1290" s="367"/>
      <c r="AX1290" s="367"/>
      <c r="AY1290">
        <f t="shared" ref="AY1290:AY1291" si="36">$AY$1288</f>
        <v>0</v>
      </c>
    </row>
    <row r="1291" spans="1:51" ht="26.25" customHeight="1" x14ac:dyDescent="0.15">
      <c r="A1291" s="1064">
        <v>1</v>
      </c>
      <c r="B1291" s="1064">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65"/>
      <c r="AD1291" s="1065"/>
      <c r="AE1291" s="1065"/>
      <c r="AF1291" s="1065"/>
      <c r="AG1291" s="1065"/>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x14ac:dyDescent="0.15">
      <c r="A1292" s="1064">
        <v>2</v>
      </c>
      <c r="B1292" s="1064">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65"/>
      <c r="AD1292" s="1065"/>
      <c r="AE1292" s="1065"/>
      <c r="AF1292" s="1065"/>
      <c r="AG1292" s="1065"/>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1064">
        <v>3</v>
      </c>
      <c r="B1293" s="1064">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65"/>
      <c r="AD1293" s="1065"/>
      <c r="AE1293" s="1065"/>
      <c r="AF1293" s="1065"/>
      <c r="AG1293" s="1065"/>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1064">
        <v>4</v>
      </c>
      <c r="B1294" s="1064">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65"/>
      <c r="AD1294" s="1065"/>
      <c r="AE1294" s="1065"/>
      <c r="AF1294" s="1065"/>
      <c r="AG1294" s="1065"/>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1064">
        <v>5</v>
      </c>
      <c r="B1295" s="1064">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65"/>
      <c r="AD1295" s="1065"/>
      <c r="AE1295" s="1065"/>
      <c r="AF1295" s="1065"/>
      <c r="AG1295" s="1065"/>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1064">
        <v>6</v>
      </c>
      <c r="B1296" s="1064">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65"/>
      <c r="AD1296" s="1065"/>
      <c r="AE1296" s="1065"/>
      <c r="AF1296" s="1065"/>
      <c r="AG1296" s="1065"/>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1064">
        <v>7</v>
      </c>
      <c r="B1297" s="1064">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65"/>
      <c r="AD1297" s="1065"/>
      <c r="AE1297" s="1065"/>
      <c r="AF1297" s="1065"/>
      <c r="AG1297" s="1065"/>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1064">
        <v>8</v>
      </c>
      <c r="B1298" s="1064">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65"/>
      <c r="AD1298" s="1065"/>
      <c r="AE1298" s="1065"/>
      <c r="AF1298" s="1065"/>
      <c r="AG1298" s="1065"/>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1064">
        <v>9</v>
      </c>
      <c r="B1299" s="1064">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65"/>
      <c r="AD1299" s="1065"/>
      <c r="AE1299" s="1065"/>
      <c r="AF1299" s="1065"/>
      <c r="AG1299" s="1065"/>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1064">
        <v>10</v>
      </c>
      <c r="B1300" s="1064">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65"/>
      <c r="AD1300" s="1065"/>
      <c r="AE1300" s="1065"/>
      <c r="AF1300" s="1065"/>
      <c r="AG1300" s="1065"/>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1064">
        <v>11</v>
      </c>
      <c r="B1301" s="1064">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65"/>
      <c r="AD1301" s="1065"/>
      <c r="AE1301" s="1065"/>
      <c r="AF1301" s="1065"/>
      <c r="AG1301" s="1065"/>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1064">
        <v>12</v>
      </c>
      <c r="B1302" s="1064">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65"/>
      <c r="AD1302" s="1065"/>
      <c r="AE1302" s="1065"/>
      <c r="AF1302" s="1065"/>
      <c r="AG1302" s="1065"/>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1064">
        <v>13</v>
      </c>
      <c r="B1303" s="1064">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65"/>
      <c r="AD1303" s="1065"/>
      <c r="AE1303" s="1065"/>
      <c r="AF1303" s="1065"/>
      <c r="AG1303" s="1065"/>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1064">
        <v>14</v>
      </c>
      <c r="B1304" s="1064">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65"/>
      <c r="AD1304" s="1065"/>
      <c r="AE1304" s="1065"/>
      <c r="AF1304" s="1065"/>
      <c r="AG1304" s="1065"/>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1064">
        <v>15</v>
      </c>
      <c r="B1305" s="1064">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65"/>
      <c r="AD1305" s="1065"/>
      <c r="AE1305" s="1065"/>
      <c r="AF1305" s="1065"/>
      <c r="AG1305" s="1065"/>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1064">
        <v>16</v>
      </c>
      <c r="B1306" s="1064">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65"/>
      <c r="AD1306" s="1065"/>
      <c r="AE1306" s="1065"/>
      <c r="AF1306" s="1065"/>
      <c r="AG1306" s="1065"/>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1064">
        <v>17</v>
      </c>
      <c r="B1307" s="1064">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65"/>
      <c r="AD1307" s="1065"/>
      <c r="AE1307" s="1065"/>
      <c r="AF1307" s="1065"/>
      <c r="AG1307" s="1065"/>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1064">
        <v>18</v>
      </c>
      <c r="B1308" s="1064">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65"/>
      <c r="AD1308" s="1065"/>
      <c r="AE1308" s="1065"/>
      <c r="AF1308" s="1065"/>
      <c r="AG1308" s="1065"/>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1064">
        <v>19</v>
      </c>
      <c r="B1309" s="1064">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65"/>
      <c r="AD1309" s="1065"/>
      <c r="AE1309" s="1065"/>
      <c r="AF1309" s="1065"/>
      <c r="AG1309" s="1065"/>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1064">
        <v>20</v>
      </c>
      <c r="B1310" s="1064">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65"/>
      <c r="AD1310" s="1065"/>
      <c r="AE1310" s="1065"/>
      <c r="AF1310" s="1065"/>
      <c r="AG1310" s="1065"/>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1064">
        <v>21</v>
      </c>
      <c r="B1311" s="1064">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65"/>
      <c r="AD1311" s="1065"/>
      <c r="AE1311" s="1065"/>
      <c r="AF1311" s="1065"/>
      <c r="AG1311" s="1065"/>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1064">
        <v>22</v>
      </c>
      <c r="B1312" s="1064">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65"/>
      <c r="AD1312" s="1065"/>
      <c r="AE1312" s="1065"/>
      <c r="AF1312" s="1065"/>
      <c r="AG1312" s="1065"/>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1064">
        <v>23</v>
      </c>
      <c r="B1313" s="1064">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65"/>
      <c r="AD1313" s="1065"/>
      <c r="AE1313" s="1065"/>
      <c r="AF1313" s="1065"/>
      <c r="AG1313" s="1065"/>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1064">
        <v>24</v>
      </c>
      <c r="B1314" s="1064">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65"/>
      <c r="AD1314" s="1065"/>
      <c r="AE1314" s="1065"/>
      <c r="AF1314" s="1065"/>
      <c r="AG1314" s="1065"/>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1064">
        <v>25</v>
      </c>
      <c r="B1315" s="1064">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65"/>
      <c r="AD1315" s="1065"/>
      <c r="AE1315" s="1065"/>
      <c r="AF1315" s="1065"/>
      <c r="AG1315" s="1065"/>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1064">
        <v>26</v>
      </c>
      <c r="B1316" s="1064">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65"/>
      <c r="AD1316" s="1065"/>
      <c r="AE1316" s="1065"/>
      <c r="AF1316" s="1065"/>
      <c r="AG1316" s="1065"/>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1064">
        <v>27</v>
      </c>
      <c r="B1317" s="1064">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65"/>
      <c r="AD1317" s="1065"/>
      <c r="AE1317" s="1065"/>
      <c r="AF1317" s="1065"/>
      <c r="AG1317" s="1065"/>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1064">
        <v>28</v>
      </c>
      <c r="B1318" s="1064">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65"/>
      <c r="AD1318" s="1065"/>
      <c r="AE1318" s="1065"/>
      <c r="AF1318" s="1065"/>
      <c r="AG1318" s="1065"/>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1064">
        <v>29</v>
      </c>
      <c r="B1319" s="1064">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65"/>
      <c r="AD1319" s="1065"/>
      <c r="AE1319" s="1065"/>
      <c r="AF1319" s="1065"/>
      <c r="AG1319" s="1065"/>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1064">
        <v>30</v>
      </c>
      <c r="B1320" s="1064">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65"/>
      <c r="AD1320" s="1065"/>
      <c r="AE1320" s="1065"/>
      <c r="AF1320" s="1065"/>
      <c r="AG1320" s="1065"/>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【別紙２】</vt:lpstr>
      <vt:lpstr>【別紙3】</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2021-09-24T05:42:38Z</cp:lastPrinted>
  <dcterms:created xsi:type="dcterms:W3CDTF">2012-03-13T00:50:25Z</dcterms:created>
  <dcterms:modified xsi:type="dcterms:W3CDTF">2021-10-05T01:04:42Z</dcterms:modified>
</cp:coreProperties>
</file>