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1004_行革から修正ファイル\"/>
    </mc:Choice>
  </mc:AlternateContent>
  <bookViews>
    <workbookView xWindow="11685" yWindow="-120" windowWidth="9705" windowHeight="76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<sst xmlns="http://schemas.openxmlformats.org/spreadsheetml/2006/main" count="3093" uniqueCount="776">
  <si>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</si>
  <si>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</si>
  <si>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</si>
  <si>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</si>
  <si>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</si>
  <si>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</si>
  <si>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</si>
  <si>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</si>
  <si>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</si>
  <si>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</si>
  <si>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</si>
  <si>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</si>
  <si>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</si>
  <si>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</si>
  <si>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</si>
  <si>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</si>
  <si>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</si>
  <si>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</si>
  <si>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</si>
  <si>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</si>
  <si>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</si>
  <si>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</si>
  <si>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</si>
  <si>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</si>
  <si>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</si>
  <si>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</si>
  <si>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</si>
  <si>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</si>
  <si>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</si>
  <si>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</si>
  <si>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</si>
  <si>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</si>
  <si>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</si>
  <si>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</si>
  <si>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</si>
  <si>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</si>
  <si>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</si>
  <si>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</si>
  <si>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</si>
  <si>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</si>
  <si>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</si>
  <si>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</si>
  <si>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</si>
  <si>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</si>
  <si>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</si>
  <si>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</si>
  <si>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</si>
  <si>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</si>
  <si>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</si>
  <si>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</si>
  <si>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</si>
  <si>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</si>
  <si>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</si>
  <si>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</si>
  <si>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</si>
  <si>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</si>
  <si>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</si>
  <si>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</si>
  <si>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</si>
  <si>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</si>
  <si>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</si>
  <si>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</si>
  <si>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</si>
  <si>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</si>
  <si>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</si>
  <si>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</si>
  <si>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</si>
  <si>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</si>
  <si>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</si>
  <si>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</si>
  <si>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</si>
  <si>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</si>
  <si>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</si>
  <si>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</si>
  <si>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</si>
  <si>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</si>
  <si>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</si>
  <si>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</si>
  <si>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</si>
  <si>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</si>
  <si>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</si>
  <si>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</si>
  <si>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</si>
  <si>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</si>
  <si>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</si>
  <si>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</si>
  <si>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</si>
  <si>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</si>
  <si>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</si>
  <si>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</si>
  <si>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</si>
  <si>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</si>
  <si>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</si>
  <si>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</si>
  <si>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</si>
  <si>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</si>
  <si>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</si>
  <si>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</si>
  <si>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</si>
  <si>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</si>
  <si>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</si>
  <si>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</si>
  <si>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</si>
  <si>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</si>
  <si>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</si>
  <si>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</si>
  <si>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</si>
  <si>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</si>
  <si>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</si>
  <si>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</si>
  <si>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</si>
  <si>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</si>
  <si>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</si>
  <si>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</si>
  <si>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</si>
  <si>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</si>
  <si>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</si>
  <si>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</si>
  <si>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</si>
  <si>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</si>
  <si>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</si>
  <si>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</si>
  <si>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</si>
  <si>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</si>
  <si>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</si>
  <si>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</si>
  <si>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</si>
  <si>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</si>
  <si>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</si>
  <si>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</si>
  <si>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</si>
  <si>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</si>
  <si>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</si>
  <si>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</si>
  <si>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</si>
  <si>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</si>
  <si>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</si>
  <si>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</si>
  <si>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</si>
  <si>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</si>
  <si>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</si>
  <si>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</si>
  <si>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</si>
  <si>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</si>
  <si>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</si>
  <si>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</si>
  <si>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</si>
  <si>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</si>
  <si>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</si>
  <si>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</si>
  <si>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</si>
  <si>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</si>
  <si>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</si>
  <si>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</si>
  <si>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</si>
  <si>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</si>
  <si>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</si>
  <si>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</si>
  <si>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</si>
  <si>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</si>
  <si>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</si>
  <si>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</si>
  <si>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</si>
  <si>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</si>
  <si>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</si>
  <si>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</si>
  <si>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</si>
  <si>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</si>
  <si>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</si>
  <si>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</si>
  <si>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</si>
  <si>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</si>
  <si>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</si>
  <si>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</si>
  <si>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</si>
  <si>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</si>
  <si>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</si>
  <si>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</si>
  <si>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</si>
  <si>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</si>
  <si>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</si>
  <si>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</si>
  <si>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</si>
  <si>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</si>
  <si>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</si>
  <si>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</si>
  <si>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</si>
  <si>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</si>
  <si>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</si>
  <si>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</si>
  <si>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</si>
  <si>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</si>
  <si>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</si>
  <si>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</si>
  <si>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</si>
  <si>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</si>
  <si>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</si>
  <si>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</si>
  <si>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</si>
  <si>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</si>
  <si>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</si>
  <si>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</si>
  <si>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</si>
  <si>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</si>
  <si>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</si>
  <si>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</si>
  <si>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</si>
  <si>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</si>
  <si>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</si>
  <si>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</si>
  <si>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</si>
  <si>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</si>
  <si>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</si>
  <si>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</si>
  <si>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</si>
  <si>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</si>
  <si>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</si>
  <si>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</si>
  <si>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</si>
  <si>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</si>
  <si>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</si>
  <si>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</si>
  <si>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</si>
  <si>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</si>
  <si>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</si>
  <si>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</si>
  <si>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</si>
  <si>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</si>
  <si>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</si>
  <si>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</si>
  <si>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</si>
  <si>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</si>
  <si>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</si>
  <si>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</si>
  <si>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</si>
  <si>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</si>
  <si>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</si>
  <si>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</si>
  <si>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</si>
  <si>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</si>
  <si>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</si>
  <si>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</si>
  <si>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</si>
  <si>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</si>
  <si>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</si>
  <si>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</si>
  <si>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</si>
  <si>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</si>
  <si>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</si>
  <si>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</si>
  <si>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</si>
  <si>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</si>
  <si>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</si>
  <si>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</si>
  <si>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</si>
  <si>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</si>
  <si>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</si>
  <si>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</si>
  <si>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</si>
  <si>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</si>
  <si>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</si>
  <si>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</si>
  <si>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</si>
  <si>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</si>
  <si>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</si>
  <si>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</si>
  <si>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</si>
  <si>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</si>
  <si>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</si>
  <si>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</si>
  <si>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</si>
  <si>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</si>
  <si>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</si>
  <si>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</si>
  <si>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</si>
  <si>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</si>
  <si>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</si>
  <si>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</si>
  <si>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</si>
  <si>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</si>
  <si>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</si>
  <si>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</si>
  <si>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</si>
  <si>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</si>
  <si>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</si>
  <si>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</si>
  <si>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</si>
  <si>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</si>
  <si>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</si>
  <si>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</si>
  <si>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</si>
  <si>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</si>
  <si>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</si>
  <si>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</si>
  <si>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</si>
  <si>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</si>
  <si>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</si>
  <si>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</si>
  <si>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</si>
  <si>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</si>
  <si>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</si>
  <si>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</si>
  <si>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</si>
  <si>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</si>
  <si>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</si>
  <si>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</si>
  <si>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</si>
  <si>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</si>
  <si>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</si>
  <si>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</si>
  <si>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</si>
  <si>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</si>
  <si>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</si>
  <si>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</si>
  <si>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</si>
  <si>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</si>
  <si>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</si>
  <si>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</si>
  <si>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</si>
  <si>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</si>
  <si>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</si>
  <si>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</si>
  <si>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</si>
  <si>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</si>
  <si>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</si>
  <si>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</si>
  <si>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</si>
  <si>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</si>
  <si>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</si>
  <si>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</si>
  <si>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</si>
  <si>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</si>
  <si>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</si>
  <si>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</si>
  <si>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</si>
  <si>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</si>
  <si>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</si>
  <si>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</si>
  <si>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</si>
  <si>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</si>
  <si>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</si>
  <si>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</si>
  <si>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</si>
  <si>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</si>
  <si>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</si>
  <si>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</si>
  <si>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</si>
  <si>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</si>
  <si>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</si>
  <si>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</si>
  <si>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</si>
  <si>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</si>
  <si>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</si>
  <si>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</si>
  <si>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</si>
  <si>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</si>
  <si>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</si>
  <si>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</si>
  <si>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</si>
  <si>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</si>
  <si>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</si>
  <si>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</si>
  <si>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</si>
  <si>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</si>
  <si>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</si>
  <si>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</si>
  <si>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</si>
  <si>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</si>
  <si>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</si>
  <si>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</si>
  <si>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</si>
  <si>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</si>
  <si>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</si>
  <si>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</si>
  <si>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</si>
  <si>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</si>
  <si>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</si>
  <si>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</si>
  <si>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</si>
  <si>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</si>
  <si>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</si>
  <si>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</si>
  <si>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</si>
  <si>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</si>
  <si>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</si>
  <si>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</si>
  <si>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</si>
  <si>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</si>
  <si>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</si>
  <si>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</si>
  <si>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</si>
  <si>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</si>
  <si>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</si>
  <si>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</si>
  <si>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</si>
  <si>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</si>
  <si>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</si>
  <si>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</si>
  <si>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</si>
  <si>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</si>
  <si>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</si>
  <si>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</si>
  <si>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</si>
  <si>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</si>
  <si>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</si>
  <si>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</si>
  <si>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</si>
  <si>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</si>
  <si>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</si>
  <si>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</si>
  <si>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</si>
  <si>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</si>
  <si>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</si>
  <si>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</si>
  <si>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</si>
  <si>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</si>
  <si>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</si>
  <si>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</si>
  <si>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</si>
  <si>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</si>
  <si>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</si>
  <si>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</si>
  <si>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</si>
  <si>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</si>
  <si>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</si>
  <si>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</si>
  <si>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</si>
  <si>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</si>
  <si>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</si>
  <si>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</si>
  <si>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</si>
  <si>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</si>
  <si>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</si>
  <si>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</si>
  <si>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</si>
  <si>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</si>
  <si>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</si>
  <si>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</si>
  <si>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</si>
  <si>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</si>
  <si>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</si>
  <si>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</si>
  <si>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</si>
  <si>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</si>
  <si>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</si>
  <si>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</si>
  <si>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</si>
  <si>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</si>
  <si>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</si>
  <si>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</si>
  <si>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</si>
  <si>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</si>
  <si>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</si>
  <si>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</si>
  <si>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</si>
  <si>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</si>
  <si>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</si>
  <si>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</si>
  <si>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</si>
  <si>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</si>
  <si>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</si>
  <si>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</si>
  <si>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</si>
  <si>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</si>
  <si>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</si>
  <si>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</si>
  <si>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</si>
  <si>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</si>
  <si>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</si>
  <si>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</si>
  <si>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</si>
  <si>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</si>
  <si>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</si>
  <si>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</si>
  <si>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</si>
  <si>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</si>
  <si>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</si>
  <si>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</si>
  <si>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</si>
  <si>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</si>
  <si>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</si>
  <si>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</si>
  <si>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</si>
  <si>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</si>
  <si>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</si>
  <si>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</si>
  <si>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</si>
  <si>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</si>
  <si>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</si>
  <si>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</si>
  <si>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</si>
  <si>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</si>
  <si>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</si>
  <si>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</si>
  <si>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</si>
  <si>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</si>
  <si>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</si>
  <si>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</si>
  <si>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</si>
  <si>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</si>
  <si>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</si>
  <si>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</si>
  <si>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</si>
  <si>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</si>
  <si>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</si>
  <si>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</si>
  <si>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</si>
  <si>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</si>
  <si>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</si>
  <si>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</si>
  <si>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</si>
  <si>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</si>
  <si>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</si>
  <si>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</si>
  <si>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</si>
  <si>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</si>
  <si>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</si>
  <si>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</si>
  <si>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</si>
  <si>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</si>
  <si>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</si>
  <si>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</si>
  <si>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</si>
  <si>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</si>
  <si>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</si>
  <si>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</si>
  <si>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</si>
  <si>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</si>
  <si>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</si>
  <si>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</si>
  <si>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</si>
  <si>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</si>
  <si>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</si>
  <si>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</si>
  <si>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</si>
  <si>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</si>
  <si>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</si>
  <si>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</si>
  <si>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</si>
  <si>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</si>
  <si>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</si>
  <si>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</si>
  <si>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</si>
  <si>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</si>
  <si>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</si>
  <si>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</si>
  <si>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</si>
  <si>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</si>
  <si>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</si>
  <si>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</si>
  <si>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</si>
  <si>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</si>
  <si>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</si>
  <si>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</si>
  <si>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</si>
  <si>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</si>
  <si>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</si>
  <si>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</si>
  <si>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</si>
  <si>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</si>
  <si>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</si>
  <si>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</si>
  <si>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</si>
  <si>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</si>
  <si>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</si>
  <si>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</si>
  <si>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</si>
  <si>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</si>
  <si>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</si>
  <si>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</si>
  <si>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</si>
  <si>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</si>
  <si>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</si>
  <si>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</si>
  <si>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</si>
  <si>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</si>
  <si>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</si>
  <si>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</si>
  <si>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</si>
  <si>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</si>
  <si>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</si>
  <si>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</si>
  <si>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</si>
  <si>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</si>
  <si>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</si>
  <si>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</si>
  <si>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</si>
  <si>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</si>
  <si>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</si>
  <si>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</si>
  <si>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</si>
  <si>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</si>
  <si>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</si>
  <si>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</si>
  <si>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</si>
  <si>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</si>
  <si>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</si>
  <si>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</si>
  <si>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</si>
  <si>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</si>
  <si>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</si>
  <si>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</si>
  <si>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</si>
  <si>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</si>
  <si>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</si>
  <si>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</si>
  <si>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</si>
  <si>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</si>
  <si>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</si>
  <si>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</si>
  <si>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</si>
  <si>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</si>
  <si>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</si>
  <si>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</si>
  <si>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</si>
  <si>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</si>
  <si>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</si>
  <si>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</si>
  <si>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</si>
  <si>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</si>
  <si>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</si>
  <si>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</si>
  <si>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</si>
  <si>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</si>
  <si>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</si>
  <si>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</si>
  <si>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</si>
  <si>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</si>
  <si>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</si>
  <si>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</si>
  <si>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</si>
  <si>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</si>
  <si>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</si>
  <si>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</si>
  <si>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</si>
  <si>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</si>
  <si>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</si>
  <si>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</si>
  <si>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</si>
  <si>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</si>
  <si>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</si>
  <si>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</si>
  <si>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</si>
  <si>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</si>
  <si>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</si>
  <si>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</si>
  <si>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</si>
  <si>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</si>
  <si>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</si>
  <si>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</si>
  <si>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</si>
  <si>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</si>
  <si>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</si>
  <si>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</si>
  <si>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</si>
  <si>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</si>
  <si>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</si>
  <si>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</si>
  <si>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</si>
  <si>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</si>
  <si>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</si>
  <si>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</si>
  <si>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</si>
  <si>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</si>
  <si>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</si>
  <si>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</si>
  <si>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</si>
  <si>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</si>
  <si>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</si>
  <si>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</si>
  <si>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</si>
  <si>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</si>
  <si>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</si>
  <si>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</si>
  <si>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</si>
  <si>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</si>
  <si>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</si>
  <si>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</si>
  <si>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</si>
  <si>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</si>
  <si>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</si>
  <si>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</si>
  <si>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</si>
  <si>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</si>
  <si>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</si>
  <si>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</si>
  <si>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</si>
  <si>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</si>
  <si>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</si>
  <si>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</si>
  <si>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</si>
  <si>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</si>
  <si>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</si>
  <si>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</si>
  <si>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</si>
  <si>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</si>
  <si>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</si>
  <si>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</si>
  <si>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</si>
  <si>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</si>
  <si>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</si>
  <si>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</si>
  <si>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</si>
  <si>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</si>
  <si>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</si>
  <si>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</si>
  <si>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</si>
  <si>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</si>
  <si>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</si>
  <si>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</si>
  <si>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</si>
  <si>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</si>
  <si>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</si>
  <si>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</si>
  <si>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</si>
  <si>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</si>
  <si>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</si>
  <si>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</si>
  <si>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感動する大学スポーツ総合支援事業</t>
    <rPh sb="0" eb="2">
      <t>カンドウ</t>
    </rPh>
    <rPh sb="4" eb="6">
      <t>ダイガク</t>
    </rPh>
    <rPh sb="10" eb="12">
      <t>ソウゴウ</t>
    </rPh>
    <rPh sb="12" eb="14">
      <t>シエン</t>
    </rPh>
    <rPh sb="14" eb="16">
      <t>ジギョウ</t>
    </rPh>
    <phoneticPr fontId="5"/>
  </si>
  <si>
    <t>スポーツ庁</t>
    <rPh sb="4" eb="5">
      <t>チョウ</t>
    </rPh>
    <phoneticPr fontId="5"/>
  </si>
  <si>
    <t>参事官（地域振興担当）</t>
    <phoneticPr fontId="5"/>
  </si>
  <si>
    <t>○</t>
  </si>
  <si>
    <t>スポーツ基本法第28条</t>
    <phoneticPr fontId="5"/>
  </si>
  <si>
    <t>-</t>
  </si>
  <si>
    <t>民間スポーツ振興費等補助金</t>
    <phoneticPr fontId="5"/>
  </si>
  <si>
    <t>スポーツ振興事業委託費</t>
  </si>
  <si>
    <t>職員旅費</t>
  </si>
  <si>
    <t>庁費</t>
  </si>
  <si>
    <t>諸謝金</t>
  </si>
  <si>
    <t>一般社団法人大学スポーツ協会に加盟する大学数の増加を目指す。</t>
    <rPh sb="0" eb="2">
      <t>イッパン</t>
    </rPh>
    <rPh sb="2" eb="4">
      <t>シャダン</t>
    </rPh>
    <rPh sb="4" eb="6">
      <t>ホウジン</t>
    </rPh>
    <rPh sb="6" eb="8">
      <t>ダイガク</t>
    </rPh>
    <rPh sb="12" eb="14">
      <t>キョウカイ</t>
    </rPh>
    <rPh sb="15" eb="17">
      <t>カメイ</t>
    </rPh>
    <rPh sb="19" eb="21">
      <t>ダイガク</t>
    </rPh>
    <rPh sb="21" eb="22">
      <t>スウ</t>
    </rPh>
    <rPh sb="23" eb="25">
      <t>ゾウカ</t>
    </rPh>
    <rPh sb="26" eb="28">
      <t>メザ</t>
    </rPh>
    <phoneticPr fontId="5"/>
  </si>
  <si>
    <t>一般社団法人大学スポーツ協会の加盟大学数</t>
    <rPh sb="17" eb="19">
      <t>ダイガク</t>
    </rPh>
    <rPh sb="19" eb="20">
      <t>スウ</t>
    </rPh>
    <phoneticPr fontId="5"/>
  </si>
  <si>
    <t xml:space="preserve">B.大学スポーツ統括団体活動支援事業 </t>
    <phoneticPr fontId="5"/>
  </si>
  <si>
    <t>A.大学スポーツ振興事業</t>
    <phoneticPr fontId="5"/>
  </si>
  <si>
    <t>一般社団法人大学スポーツ協会</t>
    <rPh sb="0" eb="8">
      <t>イッパンシャダンホウジンダイガク</t>
    </rPh>
    <rPh sb="12" eb="14">
      <t>キョウカイ</t>
    </rPh>
    <phoneticPr fontId="5"/>
  </si>
  <si>
    <t>大学スポーツの振興</t>
    <rPh sb="0" eb="2">
      <t>ダイガク</t>
    </rPh>
    <rPh sb="7" eb="9">
      <t>シンコウ</t>
    </rPh>
    <phoneticPr fontId="5"/>
  </si>
  <si>
    <t>補助金等交付</t>
  </si>
  <si>
    <t>-</t>
    <phoneticPr fontId="5"/>
  </si>
  <si>
    <t>スポーツ基本法：http://www.mext.go.jp/a_menu/sports/kihonhou/index.htm
スポーツ基本計画：http://www.mext.go.jp/a_menu/sports/plan/index.htm
日本再興戦略2016：http://www.kantei.go.jp/jp/singi/keizaisaisei/pdf/2016_hombun1.pdf
スポーツ庁HP「大学スポーツの振興」：https://www.mext.go.jp/sports/b_menu/sports/mcatetop09/list/1402909.htm</t>
    <phoneticPr fontId="5"/>
  </si>
  <si>
    <t>新29-0036</t>
    <rPh sb="0" eb="1">
      <t>シン</t>
    </rPh>
    <phoneticPr fontId="5"/>
  </si>
  <si>
    <t>312</t>
    <phoneticPr fontId="5"/>
  </si>
  <si>
    <t>新29-0029</t>
    <phoneticPr fontId="5"/>
  </si>
  <si>
    <t>大学スポーツによる地域振興事例のモデル事例創出数</t>
    <rPh sb="0" eb="2">
      <t>ダイガク</t>
    </rPh>
    <rPh sb="9" eb="11">
      <t>チイキ</t>
    </rPh>
    <rPh sb="11" eb="13">
      <t>シンコウ</t>
    </rPh>
    <rPh sb="13" eb="15">
      <t>ジレイ</t>
    </rPh>
    <rPh sb="19" eb="21">
      <t>ジレイ</t>
    </rPh>
    <rPh sb="21" eb="23">
      <t>ソウシュツ</t>
    </rPh>
    <rPh sb="23" eb="24">
      <t>スウ</t>
    </rPh>
    <phoneticPr fontId="5"/>
  </si>
  <si>
    <t>11　スポーツの振興</t>
    <phoneticPr fontId="5"/>
  </si>
  <si>
    <t>11-1 スポーツを「する」「みる」「ささえる」スポーツ参画人口の拡大と、そのための人材育成・場の充実</t>
    <phoneticPr fontId="5"/>
  </si>
  <si>
    <t>委託費</t>
    <rPh sb="0" eb="2">
      <t>イタク</t>
    </rPh>
    <rPh sb="2" eb="3">
      <t>ヒ</t>
    </rPh>
    <phoneticPr fontId="5"/>
  </si>
  <si>
    <t>補助金</t>
    <rPh sb="0" eb="3">
      <t>ホジョキン</t>
    </rPh>
    <phoneticPr fontId="5"/>
  </si>
  <si>
    <t>大学スポーツ統括団体への活動支援</t>
    <rPh sb="14" eb="16">
      <t>シエン</t>
    </rPh>
    <phoneticPr fontId="5"/>
  </si>
  <si>
    <t>大学スポーツの振興</t>
    <phoneticPr fontId="5"/>
  </si>
  <si>
    <t>参事官（地域振興担当)
原口 大志</t>
    <rPh sb="12" eb="14">
      <t>ハラグチ</t>
    </rPh>
    <rPh sb="15" eb="17">
      <t>タイシ</t>
    </rPh>
    <phoneticPr fontId="5"/>
  </si>
  <si>
    <t>「大学スポーツ」は、単に一部の学生アスリートにとってのみ重要なものではなく、大学全入時代の中で、多くの学生にとっても大学スポーツを通じ、健康の維持増進や社会的スキルの獲得といったスポーツの価値・効用を得ることができる貴重なものである。また、大学は素晴らしいスポーツ資源（人材、施設、知識など）を有し、大学スポーツを通じて地元地域の発展を支えうる存在として重要な地位を占めている。「大学スポーツの振興」と「大学スポーツによる地域振興」とを総合的に支援し、(一社)大学スポーツ協会（UNIVAS）とも連携・協力し、「感動する大学スポーツ」の実現を目指す。</t>
    <rPh sb="12" eb="14">
      <t>イチブ</t>
    </rPh>
    <rPh sb="40" eb="42">
      <t>ゼンニュウ</t>
    </rPh>
    <rPh sb="42" eb="44">
      <t>ジダイ</t>
    </rPh>
    <rPh sb="45" eb="46">
      <t>ナカ</t>
    </rPh>
    <rPh sb="51" eb="53">
      <t>ガクセイ</t>
    </rPh>
    <rPh sb="58" eb="60">
      <t>ダイガク</t>
    </rPh>
    <rPh sb="65" eb="66">
      <t>ツウ</t>
    </rPh>
    <rPh sb="68" eb="70">
      <t>ケンコウ</t>
    </rPh>
    <rPh sb="71" eb="73">
      <t>イジ</t>
    </rPh>
    <rPh sb="73" eb="75">
      <t>ゾウシン</t>
    </rPh>
    <rPh sb="76" eb="79">
      <t>シャカイテキ</t>
    </rPh>
    <rPh sb="83" eb="85">
      <t>カクトク</t>
    </rPh>
    <rPh sb="97" eb="99">
      <t>コウヨウ</t>
    </rPh>
    <rPh sb="100" eb="101">
      <t>エ</t>
    </rPh>
    <rPh sb="108" eb="110">
      <t>キチョウ</t>
    </rPh>
    <rPh sb="150" eb="152">
      <t>ダイガク</t>
    </rPh>
    <rPh sb="218" eb="221">
      <t>ソウゴウテキ</t>
    </rPh>
    <rPh sb="222" eb="224">
      <t>シエン</t>
    </rPh>
    <phoneticPr fontId="5"/>
  </si>
  <si>
    <t>大学の大学スポーツへの適切な関与体制事例調査における事例の集積</t>
    <rPh sb="0" eb="2">
      <t>ダイガク</t>
    </rPh>
    <rPh sb="3" eb="5">
      <t>ダイガク</t>
    </rPh>
    <rPh sb="11" eb="13">
      <t>テキセツ</t>
    </rPh>
    <rPh sb="14" eb="16">
      <t>カンヨ</t>
    </rPh>
    <rPh sb="16" eb="18">
      <t>タイセイ</t>
    </rPh>
    <rPh sb="18" eb="20">
      <t>ジレイ</t>
    </rPh>
    <rPh sb="20" eb="22">
      <t>チョウサ</t>
    </rPh>
    <rPh sb="26" eb="28">
      <t>ジレイ</t>
    </rPh>
    <rPh sb="29" eb="31">
      <t>シュウセキ</t>
    </rPh>
    <phoneticPr fontId="5"/>
  </si>
  <si>
    <t>「大学スポーツの振興」として、学生が安全に安心して大学スポーツに取り組む環境を構築するため、大学の適切な関与・支援体制の構築や、大学スポーツにおける怪我・事故の予防のための研究を行い、安全・安心な大学スポーツ環境の確立を促進するほか、大学スポーツの認知向上・価値向上（ムーブメントの創出）についての調査研究を実施する。また、「大学スポーツによる地域振興」として、大学の有するスポーツ資源（人材、施設、知識など）を有機的複合的に活用し、自治体等の地域の組織・団体とも十分に連携した様々な地域振興の取組を選定し、コンサルティングを行いながら、モデル的に実施、検証分析し、その成果の全国への横展開を図る。このほか、UNIVASの実施する普及啓発事業の一部に対し支援を行う。</t>
    <rPh sb="15" eb="17">
      <t>ガクセイ</t>
    </rPh>
    <rPh sb="18" eb="20">
      <t>アンゼン</t>
    </rPh>
    <rPh sb="21" eb="23">
      <t>アンシン</t>
    </rPh>
    <rPh sb="25" eb="27">
      <t>ダイガク</t>
    </rPh>
    <rPh sb="32" eb="33">
      <t>ト</t>
    </rPh>
    <rPh sb="34" eb="35">
      <t>ク</t>
    </rPh>
    <rPh sb="36" eb="38">
      <t>カンキョウ</t>
    </rPh>
    <rPh sb="39" eb="41">
      <t>コウチク</t>
    </rPh>
    <rPh sb="46" eb="48">
      <t>ダイガク</t>
    </rPh>
    <rPh sb="49" eb="51">
      <t>テキセツ</t>
    </rPh>
    <rPh sb="52" eb="54">
      <t>カンヨ</t>
    </rPh>
    <rPh sb="55" eb="57">
      <t>シエン</t>
    </rPh>
    <rPh sb="57" eb="59">
      <t>タイセイ</t>
    </rPh>
    <rPh sb="60" eb="62">
      <t>コウチク</t>
    </rPh>
    <rPh sb="64" eb="66">
      <t>ダイガク</t>
    </rPh>
    <rPh sb="74" eb="76">
      <t>ケガ</t>
    </rPh>
    <rPh sb="77" eb="79">
      <t>ジコ</t>
    </rPh>
    <rPh sb="80" eb="82">
      <t>ヨボウ</t>
    </rPh>
    <rPh sb="86" eb="88">
      <t>ケンキュウ</t>
    </rPh>
    <rPh sb="89" eb="90">
      <t>オコナ</t>
    </rPh>
    <rPh sb="149" eb="151">
      <t>チョウサ</t>
    </rPh>
    <rPh sb="151" eb="153">
      <t>ケンキュウ</t>
    </rPh>
    <rPh sb="154" eb="156">
      <t>ジッシ</t>
    </rPh>
    <rPh sb="181" eb="183">
      <t>ダイガク</t>
    </rPh>
    <rPh sb="184" eb="185">
      <t>ユウ</t>
    </rPh>
    <rPh sb="191" eb="193">
      <t>シゲン</t>
    </rPh>
    <rPh sb="194" eb="196">
      <t>ジンザイ</t>
    </rPh>
    <rPh sb="197" eb="199">
      <t>シセツ</t>
    </rPh>
    <rPh sb="200" eb="202">
      <t>チシキ</t>
    </rPh>
    <rPh sb="206" eb="209">
      <t>ユウキテキ</t>
    </rPh>
    <rPh sb="209" eb="212">
      <t>フクゴウテキ</t>
    </rPh>
    <rPh sb="213" eb="215">
      <t>カツヨウ</t>
    </rPh>
    <rPh sb="217" eb="220">
      <t>ジチタイ</t>
    </rPh>
    <rPh sb="220" eb="221">
      <t>トウ</t>
    </rPh>
    <rPh sb="222" eb="224">
      <t>チイキ</t>
    </rPh>
    <rPh sb="225" eb="227">
      <t>ソシキ</t>
    </rPh>
    <rPh sb="228" eb="230">
      <t>ダンタイ</t>
    </rPh>
    <rPh sb="232" eb="234">
      <t>ジュウブン</t>
    </rPh>
    <rPh sb="235" eb="237">
      <t>レンケイ</t>
    </rPh>
    <rPh sb="239" eb="241">
      <t>サマザマ</t>
    </rPh>
    <rPh sb="242" eb="244">
      <t>チイキ</t>
    </rPh>
    <rPh sb="244" eb="246">
      <t>シンコウ</t>
    </rPh>
    <rPh sb="247" eb="249">
      <t>トリクミ</t>
    </rPh>
    <rPh sb="250" eb="252">
      <t>センテイ</t>
    </rPh>
    <rPh sb="263" eb="264">
      <t>オコナ</t>
    </rPh>
    <rPh sb="272" eb="273">
      <t>テキ</t>
    </rPh>
    <rPh sb="274" eb="276">
      <t>ジッシ</t>
    </rPh>
    <rPh sb="277" eb="279">
      <t>ケンショウ</t>
    </rPh>
    <rPh sb="279" eb="281">
      <t>ブンセキ</t>
    </rPh>
    <rPh sb="285" eb="287">
      <t>セイカ</t>
    </rPh>
    <rPh sb="288" eb="290">
      <t>ゼンコク</t>
    </rPh>
    <rPh sb="292" eb="293">
      <t>ヨコ</t>
    </rPh>
    <rPh sb="293" eb="295">
      <t>テンカイ</t>
    </rPh>
    <rPh sb="296" eb="297">
      <t>ハカ</t>
    </rPh>
    <rPh sb="311" eb="313">
      <t>ジッシ</t>
    </rPh>
    <rPh sb="315" eb="317">
      <t>フキュウ</t>
    </rPh>
    <rPh sb="317" eb="319">
      <t>ケイハツ</t>
    </rPh>
    <rPh sb="319" eb="321">
      <t>ジギョウ</t>
    </rPh>
    <rPh sb="322" eb="324">
      <t>イチブ</t>
    </rPh>
    <rPh sb="325" eb="326">
      <t>タイ</t>
    </rPh>
    <rPh sb="327" eb="329">
      <t>シエン</t>
    </rPh>
    <rPh sb="330" eb="331">
      <t>オコナ</t>
    </rPh>
    <phoneticPr fontId="5"/>
  </si>
  <si>
    <t>令和3年度までの一般社団法人大学スポーツ協会補助事業にて設定した目標値（設立準備員会事務局・スポーツ庁発行「一般社団法人大学スポーツ協会（UNIVAS）について」より。全日本大学野球連盟加盟大学数（381）及び全日本学生サッカー連盟加盟大学数（359）から設定）を継続。</t>
    <rPh sb="0" eb="2">
      <t>レイワ</t>
    </rPh>
    <rPh sb="3" eb="4">
      <t>ネン</t>
    </rPh>
    <rPh sb="4" eb="5">
      <t>タビ</t>
    </rPh>
    <rPh sb="8" eb="10">
      <t>イッパン</t>
    </rPh>
    <rPh sb="10" eb="12">
      <t>シャダン</t>
    </rPh>
    <rPh sb="12" eb="14">
      <t>ホウジン</t>
    </rPh>
    <rPh sb="22" eb="24">
      <t>ホジョ</t>
    </rPh>
    <rPh sb="24" eb="26">
      <t>ジギョウ</t>
    </rPh>
    <rPh sb="28" eb="30">
      <t>セッテイ</t>
    </rPh>
    <rPh sb="32" eb="35">
      <t>モクヒョウチ</t>
    </rPh>
    <rPh sb="132" eb="134">
      <t>ケイゾク</t>
    </rPh>
    <phoneticPr fontId="5"/>
  </si>
  <si>
    <t>スポーツ基本法、スポーツ基本計画に国による取組が明記され、また政府の成長戦略においても記載されるなど政策の優先度が極めて高い事業である。</t>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</si>
  <si>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</si>
  <si>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</si>
  <si>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委託契約及び額の確定に当たっては、事業経費の費目・使途の内容を厳正に審査するなど、その必要性について適切にチェックを行い、低コストでの実施に努める。</t>
  </si>
  <si>
    <t>一般社団法人大学スポーツ協会の加盟大学数</t>
    <phoneticPr fontId="5"/>
  </si>
  <si>
    <t>文教・科学技術</t>
  </si>
  <si>
    <t>官民一体となったスポーツ・文化の振興</t>
    <phoneticPr fontId="5"/>
  </si>
  <si>
    <t>大学スポーツ協会(UNIVAS)等と連携・協力し、「大学スポーツの振興」と「大学スポーツによる地域振興」を促進することにより、大学スポーツの価値を経済・社会の発展につなげる。</t>
    <rPh sb="63" eb="65">
      <t>ダイガク</t>
    </rPh>
    <rPh sb="70" eb="72">
      <t>カチ</t>
    </rPh>
    <rPh sb="73" eb="75">
      <t>ケイザイ</t>
    </rPh>
    <rPh sb="76" eb="78">
      <t>シャカイ</t>
    </rPh>
    <rPh sb="79" eb="81">
      <t>ハッテン</t>
    </rPh>
    <phoneticPr fontId="5"/>
  </si>
  <si>
    <t>国の政策の企画・立案のための全国規模の調査研究を行うことは地方自治体、民間に委ねることは出来ず、国が主体的に行う必要がある。</t>
    <rPh sb="21" eb="23">
      <t>ケンキュウ</t>
    </rPh>
    <phoneticPr fontId="5"/>
  </si>
  <si>
    <t>無</t>
  </si>
  <si>
    <t>-</t>
    <phoneticPr fontId="5"/>
  </si>
  <si>
    <t>‐</t>
  </si>
  <si>
    <t>費目・使途は、委託経費等、真に必要な経費に限定されている。</t>
    <rPh sb="0" eb="2">
      <t>ヒモク</t>
    </rPh>
    <rPh sb="3" eb="5">
      <t>シト</t>
    </rPh>
    <rPh sb="7" eb="9">
      <t>イタク</t>
    </rPh>
    <rPh sb="9" eb="11">
      <t>ケイヒ</t>
    </rPh>
    <rPh sb="11" eb="12">
      <t>トウ</t>
    </rPh>
    <rPh sb="13" eb="14">
      <t>シン</t>
    </rPh>
    <rPh sb="15" eb="17">
      <t>ヒツヨウ</t>
    </rPh>
    <rPh sb="18" eb="20">
      <t>ケイヒ</t>
    </rPh>
    <rPh sb="21" eb="23">
      <t>ゲンテイ</t>
    </rPh>
    <phoneticPr fontId="5"/>
  </si>
  <si>
    <t>支出（委託）先の選定に当たっては、十分な公示期間を確保した上で公募（企画競争）を行い、その妥当性や競争性を確保する。</t>
    <phoneticPr fontId="5"/>
  </si>
  <si>
    <t>「大学スポーツの振興」と「大学スポーツによる地域振興」を促進し、学生が安心して大学スポーツに取り組む環境の構築や大学スポーツ資源を活用した取組の実施が実現することにより、スポーツを「する」「みる」「ささえる」スポーツ参画人口の拡大につながる。</t>
    <rPh sb="53" eb="55">
      <t>コウチク</t>
    </rPh>
    <rPh sb="62" eb="64">
      <t>シゲン</t>
    </rPh>
    <rPh sb="65" eb="67">
      <t>カツヨウ</t>
    </rPh>
    <rPh sb="69" eb="71">
      <t>トリクミ</t>
    </rPh>
    <rPh sb="72" eb="74">
      <t>ジッシ</t>
    </rPh>
    <rPh sb="75" eb="77">
      <t>ジツゲン</t>
    </rPh>
    <phoneticPr fontId="5"/>
  </si>
  <si>
    <t>第2期スポーツ基本計画（令平成29年3月24日）
未来投資戦略2017（平成29年6月9日閣議決定）</t>
    <rPh sb="12" eb="13">
      <t>レイ</t>
    </rPh>
    <rPh sb="13" eb="15">
      <t>ヘイセイ</t>
    </rPh>
    <rPh sb="17" eb="18">
      <t>ネン</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</si>
  <si>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</si>
  <si>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</si>
  <si>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委託費の額の確定において、費目・使途の内容を厳正に審査するなど適切にチェックを行う。</t>
    <phoneticPr fontId="5"/>
  </si>
  <si>
    <t>成果目標を達成するためには、本事業により事例調査や先進的モデル事業を形成した上で普及することが必要であると考えており、成果実績は成果目標に見合っている。</t>
    <rPh sb="20" eb="22">
      <t>ジレイ</t>
    </rPh>
    <rPh sb="22" eb="24">
      <t>チョウサ</t>
    </rPh>
    <phoneticPr fontId="5"/>
  </si>
  <si>
    <t>※金額は単位未満四捨五入して記載していることから、合計が一致しない場合がある。
予算増の理由については、当該事業は令和4年度からの新規要求であるため。</t>
    <rPh sb="41" eb="43">
      <t>ヨサン</t>
    </rPh>
    <rPh sb="43" eb="44">
      <t>ゾウ</t>
    </rPh>
    <rPh sb="45" eb="47">
      <t>リユウ</t>
    </rPh>
    <rPh sb="53" eb="55">
      <t>トウガイ</t>
    </rPh>
    <rPh sb="55" eb="57">
      <t>ジギョウ</t>
    </rPh>
    <rPh sb="58" eb="60">
      <t>レイワ</t>
    </rPh>
    <rPh sb="61" eb="63">
      <t>ネンド</t>
    </rPh>
    <rPh sb="66" eb="68">
      <t>シンキ</t>
    </rPh>
    <rPh sb="68" eb="70">
      <t>ヨウキュウ</t>
    </rPh>
    <phoneticPr fontId="5"/>
  </si>
  <si>
    <t>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t>
    <phoneticPr fontId="5"/>
  </si>
  <si>
    <t>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</si>
</sst>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749</xdr:row>
      <xdr:rowOff>9526</xdr:rowOff>
    </xdr:from>
    <xdr:to>
      <xdr:col>35</xdr:col>
      <xdr:colOff>76200</xdr:colOff>
      <xdr:row>750</xdr:row>
      <xdr:rowOff>333375</xdr:rowOff>
    </xdr:to>
    <xdr:sp macro="" textlink="">
      <xdr:nvSpPr>
        <xdr:cNvPr id="2" name="テキスト ボックス 1">
          <a:extLst>
            <a:ext uri="{FF2B5EF4-FFF2-40B4-BE49-F238E27FC236}">
              <a16:creationId xmlns:a16="http://schemas.microsoft.com/office/drawing/2014/main" id="{15E2C05D-7A04-4A34-ABCA-526AEC0C333D}"/>
            </a:ext>
          </a:extLst>
        </xdr:cNvPr>
        <xdr:cNvSpPr txBox="1"/>
      </xdr:nvSpPr>
      <xdr:spPr>
        <a:xfrm>
          <a:off x="4048125" y="57626251"/>
          <a:ext cx="3028950" cy="676274"/>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感動する大学スポーツ総合支援事業</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mn-lt"/>
              <a:ea typeface="+mn-ea"/>
            </a:rPr>
            <a:t>２６１．９</a:t>
          </a:r>
          <a:r>
            <a:rPr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85725</xdr:colOff>
      <xdr:row>750</xdr:row>
      <xdr:rowOff>333375</xdr:rowOff>
    </xdr:from>
    <xdr:to>
      <xdr:col>37</xdr:col>
      <xdr:colOff>89121</xdr:colOff>
      <xdr:row>754</xdr:row>
      <xdr:rowOff>142875</xdr:rowOff>
    </xdr:to>
    <xdr:sp macro="" textlink="">
      <xdr:nvSpPr>
        <xdr:cNvPr id="4" name="大かっこ 3">
          <a:extLst>
            <a:ext uri="{FF2B5EF4-FFF2-40B4-BE49-F238E27FC236}">
              <a16:creationId xmlns:a16="http://schemas.microsoft.com/office/drawing/2014/main" id="{BBBEBB31-47CF-4BD0-A4CA-F81F0B516DFC}"/>
            </a:ext>
          </a:extLst>
        </xdr:cNvPr>
        <xdr:cNvSpPr/>
      </xdr:nvSpPr>
      <xdr:spPr>
        <a:xfrm>
          <a:off x="3686175" y="58302525"/>
          <a:ext cx="3803871" cy="1219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「大学スポーツの振興」と「大学スポーツによる地域振興」とを総合的に支援し、一般社団法人大学スポーツ協会と連携・協力し、「感動する大学スポーツ」の実現を目指す。</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104775</xdr:colOff>
      <xdr:row>754</xdr:row>
      <xdr:rowOff>314326</xdr:rowOff>
    </xdr:from>
    <xdr:to>
      <xdr:col>39</xdr:col>
      <xdr:colOff>66675</xdr:colOff>
      <xdr:row>757</xdr:row>
      <xdr:rowOff>85726</xdr:rowOff>
    </xdr:to>
    <xdr:grpSp>
      <xdr:nvGrpSpPr>
        <xdr:cNvPr id="5" name="グループ化 4">
          <a:extLst>
            <a:ext uri="{FF2B5EF4-FFF2-40B4-BE49-F238E27FC236}">
              <a16:creationId xmlns:a16="http://schemas.microsoft.com/office/drawing/2014/main" id="{82413468-AB0C-462C-A764-82EAAC8B59DD}"/>
            </a:ext>
          </a:extLst>
        </xdr:cNvPr>
        <xdr:cNvGrpSpPr/>
      </xdr:nvGrpSpPr>
      <xdr:grpSpPr>
        <a:xfrm>
          <a:off x="3343275" y="55011639"/>
          <a:ext cx="4617244" cy="842962"/>
          <a:chOff x="1988840" y="2241197"/>
          <a:chExt cx="2293664" cy="824226"/>
        </a:xfrm>
      </xdr:grpSpPr>
      <xdr:cxnSp macro="">
        <xdr:nvCxnSpPr>
          <xdr:cNvPr id="6" name="直線コネクタ 5">
            <a:extLst>
              <a:ext uri="{FF2B5EF4-FFF2-40B4-BE49-F238E27FC236}">
                <a16:creationId xmlns:a16="http://schemas.microsoft.com/office/drawing/2014/main" id="{8B0C3BCC-5148-447B-BF1A-780041D51546}"/>
              </a:ext>
            </a:extLst>
          </xdr:cNvPr>
          <xdr:cNvCxnSpPr/>
        </xdr:nvCxnSpPr>
        <xdr:spPr>
          <a:xfrm flipH="1">
            <a:off x="3133269" y="2241197"/>
            <a:ext cx="9" cy="314579"/>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2A4CAE9A-5934-4D3E-83E8-F06812246D80}"/>
              </a:ext>
            </a:extLst>
          </xdr:cNvPr>
          <xdr:cNvCxnSpPr/>
        </xdr:nvCxnSpPr>
        <xdr:spPr>
          <a:xfrm>
            <a:off x="1988840" y="2555776"/>
            <a:ext cx="2292915" cy="753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636E0C9F-4EF0-48D9-8213-945EBADC5F6F}"/>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4737D0EC-A587-494C-B383-704A7A3391D7}"/>
              </a:ext>
            </a:extLst>
          </xdr:cNvPr>
          <xdr:cNvCxnSpPr/>
        </xdr:nvCxnSpPr>
        <xdr:spPr>
          <a:xfrm>
            <a:off x="4281755" y="2553834"/>
            <a:ext cx="749" cy="511589"/>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xdr:colOff>
      <xdr:row>758</xdr:row>
      <xdr:rowOff>9525</xdr:rowOff>
    </xdr:from>
    <xdr:to>
      <xdr:col>48</xdr:col>
      <xdr:colOff>19051</xdr:colOff>
      <xdr:row>760</xdr:row>
      <xdr:rowOff>85725</xdr:rowOff>
    </xdr:to>
    <xdr:sp macro="" textlink="">
      <xdr:nvSpPr>
        <xdr:cNvPr id="17" name="テキスト ボックス 18">
          <a:extLst>
            <a:ext uri="{FF2B5EF4-FFF2-40B4-BE49-F238E27FC236}">
              <a16:creationId xmlns:a16="http://schemas.microsoft.com/office/drawing/2014/main" id="{1B58E702-50AB-4934-BC4C-EAFC8D03E95B}"/>
            </a:ext>
          </a:extLst>
        </xdr:cNvPr>
        <xdr:cNvSpPr txBox="1"/>
      </xdr:nvSpPr>
      <xdr:spPr>
        <a:xfrm>
          <a:off x="6000751" y="60798075"/>
          <a:ext cx="3619500" cy="78105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大学スポーツ統括団体活動支援事業</a:t>
          </a:r>
          <a:r>
            <a:rPr lang="en-US" altLang="ja-JP" sz="1200">
              <a:latin typeface="ＭＳ ゴシック" panose="020B0609070205080204" pitchFamily="49" charset="-128"/>
              <a:ea typeface="ＭＳ ゴシック" panose="020B0609070205080204" pitchFamily="49" charset="-128"/>
            </a:rPr>
            <a:t/>
          </a:r>
          <a:br>
            <a:rPr lang="en-US" altLang="ja-JP" sz="1200">
              <a:latin typeface="ＭＳ ゴシック" panose="020B0609070205080204" pitchFamily="49" charset="-128"/>
              <a:ea typeface="ＭＳ ゴシック" panose="020B0609070205080204" pitchFamily="49" charset="-128"/>
            </a:rPr>
          </a:br>
          <a:r>
            <a:rPr lang="ja-JP" altLang="en-US" sz="1200">
              <a:latin typeface="ＭＳ ゴシック" panose="020B0609070205080204" pitchFamily="49" charset="-128"/>
              <a:ea typeface="ＭＳ ゴシック" panose="020B0609070205080204" pitchFamily="49" charset="-128"/>
            </a:rPr>
            <a:t>一般社団法人大学スポーツ協会（１社）</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８２．３百万円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76200</xdr:colOff>
      <xdr:row>758</xdr:row>
      <xdr:rowOff>0</xdr:rowOff>
    </xdr:from>
    <xdr:to>
      <xdr:col>27</xdr:col>
      <xdr:colOff>28575</xdr:colOff>
      <xdr:row>760</xdr:row>
      <xdr:rowOff>70957</xdr:rowOff>
    </xdr:to>
    <xdr:sp macro="" textlink="">
      <xdr:nvSpPr>
        <xdr:cNvPr id="26" name="テキスト ボックス 25">
          <a:extLst>
            <a:ext uri="{FF2B5EF4-FFF2-40B4-BE49-F238E27FC236}">
              <a16:creationId xmlns:a16="http://schemas.microsoft.com/office/drawing/2014/main" id="{D2140E70-A813-49EB-91E8-7C0D71FC3CCF}"/>
            </a:ext>
          </a:extLst>
        </xdr:cNvPr>
        <xdr:cNvSpPr txBox="1"/>
      </xdr:nvSpPr>
      <xdr:spPr>
        <a:xfrm>
          <a:off x="1876425" y="60788550"/>
          <a:ext cx="3552825" cy="77580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大学スポーツ振興事業</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民間事業者</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１社</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１７９</a:t>
          </a:r>
          <a:r>
            <a:rPr lang="ja-JP" altLang="en-US" sz="1200">
              <a:latin typeface="ＭＳ ゴシック" panose="020B0609070205080204" pitchFamily="49" charset="-128"/>
              <a:ea typeface="ＭＳ ゴシック" panose="020B0609070205080204" pitchFamily="49" charset="-128"/>
            </a:rPr>
            <a:t>．６百万円</a:t>
          </a:r>
          <a:endParaRPr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76200</xdr:colOff>
      <xdr:row>760</xdr:row>
      <xdr:rowOff>228600</xdr:rowOff>
    </xdr:from>
    <xdr:to>
      <xdr:col>48</xdr:col>
      <xdr:colOff>0</xdr:colOff>
      <xdr:row>764</xdr:row>
      <xdr:rowOff>209550</xdr:rowOff>
    </xdr:to>
    <xdr:sp macro="" textlink="">
      <xdr:nvSpPr>
        <xdr:cNvPr id="29" name="大かっこ 28">
          <a:extLst>
            <a:ext uri="{FF2B5EF4-FFF2-40B4-BE49-F238E27FC236}">
              <a16:creationId xmlns:a16="http://schemas.microsoft.com/office/drawing/2014/main" id="{4FDDC85E-8FC7-43A2-A2C4-67E5D1578F0C}"/>
            </a:ext>
          </a:extLst>
        </xdr:cNvPr>
        <xdr:cNvSpPr/>
      </xdr:nvSpPr>
      <xdr:spPr>
        <a:xfrm>
          <a:off x="6076950" y="61722000"/>
          <a:ext cx="3524250" cy="1390650"/>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平成３１年３月１日に設立された大学スポーツ統括団体である一般社団法人大学スポーツ協会に対して、民間スポーツ振興費等補助金交付要綱に基づき、同協会が行う大学スポーツ振興のための普及啓発活動の一部に対し支援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38100</xdr:colOff>
      <xdr:row>757</xdr:row>
      <xdr:rowOff>66675</xdr:rowOff>
    </xdr:from>
    <xdr:to>
      <xdr:col>47</xdr:col>
      <xdr:colOff>73026</xdr:colOff>
      <xdr:row>758</xdr:row>
      <xdr:rowOff>14769</xdr:rowOff>
    </xdr:to>
    <xdr:sp macro="" textlink="">
      <xdr:nvSpPr>
        <xdr:cNvPr id="33" name="テキスト ボックス 16">
          <a:extLst>
            <a:ext uri="{FF2B5EF4-FFF2-40B4-BE49-F238E27FC236}">
              <a16:creationId xmlns:a16="http://schemas.microsoft.com/office/drawing/2014/main" id="{041C4D97-B6CC-4815-8D71-7E9AD0F958A9}"/>
            </a:ext>
          </a:extLst>
        </xdr:cNvPr>
        <xdr:cNvSpPr txBox="1"/>
      </xdr:nvSpPr>
      <xdr:spPr>
        <a:xfrm>
          <a:off x="7239000" y="60502800"/>
          <a:ext cx="2235201" cy="30051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12</xdr:col>
      <xdr:colOff>114300</xdr:colOff>
      <xdr:row>757</xdr:row>
      <xdr:rowOff>76200</xdr:rowOff>
    </xdr:from>
    <xdr:to>
      <xdr:col>24</xdr:col>
      <xdr:colOff>188451</xdr:colOff>
      <xdr:row>758</xdr:row>
      <xdr:rowOff>34002</xdr:rowOff>
    </xdr:to>
    <xdr:sp macro="" textlink="">
      <xdr:nvSpPr>
        <xdr:cNvPr id="34" name="テキスト ボックス 33">
          <a:extLst>
            <a:ext uri="{FF2B5EF4-FFF2-40B4-BE49-F238E27FC236}">
              <a16:creationId xmlns:a16="http://schemas.microsoft.com/office/drawing/2014/main" id="{ADC05FA1-C606-455C-BF48-E8031A1E5EF6}"/>
            </a:ext>
          </a:extLst>
        </xdr:cNvPr>
        <xdr:cNvSpPr txBox="1"/>
      </xdr:nvSpPr>
      <xdr:spPr>
        <a:xfrm>
          <a:off x="2514600" y="60512325"/>
          <a:ext cx="2474451" cy="31022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95250</xdr:colOff>
      <xdr:row>760</xdr:row>
      <xdr:rowOff>228601</xdr:rowOff>
    </xdr:from>
    <xdr:to>
      <xdr:col>26</xdr:col>
      <xdr:colOff>180975</xdr:colOff>
      <xdr:row>764</xdr:row>
      <xdr:rowOff>190501</xdr:rowOff>
    </xdr:to>
    <xdr:sp macro="" textlink="">
      <xdr:nvSpPr>
        <xdr:cNvPr id="36" name="大かっこ 35">
          <a:extLst>
            <a:ext uri="{FF2B5EF4-FFF2-40B4-BE49-F238E27FC236}">
              <a16:creationId xmlns:a16="http://schemas.microsoft.com/office/drawing/2014/main" id="{989C3D72-168C-4F57-A4A6-F9DFC345FB43}"/>
            </a:ext>
          </a:extLst>
        </xdr:cNvPr>
        <xdr:cNvSpPr/>
      </xdr:nvSpPr>
      <xdr:spPr>
        <a:xfrm>
          <a:off x="1895475" y="61722001"/>
          <a:ext cx="3486150" cy="1371600"/>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①安全・安心な大学スポーツ環境の確立促進、②大学スポーツ・ムーブメントの創出、③大学スポーツによる地域振興の推進を総合的に支援し、大学スポーツにおいて「する・みる・ささえる」環境の構築と地域振興へ貢献する仕組みを確立する。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 sqref="AD2:A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715</v>
      </c>
      <c r="AK2" s="939"/>
      <c r="AL2" s="939"/>
      <c r="AM2" s="939"/>
      <c r="AN2" s="98" t="s">
        <v>407</v>
      </c>
      <c r="AO2" s="939" t="s">
        <v>678</v>
      </c>
      <c r="AP2" s="939"/>
      <c r="AQ2" s="939"/>
      <c r="AR2" s="99" t="s">
        <v>713</v>
      </c>
      <c r="AS2" s="945">
        <v>25</v>
      </c>
      <c r="AT2" s="945"/>
      <c r="AU2" s="945"/>
      <c r="AV2" s="98" t="str">
        <f>IF(AW2="","","-")</f>
        <v/>
      </c>
      <c r="AW2" s="905"/>
      <c r="AX2" s="905"/>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544</v>
      </c>
      <c r="H5" s="832"/>
      <c r="I5" s="832"/>
      <c r="J5" s="832"/>
      <c r="K5" s="832"/>
      <c r="L5" s="832"/>
      <c r="M5" s="833" t="s">
        <v>66</v>
      </c>
      <c r="N5" s="834"/>
      <c r="O5" s="834"/>
      <c r="P5" s="834"/>
      <c r="Q5" s="834"/>
      <c r="R5" s="835"/>
      <c r="S5" s="836" t="s">
        <v>70</v>
      </c>
      <c r="T5" s="832"/>
      <c r="U5" s="832"/>
      <c r="V5" s="832"/>
      <c r="W5" s="832"/>
      <c r="X5" s="837"/>
      <c r="Y5" s="696" t="s">
        <v>3</v>
      </c>
      <c r="Z5" s="542"/>
      <c r="AA5" s="542"/>
      <c r="AB5" s="542"/>
      <c r="AC5" s="542"/>
      <c r="AD5" s="543"/>
      <c r="AE5" s="697" t="s">
        <v>720</v>
      </c>
      <c r="AF5" s="697"/>
      <c r="AG5" s="697"/>
      <c r="AH5" s="697"/>
      <c r="AI5" s="697"/>
      <c r="AJ5" s="697"/>
      <c r="AK5" s="697"/>
      <c r="AL5" s="697"/>
      <c r="AM5" s="697"/>
      <c r="AN5" s="697"/>
      <c r="AO5" s="697"/>
      <c r="AP5" s="698"/>
      <c r="AQ5" s="699" t="s">
        <v>748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17" t="s">
        <v>390</v>
      </c>
      <c r="Z7" s="439"/>
      <c r="AA7" s="439"/>
      <c r="AB7" s="439"/>
      <c r="AC7" s="439"/>
      <c r="AD7" s="918"/>
      <c r="AE7" s="906" t="s">
        <v>768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v>
      </c>
      <c r="H8" s="718"/>
      <c r="I8" s="718"/>
      <c r="J8" s="718"/>
      <c r="K8" s="718"/>
      <c r="L8" s="718"/>
      <c r="M8" s="718"/>
      <c r="N8" s="718"/>
      <c r="O8" s="718"/>
      <c r="P8" s="718"/>
      <c r="Q8" s="718"/>
      <c r="R8" s="718"/>
      <c r="S8" s="718"/>
      <c r="T8" s="718"/>
      <c r="U8" s="718"/>
      <c r="V8" s="718"/>
      <c r="W8" s="718"/>
      <c r="X8" s="941"/>
      <c r="Y8" s="838" t="s">
        <v>257</v>
      </c>
      <c r="Z8" s="839"/>
      <c r="AA8" s="839"/>
      <c r="AB8" s="839"/>
      <c r="AC8" s="839"/>
      <c r="AD8" s="840"/>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749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751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723</v>
      </c>
      <c r="Q13" s="656"/>
      <c r="R13" s="656"/>
      <c r="S13" s="656"/>
      <c r="T13" s="656"/>
      <c r="U13" s="656"/>
      <c r="V13" s="657"/>
      <c r="W13" s="655" t="s">
        <v>723</v>
      </c>
      <c r="X13" s="656"/>
      <c r="Y13" s="656"/>
      <c r="Z13" s="656"/>
      <c r="AA13" s="656"/>
      <c r="AB13" s="656"/>
      <c r="AC13" s="657"/>
      <c r="AD13" s="655" t="s">
        <v>723</v>
      </c>
      <c r="AE13" s="656"/>
      <c r="AF13" s="656"/>
      <c r="AG13" s="656"/>
      <c r="AH13" s="656"/>
      <c r="AI13" s="656"/>
      <c r="AJ13" s="657"/>
      <c r="AK13" s="655" t="s">
        <v>723</v>
      </c>
      <c r="AL13" s="656"/>
      <c r="AM13" s="656"/>
      <c r="AN13" s="656"/>
      <c r="AO13" s="656"/>
      <c r="AP13" s="656"/>
      <c r="AQ13" s="657"/>
      <c r="AR13" s="914">
        <v>261.89999999999998</v>
      </c>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407</v>
      </c>
      <c r="Q14" s="656"/>
      <c r="R14" s="656"/>
      <c r="S14" s="656"/>
      <c r="T14" s="656"/>
      <c r="U14" s="656"/>
      <c r="V14" s="657"/>
      <c r="W14" s="655" t="s">
        <v>407</v>
      </c>
      <c r="X14" s="656"/>
      <c r="Y14" s="656"/>
      <c r="Z14" s="656"/>
      <c r="AA14" s="656"/>
      <c r="AB14" s="656"/>
      <c r="AC14" s="657"/>
      <c r="AD14" s="655" t="s">
        <v>723</v>
      </c>
      <c r="AE14" s="656"/>
      <c r="AF14" s="656"/>
      <c r="AG14" s="656"/>
      <c r="AH14" s="656"/>
      <c r="AI14" s="656"/>
      <c r="AJ14" s="657"/>
      <c r="AK14" s="655" t="s">
        <v>723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407</v>
      </c>
      <c r="Q15" s="656"/>
      <c r="R15" s="656"/>
      <c r="S15" s="656"/>
      <c r="T15" s="656"/>
      <c r="U15" s="656"/>
      <c r="V15" s="657"/>
      <c r="W15" s="655" t="s">
        <v>407</v>
      </c>
      <c r="X15" s="656"/>
      <c r="Y15" s="656"/>
      <c r="Z15" s="656"/>
      <c r="AA15" s="656"/>
      <c r="AB15" s="656"/>
      <c r="AC15" s="657"/>
      <c r="AD15" s="655" t="s">
        <v>407</v>
      </c>
      <c r="AE15" s="656"/>
      <c r="AF15" s="656"/>
      <c r="AG15" s="656"/>
      <c r="AH15" s="656"/>
      <c r="AI15" s="656"/>
      <c r="AJ15" s="657"/>
      <c r="AK15" s="655" t="s">
        <v>723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407</v>
      </c>
      <c r="Q16" s="656"/>
      <c r="R16" s="656"/>
      <c r="S16" s="656"/>
      <c r="T16" s="656"/>
      <c r="U16" s="656"/>
      <c r="V16" s="657"/>
      <c r="W16" s="655" t="s">
        <v>407</v>
      </c>
      <c r="X16" s="656"/>
      <c r="Y16" s="656"/>
      <c r="Z16" s="656"/>
      <c r="AA16" s="656"/>
      <c r="AB16" s="656"/>
      <c r="AC16" s="657"/>
      <c r="AD16" s="655" t="s">
        <v>407</v>
      </c>
      <c r="AE16" s="656"/>
      <c r="AF16" s="656"/>
      <c r="AG16" s="656"/>
      <c r="AH16" s="656"/>
      <c r="AI16" s="656"/>
      <c r="AJ16" s="657"/>
      <c r="AK16" s="655" t="s">
        <v>723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407</v>
      </c>
      <c r="Q17" s="656"/>
      <c r="R17" s="656"/>
      <c r="S17" s="656"/>
      <c r="T17" s="656"/>
      <c r="U17" s="656"/>
      <c r="V17" s="657"/>
      <c r="W17" s="655" t="s">
        <v>723</v>
      </c>
      <c r="X17" s="656"/>
      <c r="Y17" s="656"/>
      <c r="Z17" s="656"/>
      <c r="AA17" s="656"/>
      <c r="AB17" s="656"/>
      <c r="AC17" s="657"/>
      <c r="AD17" s="655" t="s">
        <v>407</v>
      </c>
      <c r="AE17" s="656"/>
      <c r="AF17" s="656"/>
      <c r="AG17" s="656"/>
      <c r="AH17" s="656"/>
      <c r="AI17" s="656"/>
      <c r="AJ17" s="657"/>
      <c r="AK17" s="655" t="s">
        <v>723</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261.89999999999998</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724</v>
      </c>
      <c r="H23" s="965"/>
      <c r="I23" s="965"/>
      <c r="J23" s="965"/>
      <c r="K23" s="965"/>
      <c r="L23" s="965"/>
      <c r="M23" s="965"/>
      <c r="N23" s="965"/>
      <c r="O23" s="966"/>
      <c r="P23" s="914" t="s">
        <v>723</v>
      </c>
      <c r="Q23" s="915"/>
      <c r="R23" s="915"/>
      <c r="S23" s="915"/>
      <c r="T23" s="915"/>
      <c r="U23" s="915"/>
      <c r="V23" s="929"/>
      <c r="W23" s="914">
        <v>82.3</v>
      </c>
      <c r="X23" s="915"/>
      <c r="Y23" s="915"/>
      <c r="Z23" s="915"/>
      <c r="AA23" s="915"/>
      <c r="AB23" s="915"/>
      <c r="AC23" s="929"/>
      <c r="AD23" s="977" t="s">
        <v>773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725</v>
      </c>
      <c r="H24" s="931"/>
      <c r="I24" s="931"/>
      <c r="J24" s="931"/>
      <c r="K24" s="931"/>
      <c r="L24" s="931"/>
      <c r="M24" s="931"/>
      <c r="N24" s="931"/>
      <c r="O24" s="932"/>
      <c r="P24" s="655" t="s">
        <v>723</v>
      </c>
      <c r="Q24" s="656"/>
      <c r="R24" s="656"/>
      <c r="S24" s="656"/>
      <c r="T24" s="656"/>
      <c r="U24" s="656"/>
      <c r="V24" s="657"/>
      <c r="W24" s="655">
        <v>179.6</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726</v>
      </c>
      <c r="H25" s="931"/>
      <c r="I25" s="931"/>
      <c r="J25" s="931"/>
      <c r="K25" s="931"/>
      <c r="L25" s="931"/>
      <c r="M25" s="931"/>
      <c r="N25" s="931"/>
      <c r="O25" s="932"/>
      <c r="P25" s="655">
        <v>0</v>
      </c>
      <c r="Q25" s="656"/>
      <c r="R25" s="656"/>
      <c r="S25" s="656"/>
      <c r="T25" s="656"/>
      <c r="U25" s="656"/>
      <c r="V25" s="657"/>
      <c r="W25" s="655">
        <v>0</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727</v>
      </c>
      <c r="H26" s="931"/>
      <c r="I26" s="931"/>
      <c r="J26" s="931"/>
      <c r="K26" s="931"/>
      <c r="L26" s="931"/>
      <c r="M26" s="931"/>
      <c r="N26" s="931"/>
      <c r="O26" s="932"/>
      <c r="P26" s="655">
        <v>0</v>
      </c>
      <c r="Q26" s="656"/>
      <c r="R26" s="656"/>
      <c r="S26" s="656"/>
      <c r="T26" s="656"/>
      <c r="U26" s="656"/>
      <c r="V26" s="657"/>
      <c r="W26" s="655">
        <v>0</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t="s">
        <v>728</v>
      </c>
      <c r="H27" s="931"/>
      <c r="I27" s="931"/>
      <c r="J27" s="931"/>
      <c r="K27" s="931"/>
      <c r="L27" s="931"/>
      <c r="M27" s="931"/>
      <c r="N27" s="931"/>
      <c r="O27" s="932"/>
      <c r="P27" s="655">
        <v>0</v>
      </c>
      <c r="Q27" s="656"/>
      <c r="R27" s="656"/>
      <c r="S27" s="656"/>
      <c r="T27" s="656"/>
      <c r="U27" s="656"/>
      <c r="V27" s="657"/>
      <c r="W27" s="655">
        <v>0</v>
      </c>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0" t="e">
        <f>P29-SUM(P23:P27)</f>
        <v>#VALUE!</v>
      </c>
      <c r="Q28" s="871"/>
      <c r="R28" s="871"/>
      <c r="S28" s="871"/>
      <c r="T28" s="871"/>
      <c r="U28" s="871"/>
      <c r="V28" s="872"/>
      <c r="W28" s="870">
        <f>W29-SUM(W23:W27)</f>
        <v>0</v>
      </c>
      <c r="X28" s="871"/>
      <c r="Y28" s="871"/>
      <c r="Z28" s="871"/>
      <c r="AA28" s="871"/>
      <c r="AB28" s="871"/>
      <c r="AC28" s="87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t="str">
        <f>AK13</f>
        <v>-</v>
      </c>
      <c r="Q29" s="656"/>
      <c r="R29" s="656"/>
      <c r="S29" s="656"/>
      <c r="T29" s="656"/>
      <c r="U29" s="656"/>
      <c r="V29" s="657"/>
      <c r="W29" s="946">
        <f>AR13</f>
        <v>261.89999999999998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9" t="s">
        <v>413</v>
      </c>
      <c r="AJ30" s="909"/>
      <c r="AK30" s="909"/>
      <c r="AL30" s="850"/>
      <c r="AM30" s="909" t="s">
        <v>510</v>
      </c>
      <c r="AN30" s="909"/>
      <c r="AO30" s="909"/>
      <c r="AP30" s="850"/>
      <c r="AQ30" s="765" t="s">
        <v>232</v>
      </c>
      <c r="AR30" s="766"/>
      <c r="AS30" s="766"/>
      <c r="AT30" s="767"/>
      <c r="AU30" s="772" t="s">
        <v>134</v>
      </c>
      <c r="AV30" s="772"/>
      <c r="AW30" s="772"/>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v>5</v>
      </c>
      <c r="AR31" s="201"/>
      <c r="AS31" s="136" t="s">
        <v>233</v>
      </c>
      <c r="AT31" s="137"/>
      <c r="AU31" s="200">
        <v>8</v>
      </c>
      <c r="AV31" s="200"/>
      <c r="AW31" s="392" t="s">
        <v>179</v>
      </c>
      <c r="AX31" s="393"/>
    </row>
    <row r="32" spans="1:50" ht="23.25" customHeight="1" x14ac:dyDescent="0.15">
      <c r="A32" s="397"/>
      <c r="B32" s="395"/>
      <c r="C32" s="395"/>
      <c r="D32" s="395"/>
      <c r="E32" s="395"/>
      <c r="F32" s="396"/>
      <c r="G32" s="563" t="s">
        <v>729</v>
      </c>
      <c r="H32" s="564"/>
      <c r="I32" s="564"/>
      <c r="J32" s="564"/>
      <c r="K32" s="564"/>
      <c r="L32" s="564"/>
      <c r="M32" s="564"/>
      <c r="N32" s="564"/>
      <c r="O32" s="565"/>
      <c r="P32" s="108" t="s">
        <v>730</v>
      </c>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v>400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752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4"/>
      <c r="AY37">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2"/>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545</v>
      </c>
      <c r="AV100" s="318"/>
      <c r="AW100" s="318"/>
      <c r="AX100" s="320"/>
    </row>
    <row r="101" spans="1:60" ht="23.25" customHeight="1" x14ac:dyDescent="0.15">
      <c r="A101" s="418"/>
      <c r="B101" s="419"/>
      <c r="C101" s="419"/>
      <c r="D101" s="419"/>
      <c r="E101" s="419"/>
      <c r="F101" s="420"/>
      <c r="G101" s="108" t="s">
        <v>750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v>40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545</v>
      </c>
      <c r="AV103" s="280"/>
      <c r="AW103" s="280"/>
      <c r="AX103" s="281"/>
      <c r="AY103">
        <f>COUNTA($G$104)</f>
        <v>1</v>
      </c>
    </row>
    <row r="104" spans="1:60" ht="23.25" customHeight="1" x14ac:dyDescent="0.15">
      <c r="A104" s="418"/>
      <c r="B104" s="419"/>
      <c r="C104" s="419"/>
      <c r="D104" s="419"/>
      <c r="E104" s="419"/>
      <c r="F104" s="420"/>
      <c r="G104" s="108" t="s">
        <v>741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v>10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543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546</v>
      </c>
      <c r="AR118" s="590"/>
      <c r="AS118" s="590"/>
      <c r="AT118" s="590"/>
      <c r="AU118" s="590"/>
      <c r="AV118" s="590"/>
      <c r="AW118" s="590"/>
      <c r="AX118" s="591"/>
      <c r="AY118" s="92">
        <f>IF(SUBSTITUTE(SUBSTITUTE($G$119,"／",""),"　","")="",0,1)</f>
        <v>0</v>
      </c>
    </row>
    <row r="119" spans="1:51" ht="23.25"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391</v>
      </c>
      <c r="AF127" s="247"/>
      <c r="AG127" s="247"/>
      <c r="AH127" s="247"/>
      <c r="AI127" s="247" t="s">
        <v>413</v>
      </c>
      <c r="AJ127" s="247"/>
      <c r="AK127" s="247"/>
      <c r="AL127" s="247"/>
      <c r="AM127" s="247" t="s">
        <v>510</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t="s">
        <v>716</v>
      </c>
      <c r="AV137" s="201"/>
      <c r="AW137" s="136" t="s">
        <v>179</v>
      </c>
      <c r="AX137" s="196"/>
      <c r="AY137">
        <f>$AY$136</f>
        <v>1</v>
      </c>
    </row>
    <row r="138" spans="1:51" ht="39.75" customHeight="1" x14ac:dyDescent="0.15">
      <c r="A138" s="190"/>
      <c r="B138" s="187"/>
      <c r="C138" s="181"/>
      <c r="D138" s="187"/>
      <c r="E138" s="181"/>
      <c r="F138" s="182"/>
      <c r="G138" s="107" t="s">
        <v>716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716</v>
      </c>
      <c r="AC138" s="206"/>
      <c r="AD138" s="206"/>
      <c r="AE138" s="207" t="s">
        <v>716</v>
      </c>
      <c r="AF138" s="208"/>
      <c r="AG138" s="208"/>
      <c r="AH138" s="208"/>
      <c r="AI138" s="207" t="s">
        <v>716</v>
      </c>
      <c r="AJ138" s="208"/>
      <c r="AK138" s="208"/>
      <c r="AL138" s="208"/>
      <c r="AM138" s="207" t="s">
        <v>716</v>
      </c>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716</v>
      </c>
      <c r="AC139" s="214"/>
      <c r="AD139" s="214"/>
      <c r="AE139" s="207" t="s">
        <v>716</v>
      </c>
      <c r="AF139" s="208"/>
      <c r="AG139" s="208"/>
      <c r="AH139" s="208"/>
      <c r="AI139" s="207" t="s">
        <v>716</v>
      </c>
      <c r="AJ139" s="208"/>
      <c r="AK139" s="208"/>
      <c r="AL139" s="208"/>
      <c r="AM139" s="207" t="s">
        <v>716</v>
      </c>
      <c r="AN139" s="208"/>
      <c r="AO139" s="208"/>
      <c r="AP139" s="208"/>
      <c r="AQ139" s="207" t="s">
        <v>716</v>
      </c>
      <c r="AR139" s="208"/>
      <c r="AS139" s="208"/>
      <c r="AT139" s="208"/>
      <c r="AU139" s="207" t="s">
        <v>716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703</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t="s">
        <v>716</v>
      </c>
      <c r="AV193" s="201"/>
      <c r="AW193" s="136" t="s">
        <v>179</v>
      </c>
      <c r="AX193" s="196"/>
      <c r="AY193">
        <f>$AY$192</f>
        <v>1</v>
      </c>
    </row>
    <row r="194" spans="1:51" ht="39.75" hidden="1" customHeight="1" x14ac:dyDescent="0.15">
      <c r="A194" s="190"/>
      <c r="B194" s="187"/>
      <c r="C194" s="181"/>
      <c r="D194" s="187"/>
      <c r="E194" s="181"/>
      <c r="F194" s="182"/>
      <c r="G194" s="107" t="s">
        <v>716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716</v>
      </c>
      <c r="AC194" s="206"/>
      <c r="AD194" s="206"/>
      <c r="AE194" s="207" t="s">
        <v>716</v>
      </c>
      <c r="AF194" s="208"/>
      <c r="AG194" s="208"/>
      <c r="AH194" s="208"/>
      <c r="AI194" s="207" t="s">
        <v>716</v>
      </c>
      <c r="AJ194" s="208"/>
      <c r="AK194" s="208"/>
      <c r="AL194" s="208"/>
      <c r="AM194" s="207" t="s">
        <v>716</v>
      </c>
      <c r="AN194" s="208"/>
      <c r="AO194" s="208"/>
      <c r="AP194" s="208"/>
      <c r="AQ194" s="207" t="s">
        <v>716</v>
      </c>
      <c r="AR194" s="208"/>
      <c r="AS194" s="208"/>
      <c r="AT194" s="208"/>
      <c r="AU194" s="207" t="s">
        <v>716</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716</v>
      </c>
      <c r="AC195" s="214"/>
      <c r="AD195" s="214"/>
      <c r="AE195" s="207" t="s">
        <v>716</v>
      </c>
      <c r="AF195" s="208"/>
      <c r="AG195" s="208"/>
      <c r="AH195" s="208"/>
      <c r="AI195" s="207" t="s">
        <v>716</v>
      </c>
      <c r="AJ195" s="208"/>
      <c r="AK195" s="208"/>
      <c r="AL195" s="208"/>
      <c r="AM195" s="207" t="s">
        <v>716</v>
      </c>
      <c r="AN195" s="208"/>
      <c r="AO195" s="208"/>
      <c r="AP195" s="208"/>
      <c r="AQ195" s="207" t="s">
        <v>716</v>
      </c>
      <c r="AR195" s="208"/>
      <c r="AS195" s="208"/>
      <c r="AT195" s="208"/>
      <c r="AU195" s="207" t="s">
        <v>716</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703</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716</v>
      </c>
      <c r="AR197" s="200"/>
      <c r="AS197" s="136" t="s">
        <v>233</v>
      </c>
      <c r="AT197" s="137"/>
      <c r="AU197" s="201" t="s">
        <v>716</v>
      </c>
      <c r="AV197" s="201"/>
      <c r="AW197" s="136" t="s">
        <v>179</v>
      </c>
      <c r="AX197" s="196"/>
      <c r="AY197">
        <f>$AY$196</f>
        <v>1</v>
      </c>
    </row>
    <row r="198" spans="1:51" ht="39.75" hidden="1" customHeight="1" x14ac:dyDescent="0.15">
      <c r="A198" s="190"/>
      <c r="B198" s="187"/>
      <c r="C198" s="181"/>
      <c r="D198" s="187"/>
      <c r="E198" s="181"/>
      <c r="F198" s="182"/>
      <c r="G198" s="107" t="s">
        <v>716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716</v>
      </c>
      <c r="AC198" s="206"/>
      <c r="AD198" s="206"/>
      <c r="AE198" s="207" t="s">
        <v>716</v>
      </c>
      <c r="AF198" s="208"/>
      <c r="AG198" s="208"/>
      <c r="AH198" s="208"/>
      <c r="AI198" s="207" t="s">
        <v>716</v>
      </c>
      <c r="AJ198" s="208"/>
      <c r="AK198" s="208"/>
      <c r="AL198" s="208"/>
      <c r="AM198" s="207" t="s">
        <v>716</v>
      </c>
      <c r="AN198" s="208"/>
      <c r="AO198" s="208"/>
      <c r="AP198" s="208"/>
      <c r="AQ198" s="207" t="s">
        <v>716</v>
      </c>
      <c r="AR198" s="208"/>
      <c r="AS198" s="208"/>
      <c r="AT198" s="208"/>
      <c r="AU198" s="207" t="s">
        <v>716</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716</v>
      </c>
      <c r="AC199" s="214"/>
      <c r="AD199" s="214"/>
      <c r="AE199" s="207" t="s">
        <v>716</v>
      </c>
      <c r="AF199" s="208"/>
      <c r="AG199" s="208"/>
      <c r="AH199" s="208"/>
      <c r="AI199" s="207" t="s">
        <v>716</v>
      </c>
      <c r="AJ199" s="208"/>
      <c r="AK199" s="208"/>
      <c r="AL199" s="208"/>
      <c r="AM199" s="207" t="s">
        <v>716</v>
      </c>
      <c r="AN199" s="208"/>
      <c r="AO199" s="208"/>
      <c r="AP199" s="208"/>
      <c r="AQ199" s="207" t="s">
        <v>716</v>
      </c>
      <c r="AR199" s="208"/>
      <c r="AS199" s="208"/>
      <c r="AT199" s="208"/>
      <c r="AU199" s="207" t="s">
        <v>716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400</v>
      </c>
      <c r="F430" s="890"/>
      <c r="G430" s="891" t="s">
        <v>252</v>
      </c>
      <c r="H430" s="126"/>
      <c r="I430" s="126"/>
      <c r="J430" s="892" t="s">
        <v>758</v>
      </c>
      <c r="K430" s="893"/>
      <c r="L430" s="893"/>
      <c r="M430" s="893"/>
      <c r="N430" s="893"/>
      <c r="O430" s="893"/>
      <c r="P430" s="893"/>
      <c r="Q430" s="893"/>
      <c r="R430" s="893"/>
      <c r="S430" s="893"/>
      <c r="T430" s="894"/>
      <c r="U430" s="587" t="s">
        <v>759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v>8</v>
      </c>
      <c r="AV432" s="201"/>
      <c r="AW432" s="136" t="s">
        <v>179</v>
      </c>
      <c r="AX432" s="196"/>
      <c r="AY432">
        <f>$AY$431</f>
        <v>1</v>
      </c>
    </row>
    <row r="433" spans="1:51" ht="23.25" customHeight="1" x14ac:dyDescent="0.15">
      <c r="A433" s="190"/>
      <c r="B433" s="187"/>
      <c r="C433" s="181"/>
      <c r="D433" s="187"/>
      <c r="E433" s="338"/>
      <c r="F433" s="339"/>
      <c r="G433" s="107" t="s">
        <v>757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337"/>
      <c r="AQ434" s="336" t="s">
        <v>716</v>
      </c>
      <c r="AR434" s="208"/>
      <c r="AS434" s="208"/>
      <c r="AT434" s="337"/>
      <c r="AU434" s="208">
        <v>400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48"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721</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721</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721</v>
      </c>
      <c r="AE705" s="713"/>
      <c r="AF705" s="713"/>
      <c r="AG705" s="128" t="s">
        <v>766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762</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33"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721</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42.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764</v>
      </c>
      <c r="AE710" s="323"/>
      <c r="AF710" s="323"/>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42.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764</v>
      </c>
      <c r="AE712" s="781"/>
      <c r="AF712" s="781"/>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764</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771</v>
      </c>
      <c r="AH714" s="735"/>
      <c r="AI714" s="735"/>
      <c r="AJ714" s="735"/>
      <c r="AK714" s="735"/>
      <c r="AL714" s="735"/>
      <c r="AM714" s="735"/>
      <c r="AN714" s="735"/>
      <c r="AO714" s="735"/>
      <c r="AP714" s="735"/>
      <c r="AQ714" s="735"/>
      <c r="AR714" s="735"/>
      <c r="AS714" s="735"/>
      <c r="AT714" s="735"/>
      <c r="AU714" s="735"/>
      <c r="AV714" s="735"/>
      <c r="AW714" s="735"/>
      <c r="AX714" s="736"/>
    </row>
    <row r="715" spans="1:50" ht="48"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721</v>
      </c>
      <c r="AE715" s="603"/>
      <c r="AF715" s="654"/>
      <c r="AG715" s="740" t="s">
        <v>772</v>
      </c>
      <c r="AH715" s="741"/>
      <c r="AI715" s="741"/>
      <c r="AJ715" s="741"/>
      <c r="AK715" s="741"/>
      <c r="AL715" s="741"/>
      <c r="AM715" s="741"/>
      <c r="AN715" s="741"/>
      <c r="AO715" s="741"/>
      <c r="AP715" s="741"/>
      <c r="AQ715" s="741"/>
      <c r="AR715" s="741"/>
      <c r="AS715" s="741"/>
      <c r="AT715" s="741"/>
      <c r="AU715" s="741"/>
      <c r="AV715" s="741"/>
      <c r="AW715" s="741"/>
      <c r="AX715" s="742"/>
    </row>
    <row r="716" spans="1:50" ht="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721</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764</v>
      </c>
      <c r="AE717" s="323"/>
      <c r="AF717" s="323"/>
      <c r="AG717" s="740" t="s">
        <v>763</v>
      </c>
      <c r="AH717" s="741"/>
      <c r="AI717" s="741"/>
      <c r="AJ717" s="741"/>
      <c r="AK717" s="741"/>
      <c r="AL717" s="741"/>
      <c r="AM717" s="741"/>
      <c r="AN717" s="741"/>
      <c r="AO717" s="741"/>
      <c r="AP717" s="741"/>
      <c r="AQ717" s="741"/>
      <c r="AR717" s="741"/>
      <c r="AS717" s="741"/>
      <c r="AT717" s="741"/>
      <c r="AU717" s="741"/>
      <c r="AV717" s="741"/>
      <c r="AW717" s="741"/>
      <c r="AX717" s="742"/>
    </row>
    <row r="718" spans="1:50" ht="40.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764</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769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737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676</v>
      </c>
      <c r="B737" s="211"/>
      <c r="C737" s="211"/>
      <c r="D737" s="212"/>
      <c r="E737" s="949"/>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398</v>
      </c>
      <c r="B738" s="361"/>
      <c r="C738" s="361"/>
      <c r="D738" s="361"/>
      <c r="E738" s="949"/>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397</v>
      </c>
      <c r="B739" s="361"/>
      <c r="C739" s="361"/>
      <c r="D739" s="361"/>
      <c r="E739" s="949"/>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396</v>
      </c>
      <c r="B740" s="361"/>
      <c r="C740" s="361"/>
      <c r="D740" s="361"/>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395</v>
      </c>
      <c r="B741" s="361"/>
      <c r="C741" s="361"/>
      <c r="D741" s="361"/>
      <c r="E741" s="949"/>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394</v>
      </c>
      <c r="B742" s="361"/>
      <c r="C742" s="361"/>
      <c r="D742" s="361"/>
      <c r="E742" s="949"/>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393</v>
      </c>
      <c r="B743" s="361"/>
      <c r="C743" s="361"/>
      <c r="D743" s="361"/>
      <c r="E743" s="949" t="s">
        <v>738</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392</v>
      </c>
      <c r="B744" s="361"/>
      <c r="C744" s="361"/>
      <c r="D744" s="361"/>
      <c r="E744" s="949" t="s">
        <v>740</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391</v>
      </c>
      <c r="B745" s="361"/>
      <c r="C745" s="361"/>
      <c r="D745" s="361"/>
      <c r="E745" s="986" t="s">
        <v>739</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549</v>
      </c>
      <c r="B746" s="361"/>
      <c r="C746" s="361"/>
      <c r="D746" s="361"/>
      <c r="E746" s="955" t="s">
        <v>714</v>
      </c>
      <c r="F746" s="953"/>
      <c r="G746" s="953"/>
      <c r="H746" s="100" t="str">
        <f>IF(E746="","","-")</f>
        <v>-</v>
      </c>
      <c r="I746" s="953"/>
      <c r="J746" s="953"/>
      <c r="K746" s="100" t="str">
        <f>IF(I746="","","-")</f>
        <v/>
      </c>
      <c r="L746" s="954">
        <v>304</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510</v>
      </c>
      <c r="B747" s="361"/>
      <c r="C747" s="361"/>
      <c r="D747" s="361"/>
      <c r="E747" s="955" t="s">
        <v>714</v>
      </c>
      <c r="F747" s="953"/>
      <c r="G747" s="953"/>
      <c r="H747" s="100" t="str">
        <f>IF(E747="","","-")</f>
        <v>-</v>
      </c>
      <c r="I747" s="953"/>
      <c r="J747" s="953"/>
      <c r="K747" s="100" t="str">
        <f>IF(I747="","","-")</f>
        <v/>
      </c>
      <c r="L747" s="954">
        <v>306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385</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732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731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744</v>
      </c>
      <c r="H789" s="669"/>
      <c r="I789" s="669"/>
      <c r="J789" s="669"/>
      <c r="K789" s="670"/>
      <c r="L789" s="662" t="s">
        <v>747</v>
      </c>
      <c r="M789" s="663"/>
      <c r="N789" s="663"/>
      <c r="O789" s="663"/>
      <c r="P789" s="663"/>
      <c r="Q789" s="663"/>
      <c r="R789" s="663"/>
      <c r="S789" s="663"/>
      <c r="T789" s="663"/>
      <c r="U789" s="663"/>
      <c r="V789" s="663"/>
      <c r="W789" s="663"/>
      <c r="X789" s="664"/>
      <c r="Y789" s="382">
        <v>179.6</v>
      </c>
      <c r="Z789" s="383"/>
      <c r="AA789" s="383"/>
      <c r="AB789" s="800"/>
      <c r="AC789" s="668" t="s">
        <v>745</v>
      </c>
      <c r="AD789" s="669"/>
      <c r="AE789" s="669"/>
      <c r="AF789" s="669"/>
      <c r="AG789" s="670"/>
      <c r="AH789" s="662" t="s">
        <v>746</v>
      </c>
      <c r="AI789" s="663"/>
      <c r="AJ789" s="663"/>
      <c r="AK789" s="663"/>
      <c r="AL789" s="663"/>
      <c r="AM789" s="663"/>
      <c r="AN789" s="663"/>
      <c r="AO789" s="663"/>
      <c r="AP789" s="663"/>
      <c r="AQ789" s="663"/>
      <c r="AR789" s="663"/>
      <c r="AS789" s="663"/>
      <c r="AT789" s="664"/>
      <c r="AU789" s="382">
        <v>82.3</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179.6</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82.3</v>
      </c>
      <c r="AV799" s="824"/>
      <c r="AW799" s="824"/>
      <c r="AX799" s="826"/>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733</v>
      </c>
      <c r="D878" s="343"/>
      <c r="E878" s="343"/>
      <c r="F878" s="343"/>
      <c r="G878" s="343"/>
      <c r="H878" s="343"/>
      <c r="I878" s="343"/>
      <c r="J878" s="344">
        <v>7010405017508</v>
      </c>
      <c r="K878" s="345"/>
      <c r="L878" s="345"/>
      <c r="M878" s="345"/>
      <c r="N878" s="345"/>
      <c r="O878" s="345"/>
      <c r="P878" s="902" t="s">
        <v>734</v>
      </c>
      <c r="Q878" s="903"/>
      <c r="R878" s="903"/>
      <c r="S878" s="903"/>
      <c r="T878" s="903"/>
      <c r="U878" s="903"/>
      <c r="V878" s="903"/>
      <c r="W878" s="903"/>
      <c r="X878" s="903"/>
      <c r="Y878" s="347">
        <v>82.3</v>
      </c>
      <c r="Z878" s="348"/>
      <c r="AA878" s="348"/>
      <c r="AB878" s="349"/>
      <c r="AC878" s="350" t="s">
        <v>735</v>
      </c>
      <c r="AD878" s="351"/>
      <c r="AE878" s="351"/>
      <c r="AF878" s="351"/>
      <c r="AG878" s="351"/>
      <c r="AH878" s="366" t="s">
        <v>736</v>
      </c>
      <c r="AI878" s="367"/>
      <c r="AJ878" s="367"/>
      <c r="AK878" s="367"/>
      <c r="AL878" s="354" t="s">
        <v>736</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716</v>
      </c>
      <c r="F1110" s="369"/>
      <c r="G1110" s="369"/>
      <c r="H1110" s="369"/>
      <c r="I1110" s="369"/>
      <c r="J1110" s="344" t="s">
        <v>716</v>
      </c>
      <c r="K1110" s="345"/>
      <c r="L1110" s="345"/>
      <c r="M1110" s="345"/>
      <c r="N1110" s="345"/>
      <c r="O1110" s="345"/>
      <c r="P1110" s="359" t="s">
        <v>716</v>
      </c>
      <c r="Q1110" s="346"/>
      <c r="R1110" s="346"/>
      <c r="S1110" s="346"/>
      <c r="T1110" s="346"/>
      <c r="U1110" s="346"/>
      <c r="V1110" s="346"/>
      <c r="W1110" s="346"/>
      <c r="X1110" s="346"/>
      <c r="Y1110" s="347" t="s">
        <v>716</v>
      </c>
      <c r="Z1110" s="348"/>
      <c r="AA1110" s="348"/>
      <c r="AB1110" s="349"/>
      <c r="AC1110" s="350"/>
      <c r="AD1110" s="351"/>
      <c r="AE1110" s="351"/>
      <c r="AF1110" s="351"/>
      <c r="AG1110" s="351"/>
      <c r="AH1110" s="352" t="s">
        <v>716</v>
      </c>
      <c r="AI1110" s="353"/>
      <c r="AJ1110" s="353"/>
      <c r="AK1110" s="353"/>
      <c r="AL1110" s="354" t="s">
        <v>716</v>
      </c>
      <c r="AM1110" s="355"/>
      <c r="AN1110" s="355"/>
      <c r="AO1110" s="356"/>
      <c r="AP1110" s="357" t="s">
        <v>716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13">
      <formula>IF(RIGHT(TEXT(AK14,"0.#"),1)=".",FALSE,TRUE)</formula>
    </cfRule>
    <cfRule type="expression" dxfId="2804" priority="14014">
      <formula>IF(RIGHT(TEXT(AK14,"0.#"),1)=".",TRUE,FALSE)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0">
    <cfRule type="expression" dxfId="2799" priority="13885">
      <formula>IF(RIGHT(TEXT(Y790,"0.#"),1)=".",FALSE,TRUE)</formula>
    </cfRule>
    <cfRule type="expression" dxfId="2798" priority="13886">
      <formula>IF(RIGHT(TEXT(Y790,"0.#"),1)=".",TRUE,FALSE)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AK16:AQ17 AK15:AX15 AR13:AX13">
    <cfRule type="expression" dxfId="2793" priority="13711">
      <formula>IF(RIGHT(TEXT(AK13,"0.#"),1)=".",FALSE,TRUE)</formula>
    </cfRule>
    <cfRule type="expression" dxfId="2792" priority="13712">
      <formula>IF(RIGHT(TEXT(AK13,"0.#"),1)=".",TRUE,FALSE)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3:AQ13">
    <cfRule type="expression" dxfId="709" priority="9">
      <formula>IF(RIGHT(TEXT(P13,"0.#"),1)=".",FALSE,TRUE)</formula>
    </cfRule>
    <cfRule type="expression" dxfId="708" priority="10">
      <formula>IF(RIGHT(TEXT(P13,"0.#"),1)=".",TRUE,FALSE)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C16 P17:AJ17">
    <cfRule type="expression" dxfId="705" priority="5">
      <formula>IF(RIGHT(TEXT(P15,"0.#"),1)=".",FALSE,TRUE)</formula>
    </cfRule>
    <cfRule type="expression" dxfId="704" priority="6">
      <formula>IF(RIGHT(TEXT(P15,"0.#"),1)=".",TRUE,FALSE)</formula>
    </cfRule>
  </conditionalFormatting>
  <conditionalFormatting sqref="AD15:AJ16">
    <cfRule type="expression" dxfId="703" priority="3">
      <formula>IF(RIGHT(TEXT(AD15,"0.#"),1)=".",FALSE,TRUE)</formula>
    </cfRule>
    <cfRule type="expression" dxfId="702" priority="4">
      <formula>IF(RIGHT(TEXT(AD15,"0.#"),1)=".",TRUE,FALSE)</formula>
    </cfRule>
  </conditionalFormatting>
  <conditionalFormatting sqref="P19:AJ19">
    <cfRule type="expression" dxfId="701" priority="1">
      <formula>IF(RIGHT(TEXT(P19,"0.#"),1)=".",FALSE,TRUE)</formula>
    </cfRule>
    <cfRule type="expression" dxfId="700" priority="2">
      <formula>IF(RIGHT(TEXT(P19,"0.#"),1)=".",TRUE,FALSE)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211" max="49" man="1"/>
    <brk id="718"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645</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t="s">
        <v>721</v>
      </c>
      <c r="R3" s="13" t="str">
        <f t="shared" ref="R3:R8" si="3">IF(Q3="","",P3)</f>
        <v>委託・請負</v>
      </c>
      <c r="S3" s="13" t="str">
        <f t="shared" ref="S3:S8" si="4">IF(R3="",S2,IF(S2&lt;&gt;"",CONCATENATE(S2,"、",R3),R3))</f>
        <v>委託・請負</v>
      </c>
      <c r="T3" s="13"/>
      <c r="U3" s="32" t="s">
        <v>677</v>
      </c>
      <c r="W3" s="32" t="s">
        <v>150</v>
      </c>
      <c r="Y3" s="32" t="s">
        <v>69</v>
      </c>
      <c r="Z3" s="32" t="s">
        <v>552</v>
      </c>
      <c r="AA3" s="94" t="s">
        <v>512</v>
      </c>
      <c r="AB3" s="94" t="s">
        <v>646</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721</v>
      </c>
      <c r="R4" s="13" t="str">
        <f t="shared" si="3"/>
        <v>補助</v>
      </c>
      <c r="S4" s="13" t="str">
        <f t="shared" si="4"/>
        <v>委託・請負、補助</v>
      </c>
      <c r="T4" s="13"/>
      <c r="U4" s="32" t="s">
        <v>678</v>
      </c>
      <c r="W4" s="32" t="s">
        <v>151</v>
      </c>
      <c r="Y4" s="32" t="s">
        <v>419</v>
      </c>
      <c r="Z4" s="32" t="s">
        <v>553</v>
      </c>
      <c r="AA4" s="94" t="s">
        <v>513</v>
      </c>
      <c r="AB4" s="94" t="s">
        <v>647</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702</v>
      </c>
      <c r="Y5" s="32" t="s">
        <v>420</v>
      </c>
      <c r="Z5" s="32" t="s">
        <v>554</v>
      </c>
      <c r="AA5" s="94" t="s">
        <v>514</v>
      </c>
      <c r="AB5" s="94" t="s">
        <v>648</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388</v>
      </c>
      <c r="W6" s="32" t="s">
        <v>152</v>
      </c>
      <c r="Y6" s="32" t="s">
        <v>421</v>
      </c>
      <c r="Z6" s="32" t="s">
        <v>555</v>
      </c>
      <c r="AA6" s="94" t="s">
        <v>515</v>
      </c>
      <c r="AB6" s="94" t="s">
        <v>649</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422</v>
      </c>
      <c r="Z7" s="32" t="s">
        <v>556</v>
      </c>
      <c r="AA7" s="94" t="s">
        <v>516</v>
      </c>
      <c r="AB7" s="94" t="s">
        <v>650</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414</v>
      </c>
      <c r="W8" s="32" t="s">
        <v>154</v>
      </c>
      <c r="Y8" s="32" t="s">
        <v>423</v>
      </c>
      <c r="Z8" s="32" t="s">
        <v>557</v>
      </c>
      <c r="AA8" s="94" t="s">
        <v>517</v>
      </c>
      <c r="AB8" s="94" t="s">
        <v>651</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558</v>
      </c>
      <c r="AA9" s="94" t="s">
        <v>518</v>
      </c>
      <c r="AB9" s="94" t="s">
        <v>652</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v>
      </c>
      <c r="Q10" s="19"/>
      <c r="T10" s="13"/>
      <c r="W10" s="32" t="s">
        <v>156</v>
      </c>
      <c r="Y10" s="32" t="s">
        <v>425</v>
      </c>
      <c r="Z10" s="32" t="s">
        <v>559</v>
      </c>
      <c r="AA10" s="94" t="s">
        <v>519</v>
      </c>
      <c r="AB10" s="94" t="s">
        <v>653</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560</v>
      </c>
      <c r="AA11" s="94" t="s">
        <v>520</v>
      </c>
      <c r="AB11" s="94" t="s">
        <v>654</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427</v>
      </c>
      <c r="Z12" s="32" t="s">
        <v>561</v>
      </c>
      <c r="AA12" s="94" t="s">
        <v>521</v>
      </c>
      <c r="AB12" s="94" t="s">
        <v>655</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562</v>
      </c>
      <c r="AA13" s="94" t="s">
        <v>522</v>
      </c>
      <c r="AB13" s="94" t="s">
        <v>656</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429</v>
      </c>
      <c r="Z14" s="32" t="s">
        <v>563</v>
      </c>
      <c r="AA14" s="94" t="s">
        <v>523</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430</v>
      </c>
      <c r="Z15" s="32" t="s">
        <v>564</v>
      </c>
      <c r="AA15" s="94" t="s">
        <v>524</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431</v>
      </c>
      <c r="Z16" s="32" t="s">
        <v>565</v>
      </c>
      <c r="AA16" s="94" t="s">
        <v>525</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432</v>
      </c>
      <c r="Z17" s="32" t="s">
        <v>566</v>
      </c>
      <c r="AA17" s="94" t="s">
        <v>526</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433</v>
      </c>
      <c r="Z18" s="32" t="s">
        <v>567</v>
      </c>
      <c r="AA18" s="94" t="s">
        <v>527</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434</v>
      </c>
      <c r="Z19" s="32" t="s">
        <v>568</v>
      </c>
      <c r="AA19" s="94" t="s">
        <v>528</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435</v>
      </c>
      <c r="Z20" s="32" t="s">
        <v>569</v>
      </c>
      <c r="AA20" s="94" t="s">
        <v>529</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436</v>
      </c>
      <c r="Z21" s="32" t="s">
        <v>570</v>
      </c>
      <c r="AA21" s="94" t="s">
        <v>530</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437</v>
      </c>
      <c r="Z22" s="32" t="s">
        <v>571</v>
      </c>
      <c r="AA22" s="94" t="s">
        <v>531</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438</v>
      </c>
      <c r="Z23" s="32" t="s">
        <v>572</v>
      </c>
      <c r="AA23" s="94" t="s">
        <v>532</v>
      </c>
      <c r="AB23" s="94" t="s">
        <v>666</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690</v>
      </c>
      <c r="Y24" s="32" t="s">
        <v>439</v>
      </c>
      <c r="Z24" s="32" t="s">
        <v>573</v>
      </c>
      <c r="AA24" s="94" t="s">
        <v>533</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440</v>
      </c>
      <c r="Z25" s="32" t="s">
        <v>574</v>
      </c>
      <c r="AA25" s="94" t="s">
        <v>534</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441</v>
      </c>
      <c r="Z26" s="32" t="s">
        <v>575</v>
      </c>
      <c r="AA26" s="94" t="s">
        <v>535</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442</v>
      </c>
      <c r="Z27" s="32" t="s">
        <v>576</v>
      </c>
      <c r="AA27" s="94" t="s">
        <v>536</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443</v>
      </c>
      <c r="Z28" s="32" t="s">
        <v>577</v>
      </c>
      <c r="AA28" s="94" t="s">
        <v>537</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444</v>
      </c>
      <c r="Z29" s="32" t="s">
        <v>578</v>
      </c>
      <c r="AA29" s="94" t="s">
        <v>538</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445</v>
      </c>
      <c r="Z30" s="32" t="s">
        <v>579</v>
      </c>
      <c r="AA30" s="94" t="s">
        <v>539</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446</v>
      </c>
      <c r="Z31" s="32" t="s">
        <v>580</v>
      </c>
      <c r="AA31" s="94" t="s">
        <v>540</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447</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448</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449</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451</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586</v>
      </c>
      <c r="AF37" s="30"/>
      <c r="AK37" s="51" t="str">
        <f t="shared" si="7"/>
        <v>j</v>
      </c>
    </row>
    <row r="38" spans="1:37" x14ac:dyDescent="0.15">
      <c r="A38" s="13"/>
      <c r="B38" s="13"/>
      <c r="F38" s="13"/>
      <c r="G38" s="19"/>
      <c r="K38" s="13"/>
      <c r="L38" s="13"/>
      <c r="O38" s="13"/>
      <c r="P38" s="13"/>
      <c r="Q38" s="19"/>
      <c r="T38" s="13"/>
      <c r="U38" s="32" t="s">
        <v>389</v>
      </c>
      <c r="Y38" s="32" t="s">
        <v>453</v>
      </c>
      <c r="Z38" s="32" t="s">
        <v>587</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588</v>
      </c>
      <c r="AF39" s="30"/>
      <c r="AK39" s="51" t="str">
        <f t="shared" si="7"/>
        <v>l</v>
      </c>
    </row>
    <row r="40" spans="1:37" x14ac:dyDescent="0.15">
      <c r="A40" s="13"/>
      <c r="B40" s="13"/>
      <c r="F40" s="13"/>
      <c r="G40" s="19"/>
      <c r="K40" s="13"/>
      <c r="L40" s="13"/>
      <c r="O40" s="13"/>
      <c r="P40" s="13"/>
      <c r="Q40" s="19"/>
      <c r="T40" s="13"/>
      <c r="Y40" s="32" t="s">
        <v>455</v>
      </c>
      <c r="Z40" s="32" t="s">
        <v>589</v>
      </c>
      <c r="AF40" s="30"/>
      <c r="AK40" s="51" t="str">
        <f t="shared" si="7"/>
        <v>m</v>
      </c>
    </row>
    <row r="41" spans="1:37" x14ac:dyDescent="0.15">
      <c r="A41" s="13"/>
      <c r="B41" s="13"/>
      <c r="F41" s="13"/>
      <c r="G41" s="19"/>
      <c r="K41" s="13"/>
      <c r="L41" s="13"/>
      <c r="O41" s="13"/>
      <c r="P41" s="13"/>
      <c r="Q41" s="19"/>
      <c r="T41" s="13"/>
      <c r="Y41" s="32" t="s">
        <v>456</v>
      </c>
      <c r="Z41" s="32" t="s">
        <v>590</v>
      </c>
      <c r="AF41" s="30"/>
      <c r="AK41" s="51" t="str">
        <f t="shared" si="7"/>
        <v>n</v>
      </c>
    </row>
    <row r="42" spans="1:37" x14ac:dyDescent="0.15">
      <c r="A42" s="13"/>
      <c r="B42" s="13"/>
      <c r="F42" s="13"/>
      <c r="G42" s="19"/>
      <c r="K42" s="13"/>
      <c r="L42" s="13"/>
      <c r="O42" s="13"/>
      <c r="P42" s="13"/>
      <c r="Q42" s="19"/>
      <c r="T42" s="13"/>
      <c r="Y42" s="32" t="s">
        <v>457</v>
      </c>
      <c r="Z42" s="32" t="s">
        <v>591</v>
      </c>
      <c r="AF42" s="30"/>
      <c r="AK42" s="51" t="str">
        <f t="shared" si="7"/>
        <v>o</v>
      </c>
    </row>
    <row r="43" spans="1:37" x14ac:dyDescent="0.15">
      <c r="A43" s="13"/>
      <c r="B43" s="13"/>
      <c r="F43" s="13"/>
      <c r="G43" s="19"/>
      <c r="K43" s="13"/>
      <c r="L43" s="13"/>
      <c r="O43" s="13"/>
      <c r="P43" s="13"/>
      <c r="Q43" s="19"/>
      <c r="T43" s="13"/>
      <c r="Y43" s="32" t="s">
        <v>458</v>
      </c>
      <c r="Z43" s="32" t="s">
        <v>592</v>
      </c>
      <c r="AF43" s="30"/>
      <c r="AK43" s="51" t="str">
        <f t="shared" si="7"/>
        <v>p</v>
      </c>
    </row>
    <row r="44" spans="1:37" x14ac:dyDescent="0.15">
      <c r="A44" s="13"/>
      <c r="B44" s="13"/>
      <c r="F44" s="13"/>
      <c r="G44" s="19"/>
      <c r="K44" s="13"/>
      <c r="L44" s="13"/>
      <c r="O44" s="13"/>
      <c r="P44" s="13"/>
      <c r="Q44" s="19"/>
      <c r="T44" s="13"/>
      <c r="Y44" s="32" t="s">
        <v>459</v>
      </c>
      <c r="Z44" s="32" t="s">
        <v>593</v>
      </c>
      <c r="AF44" s="30"/>
      <c r="AK44" s="51" t="str">
        <f t="shared" si="7"/>
        <v>q</v>
      </c>
    </row>
    <row r="45" spans="1:37" x14ac:dyDescent="0.15">
      <c r="A45" s="13"/>
      <c r="B45" s="13"/>
      <c r="F45" s="13"/>
      <c r="G45" s="19"/>
      <c r="K45" s="13"/>
      <c r="L45" s="13"/>
      <c r="O45" s="13"/>
      <c r="P45" s="13"/>
      <c r="Q45" s="19"/>
      <c r="T45" s="13"/>
      <c r="Y45" s="32" t="s">
        <v>460</v>
      </c>
      <c r="Z45" s="32" t="s">
        <v>594</v>
      </c>
      <c r="AF45" s="30"/>
      <c r="AK45" s="51" t="str">
        <f t="shared" si="7"/>
        <v>r</v>
      </c>
    </row>
    <row r="46" spans="1:37" x14ac:dyDescent="0.15">
      <c r="A46" s="13"/>
      <c r="B46" s="13"/>
      <c r="F46" s="13"/>
      <c r="G46" s="19"/>
      <c r="K46" s="13"/>
      <c r="L46" s="13"/>
      <c r="O46" s="13"/>
      <c r="P46" s="13"/>
      <c r="Q46" s="19"/>
      <c r="T46" s="13"/>
      <c r="Y46" s="32" t="s">
        <v>461</v>
      </c>
      <c r="Z46" s="32" t="s">
        <v>595</v>
      </c>
      <c r="AF46" s="30"/>
      <c r="AK46" s="51" t="str">
        <f t="shared" si="7"/>
        <v>s</v>
      </c>
    </row>
    <row r="47" spans="1:37" x14ac:dyDescent="0.15">
      <c r="A47" s="13"/>
      <c r="B47" s="13"/>
      <c r="F47" s="13"/>
      <c r="G47" s="19"/>
      <c r="K47" s="13"/>
      <c r="L47" s="13"/>
      <c r="O47" s="13"/>
      <c r="P47" s="13"/>
      <c r="Q47" s="19"/>
      <c r="T47" s="13"/>
      <c r="Y47" s="32" t="s">
        <v>462</v>
      </c>
      <c r="Z47" s="32" t="s">
        <v>596</v>
      </c>
      <c r="AF47" s="30"/>
      <c r="AK47" s="51" t="str">
        <f t="shared" si="7"/>
        <v>t</v>
      </c>
    </row>
    <row r="48" spans="1:37" x14ac:dyDescent="0.15">
      <c r="A48" s="13"/>
      <c r="B48" s="13"/>
      <c r="F48" s="13"/>
      <c r="G48" s="19"/>
      <c r="K48" s="13"/>
      <c r="L48" s="13"/>
      <c r="O48" s="13"/>
      <c r="P48" s="13"/>
      <c r="Q48" s="19"/>
      <c r="T48" s="13"/>
      <c r="Y48" s="32" t="s">
        <v>463</v>
      </c>
      <c r="Z48" s="32" t="s">
        <v>597</v>
      </c>
      <c r="AF48" s="30"/>
      <c r="AK48" s="51" t="str">
        <f t="shared" si="7"/>
        <v>u</v>
      </c>
    </row>
    <row r="49" spans="1:37" x14ac:dyDescent="0.15">
      <c r="A49" s="13"/>
      <c r="B49" s="13"/>
      <c r="F49" s="13"/>
      <c r="G49" s="19"/>
      <c r="K49" s="13"/>
      <c r="L49" s="13"/>
      <c r="O49" s="13"/>
      <c r="P49" s="13"/>
      <c r="Q49" s="19"/>
      <c r="T49" s="13"/>
      <c r="Y49" s="32" t="s">
        <v>464</v>
      </c>
      <c r="Z49" s="32" t="s">
        <v>598</v>
      </c>
      <c r="AF49" s="30"/>
      <c r="AK49" s="51" t="str">
        <f t="shared" si="7"/>
        <v>v</v>
      </c>
    </row>
    <row r="50" spans="1:37" x14ac:dyDescent="0.15">
      <c r="A50" s="13"/>
      <c r="B50" s="13"/>
      <c r="F50" s="13"/>
      <c r="G50" s="19"/>
      <c r="K50" s="13"/>
      <c r="L50" s="13"/>
      <c r="O50" s="13"/>
      <c r="P50" s="13"/>
      <c r="Q50" s="19"/>
      <c r="T50" s="13"/>
      <c r="Y50" s="32" t="s">
        <v>465</v>
      </c>
      <c r="Z50" s="32" t="s">
        <v>599</v>
      </c>
      <c r="AF50" s="30"/>
    </row>
    <row r="51" spans="1:37" x14ac:dyDescent="0.15">
      <c r="A51" s="13"/>
      <c r="B51" s="13"/>
      <c r="F51" s="13"/>
      <c r="G51" s="19"/>
      <c r="K51" s="13"/>
      <c r="L51" s="13"/>
      <c r="O51" s="13"/>
      <c r="P51" s="13"/>
      <c r="Q51" s="19"/>
      <c r="T51" s="13"/>
      <c r="Y51" s="32" t="s">
        <v>466</v>
      </c>
      <c r="Z51" s="32" t="s">
        <v>600</v>
      </c>
      <c r="AF51" s="30"/>
    </row>
    <row r="52" spans="1:37" x14ac:dyDescent="0.15">
      <c r="A52" s="13"/>
      <c r="B52" s="13"/>
      <c r="F52" s="13"/>
      <c r="G52" s="19"/>
      <c r="K52" s="13"/>
      <c r="L52" s="13"/>
      <c r="O52" s="13"/>
      <c r="P52" s="13"/>
      <c r="Q52" s="19"/>
      <c r="T52" s="13"/>
      <c r="Y52" s="32" t="s">
        <v>467</v>
      </c>
      <c r="Z52" s="32" t="s">
        <v>601</v>
      </c>
      <c r="AF52" s="30"/>
    </row>
    <row r="53" spans="1:37" x14ac:dyDescent="0.15">
      <c r="A53" s="13"/>
      <c r="B53" s="13"/>
      <c r="F53" s="13"/>
      <c r="G53" s="19"/>
      <c r="K53" s="13"/>
      <c r="L53" s="13"/>
      <c r="O53" s="13"/>
      <c r="P53" s="13"/>
      <c r="Q53" s="19"/>
      <c r="T53" s="13"/>
      <c r="Y53" s="32" t="s">
        <v>468</v>
      </c>
      <c r="Z53" s="32" t="s">
        <v>602</v>
      </c>
      <c r="AF53" s="30"/>
    </row>
    <row r="54" spans="1:37" x14ac:dyDescent="0.15">
      <c r="A54" s="13"/>
      <c r="B54" s="13"/>
      <c r="F54" s="13"/>
      <c r="G54" s="19"/>
      <c r="K54" s="13"/>
      <c r="L54" s="13"/>
      <c r="O54" s="13"/>
      <c r="P54" s="20"/>
      <c r="Q54" s="19"/>
      <c r="T54" s="13"/>
      <c r="Y54" s="32" t="s">
        <v>469</v>
      </c>
      <c r="Z54" s="32" t="s">
        <v>603</v>
      </c>
      <c r="AF54" s="30"/>
    </row>
    <row r="55" spans="1:37" x14ac:dyDescent="0.15">
      <c r="A55" s="13"/>
      <c r="B55" s="13"/>
      <c r="F55" s="13"/>
      <c r="G55" s="19"/>
      <c r="K55" s="13"/>
      <c r="L55" s="13"/>
      <c r="O55" s="13"/>
      <c r="P55" s="13"/>
      <c r="Q55" s="19"/>
      <c r="T55" s="13"/>
      <c r="Y55" s="32" t="s">
        <v>470</v>
      </c>
      <c r="Z55" s="32" t="s">
        <v>604</v>
      </c>
      <c r="AF55" s="30"/>
    </row>
    <row r="56" spans="1:37" x14ac:dyDescent="0.15">
      <c r="A56" s="13"/>
      <c r="B56" s="13"/>
      <c r="F56" s="13"/>
      <c r="G56" s="19"/>
      <c r="K56" s="13"/>
      <c r="L56" s="13"/>
      <c r="O56" s="13"/>
      <c r="P56" s="13"/>
      <c r="Q56" s="19"/>
      <c r="T56" s="13"/>
      <c r="Y56" s="32" t="s">
        <v>471</v>
      </c>
      <c r="Z56" s="32" t="s">
        <v>605</v>
      </c>
      <c r="AF56" s="30"/>
    </row>
    <row r="57" spans="1:37" x14ac:dyDescent="0.15">
      <c r="A57" s="13"/>
      <c r="B57" s="13"/>
      <c r="F57" s="13"/>
      <c r="G57" s="19"/>
      <c r="K57" s="13"/>
      <c r="L57" s="13"/>
      <c r="O57" s="13"/>
      <c r="P57" s="13"/>
      <c r="Q57" s="19"/>
      <c r="T57" s="13"/>
      <c r="Y57" s="32" t="s">
        <v>472</v>
      </c>
      <c r="Z57" s="32" t="s">
        <v>606</v>
      </c>
      <c r="AF57" s="30"/>
    </row>
    <row r="58" spans="1:37" x14ac:dyDescent="0.15">
      <c r="A58" s="13"/>
      <c r="B58" s="13"/>
      <c r="F58" s="13"/>
      <c r="G58" s="19"/>
      <c r="K58" s="13"/>
      <c r="L58" s="13"/>
      <c r="O58" s="13"/>
      <c r="P58" s="13"/>
      <c r="Q58" s="19"/>
      <c r="T58" s="13"/>
      <c r="Y58" s="32" t="s">
        <v>473</v>
      </c>
      <c r="Z58" s="32" t="s">
        <v>607</v>
      </c>
      <c r="AF58" s="30"/>
    </row>
    <row r="59" spans="1:37" x14ac:dyDescent="0.15">
      <c r="A59" s="13"/>
      <c r="B59" s="13"/>
      <c r="F59" s="13"/>
      <c r="G59" s="19"/>
      <c r="K59" s="13"/>
      <c r="L59" s="13"/>
      <c r="O59" s="13"/>
      <c r="P59" s="13"/>
      <c r="Q59" s="19"/>
      <c r="T59" s="13"/>
      <c r="Y59" s="32" t="s">
        <v>474</v>
      </c>
      <c r="Z59" s="32" t="s">
        <v>608</v>
      </c>
      <c r="AF59" s="30"/>
    </row>
    <row r="60" spans="1:37" x14ac:dyDescent="0.15">
      <c r="A60" s="13"/>
      <c r="B60" s="13"/>
      <c r="F60" s="13"/>
      <c r="G60" s="19"/>
      <c r="K60" s="13"/>
      <c r="L60" s="13"/>
      <c r="O60" s="13"/>
      <c r="P60" s="13"/>
      <c r="Q60" s="19"/>
      <c r="T60" s="13"/>
      <c r="Y60" s="32" t="s">
        <v>475</v>
      </c>
      <c r="Z60" s="32" t="s">
        <v>609</v>
      </c>
      <c r="AF60" s="30"/>
    </row>
    <row r="61" spans="1:37" x14ac:dyDescent="0.15">
      <c r="A61" s="13"/>
      <c r="B61" s="13"/>
      <c r="F61" s="13"/>
      <c r="G61" s="19"/>
      <c r="K61" s="13"/>
      <c r="L61" s="13"/>
      <c r="O61" s="13"/>
      <c r="P61" s="13"/>
      <c r="Q61" s="19"/>
      <c r="T61" s="13"/>
      <c r="Y61" s="32" t="s">
        <v>476</v>
      </c>
      <c r="Z61" s="32" t="s">
        <v>610</v>
      </c>
      <c r="AF61" s="30"/>
    </row>
    <row r="62" spans="1:37" x14ac:dyDescent="0.15">
      <c r="A62" s="13"/>
      <c r="B62" s="13"/>
      <c r="F62" s="13"/>
      <c r="G62" s="19"/>
      <c r="K62" s="13"/>
      <c r="L62" s="13"/>
      <c r="O62" s="13"/>
      <c r="P62" s="13"/>
      <c r="Q62" s="19"/>
      <c r="T62" s="13"/>
      <c r="Y62" s="32" t="s">
        <v>477</v>
      </c>
      <c r="Z62" s="32" t="s">
        <v>611</v>
      </c>
      <c r="AF62" s="30"/>
    </row>
    <row r="63" spans="1:37" x14ac:dyDescent="0.15">
      <c r="A63" s="13"/>
      <c r="B63" s="13"/>
      <c r="F63" s="13"/>
      <c r="G63" s="19"/>
      <c r="K63" s="13"/>
      <c r="L63" s="13"/>
      <c r="O63" s="13"/>
      <c r="P63" s="13"/>
      <c r="Q63" s="19"/>
      <c r="T63" s="13"/>
      <c r="Y63" s="32" t="s">
        <v>478</v>
      </c>
      <c r="Z63" s="32" t="s">
        <v>612</v>
      </c>
      <c r="AF63" s="30"/>
    </row>
    <row r="64" spans="1:37" x14ac:dyDescent="0.15">
      <c r="A64" s="13"/>
      <c r="B64" s="13"/>
      <c r="F64" s="13"/>
      <c r="G64" s="19"/>
      <c r="K64" s="13"/>
      <c r="L64" s="13"/>
      <c r="O64" s="13"/>
      <c r="P64" s="13"/>
      <c r="Q64" s="19"/>
      <c r="T64" s="13"/>
      <c r="Y64" s="32" t="s">
        <v>479</v>
      </c>
      <c r="Z64" s="32" t="s">
        <v>613</v>
      </c>
      <c r="AF64" s="30"/>
    </row>
    <row r="65" spans="1:32" x14ac:dyDescent="0.15">
      <c r="A65" s="13"/>
      <c r="B65" s="13"/>
      <c r="F65" s="13"/>
      <c r="G65" s="19"/>
      <c r="K65" s="13"/>
      <c r="L65" s="13"/>
      <c r="O65" s="13"/>
      <c r="P65" s="13"/>
      <c r="Q65" s="19"/>
      <c r="T65" s="13"/>
      <c r="Y65" s="32" t="s">
        <v>480</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481</v>
      </c>
      <c r="Z67" s="32" t="s">
        <v>616</v>
      </c>
      <c r="AF67" s="30"/>
    </row>
    <row r="68" spans="1:32" x14ac:dyDescent="0.15">
      <c r="A68" s="13"/>
      <c r="B68" s="13"/>
      <c r="F68" s="13"/>
      <c r="G68" s="19"/>
      <c r="K68" s="13"/>
      <c r="L68" s="13"/>
      <c r="O68" s="13"/>
      <c r="P68" s="13"/>
      <c r="Q68" s="19"/>
      <c r="T68" s="13"/>
      <c r="Y68" s="32" t="s">
        <v>482</v>
      </c>
      <c r="Z68" s="32" t="s">
        <v>617</v>
      </c>
      <c r="AF68" s="30"/>
    </row>
    <row r="69" spans="1:32" x14ac:dyDescent="0.15">
      <c r="A69" s="13"/>
      <c r="B69" s="13"/>
      <c r="F69" s="13"/>
      <c r="G69" s="19"/>
      <c r="K69" s="13"/>
      <c r="L69" s="13"/>
      <c r="O69" s="13"/>
      <c r="P69" s="13"/>
      <c r="Q69" s="19"/>
      <c r="T69" s="13"/>
      <c r="Y69" s="32" t="s">
        <v>483</v>
      </c>
      <c r="Z69" s="32" t="s">
        <v>618</v>
      </c>
      <c r="AF69" s="30"/>
    </row>
    <row r="70" spans="1:32" x14ac:dyDescent="0.15">
      <c r="A70" s="13"/>
      <c r="B70" s="13"/>
      <c r="Y70" s="32" t="s">
        <v>484</v>
      </c>
      <c r="Z70" s="32" t="s">
        <v>619</v>
      </c>
    </row>
    <row r="71" spans="1:32" x14ac:dyDescent="0.15">
      <c r="Y71" s="32" t="s">
        <v>485</v>
      </c>
      <c r="Z71" s="32" t="s">
        <v>620</v>
      </c>
    </row>
    <row r="72" spans="1:32" x14ac:dyDescent="0.15">
      <c r="Y72" s="32" t="s">
        <v>486</v>
      </c>
      <c r="Z72" s="32" t="s">
        <v>621</v>
      </c>
    </row>
    <row r="73" spans="1:32" x14ac:dyDescent="0.15">
      <c r="Y73" s="32" t="s">
        <v>487</v>
      </c>
      <c r="Z73" s="32" t="s">
        <v>622</v>
      </c>
    </row>
    <row r="74" spans="1:32" x14ac:dyDescent="0.15">
      <c r="Y74" s="32" t="s">
        <v>488</v>
      </c>
      <c r="Z74" s="32" t="s">
        <v>623</v>
      </c>
    </row>
    <row r="75" spans="1:32" x14ac:dyDescent="0.15">
      <c r="Y75" s="32" t="s">
        <v>489</v>
      </c>
      <c r="Z75" s="32" t="s">
        <v>624</v>
      </c>
    </row>
    <row r="76" spans="1:32" x14ac:dyDescent="0.15">
      <c r="Y76" s="32" t="s">
        <v>490</v>
      </c>
      <c r="Z76" s="32" t="s">
        <v>625</v>
      </c>
    </row>
    <row r="77" spans="1:32" x14ac:dyDescent="0.15">
      <c r="Y77" s="32" t="s">
        <v>491</v>
      </c>
      <c r="Z77" s="32" t="s">
        <v>626</v>
      </c>
    </row>
    <row r="78" spans="1:32" x14ac:dyDescent="0.15">
      <c r="Y78" s="32" t="s">
        <v>492</v>
      </c>
      <c r="Z78" s="32" t="s">
        <v>627</v>
      </c>
    </row>
    <row r="79" spans="1:32" x14ac:dyDescent="0.15">
      <c r="Y79" s="32" t="s">
        <v>493</v>
      </c>
      <c r="Z79" s="32" t="s">
        <v>628</v>
      </c>
    </row>
    <row r="80" spans="1:32" x14ac:dyDescent="0.15">
      <c r="Y80" s="32" t="s">
        <v>494</v>
      </c>
      <c r="Z80" s="32" t="s">
        <v>629</v>
      </c>
    </row>
    <row r="81" spans="25:26" x14ac:dyDescent="0.15">
      <c r="Y81" s="32" t="s">
        <v>495</v>
      </c>
      <c r="Z81" s="32" t="s">
        <v>630</v>
      </c>
    </row>
    <row r="82" spans="25:26" x14ac:dyDescent="0.15">
      <c r="Y82" s="32" t="s">
        <v>496</v>
      </c>
      <c r="Z82" s="32" t="s">
        <v>631</v>
      </c>
    </row>
    <row r="83" spans="25:26" x14ac:dyDescent="0.15">
      <c r="Y83" s="32" t="s">
        <v>497</v>
      </c>
      <c r="Z83" s="32" t="s">
        <v>632</v>
      </c>
    </row>
    <row r="84" spans="25:26" x14ac:dyDescent="0.15">
      <c r="Y84" s="32" t="s">
        <v>498</v>
      </c>
      <c r="Z84" s="32" t="s">
        <v>633</v>
      </c>
    </row>
    <row r="85" spans="25:26" x14ac:dyDescent="0.15">
      <c r="Y85" s="32" t="s">
        <v>499</v>
      </c>
      <c r="Z85" s="32" t="s">
        <v>634</v>
      </c>
    </row>
    <row r="86" spans="25:26" x14ac:dyDescent="0.15">
      <c r="Y86" s="32" t="s">
        <v>500</v>
      </c>
      <c r="Z86" s="32" t="s">
        <v>635</v>
      </c>
    </row>
    <row r="87" spans="25:26" x14ac:dyDescent="0.15">
      <c r="Y87" s="32" t="s">
        <v>501</v>
      </c>
      <c r="Z87" s="32" t="s">
        <v>636</v>
      </c>
    </row>
    <row r="88" spans="25:26" x14ac:dyDescent="0.15">
      <c r="Y88" s="32" t="s">
        <v>502</v>
      </c>
      <c r="Z88" s="32" t="s">
        <v>637</v>
      </c>
    </row>
    <row r="89" spans="25:26" x14ac:dyDescent="0.15">
      <c r="Y89" s="32" t="s">
        <v>503</v>
      </c>
      <c r="Z89" s="32" t="s">
        <v>638</v>
      </c>
    </row>
    <row r="90" spans="25:26" x14ac:dyDescent="0.15">
      <c r="Y90" s="32" t="s">
        <v>504</v>
      </c>
      <c r="Z90" s="32" t="s">
        <v>639</v>
      </c>
    </row>
    <row r="91" spans="25:26" x14ac:dyDescent="0.15">
      <c r="Y91" s="32" t="s">
        <v>505</v>
      </c>
      <c r="Z91" s="32" t="s">
        <v>640</v>
      </c>
    </row>
    <row r="92" spans="25:26" x14ac:dyDescent="0.15">
      <c r="Y92" s="32" t="s">
        <v>506</v>
      </c>
      <c r="Z92" s="32" t="s">
        <v>641</v>
      </c>
    </row>
    <row r="93" spans="25:26" x14ac:dyDescent="0.15">
      <c r="Y93" s="32" t="s">
        <v>507</v>
      </c>
      <c r="Z93" s="32" t="s">
        <v>642</v>
      </c>
    </row>
    <row r="94" spans="25:26" x14ac:dyDescent="0.15">
      <c r="Y94" s="32" t="s">
        <v>508</v>
      </c>
      <c r="Z94" s="32" t="s">
        <v>643</v>
      </c>
    </row>
    <row r="95" spans="25:26" x14ac:dyDescent="0.15">
      <c r="Y95" s="32" t="s">
        <v>509</v>
      </c>
      <c r="Z95" s="32" t="s">
        <v>644</v>
      </c>
    </row>
    <row r="96" spans="25:26" x14ac:dyDescent="0.15">
      <c r="Y96" s="32" t="s">
        <v>411</v>
      </c>
      <c r="Z96" s="32" t="s">
        <v>645</v>
      </c>
    </row>
    <row r="97" spans="25:26" x14ac:dyDescent="0.15">
      <c r="Y97" s="32" t="s">
        <v>510</v>
      </c>
      <c r="Z97" s="32" t="s">
        <v>646</v>
      </c>
    </row>
    <row r="98" spans="25:26" x14ac:dyDescent="0.15">
      <c r="Y98" s="32" t="s">
        <v>511</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1"/>
      <c r="AA2" s="822"/>
      <c r="AB2" s="1019" t="s">
        <v>11</v>
      </c>
      <c r="AC2" s="1020"/>
      <c r="AD2" s="1021"/>
      <c r="AE2" s="1025" t="s">
        <v>391</v>
      </c>
      <c r="AF2" s="1025"/>
      <c r="AG2" s="1025"/>
      <c r="AH2" s="1025"/>
      <c r="AI2" s="1025" t="s">
        <v>413</v>
      </c>
      <c r="AJ2" s="1025"/>
      <c r="AK2" s="1025"/>
      <c r="AL2" s="556"/>
      <c r="AM2" s="1025" t="s">
        <v>510</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1"/>
      <c r="AA9" s="822"/>
      <c r="AB9" s="1019" t="s">
        <v>11</v>
      </c>
      <c r="AC9" s="1020"/>
      <c r="AD9" s="1021"/>
      <c r="AE9" s="1025" t="s">
        <v>391</v>
      </c>
      <c r="AF9" s="1025"/>
      <c r="AG9" s="1025"/>
      <c r="AH9" s="1025"/>
      <c r="AI9" s="1025" t="s">
        <v>413</v>
      </c>
      <c r="AJ9" s="1025"/>
      <c r="AK9" s="1025"/>
      <c r="AL9" s="556"/>
      <c r="AM9" s="1025" t="s">
        <v>510</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1"/>
      <c r="AA16" s="822"/>
      <c r="AB16" s="1019" t="s">
        <v>11</v>
      </c>
      <c r="AC16" s="1020"/>
      <c r="AD16" s="1021"/>
      <c r="AE16" s="1025" t="s">
        <v>391</v>
      </c>
      <c r="AF16" s="1025"/>
      <c r="AG16" s="1025"/>
      <c r="AH16" s="1025"/>
      <c r="AI16" s="1025" t="s">
        <v>413</v>
      </c>
      <c r="AJ16" s="1025"/>
      <c r="AK16" s="1025"/>
      <c r="AL16" s="556"/>
      <c r="AM16" s="1025" t="s">
        <v>510</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1"/>
      <c r="AA23" s="822"/>
      <c r="AB23" s="1019" t="s">
        <v>11</v>
      </c>
      <c r="AC23" s="1020"/>
      <c r="AD23" s="1021"/>
      <c r="AE23" s="1025" t="s">
        <v>391</v>
      </c>
      <c r="AF23" s="1025"/>
      <c r="AG23" s="1025"/>
      <c r="AH23" s="1025"/>
      <c r="AI23" s="1025" t="s">
        <v>413</v>
      </c>
      <c r="AJ23" s="1025"/>
      <c r="AK23" s="1025"/>
      <c r="AL23" s="556"/>
      <c r="AM23" s="1025" t="s">
        <v>510</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1"/>
      <c r="AA30" s="822"/>
      <c r="AB30" s="1019" t="s">
        <v>11</v>
      </c>
      <c r="AC30" s="1020"/>
      <c r="AD30" s="1021"/>
      <c r="AE30" s="1025" t="s">
        <v>391</v>
      </c>
      <c r="AF30" s="1025"/>
      <c r="AG30" s="1025"/>
      <c r="AH30" s="1025"/>
      <c r="AI30" s="1025" t="s">
        <v>413</v>
      </c>
      <c r="AJ30" s="1025"/>
      <c r="AK30" s="1025"/>
      <c r="AL30" s="556"/>
      <c r="AM30" s="1025" t="s">
        <v>510</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1"/>
      <c r="AA37" s="822"/>
      <c r="AB37" s="1019" t="s">
        <v>11</v>
      </c>
      <c r="AC37" s="1020"/>
      <c r="AD37" s="1021"/>
      <c r="AE37" s="1025" t="s">
        <v>391</v>
      </c>
      <c r="AF37" s="1025"/>
      <c r="AG37" s="1025"/>
      <c r="AH37" s="1025"/>
      <c r="AI37" s="1025" t="s">
        <v>413</v>
      </c>
      <c r="AJ37" s="1025"/>
      <c r="AK37" s="1025"/>
      <c r="AL37" s="556"/>
      <c r="AM37" s="1025" t="s">
        <v>510</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1"/>
      <c r="AA44" s="822"/>
      <c r="AB44" s="1019" t="s">
        <v>11</v>
      </c>
      <c r="AC44" s="1020"/>
      <c r="AD44" s="1021"/>
      <c r="AE44" s="1025" t="s">
        <v>391</v>
      </c>
      <c r="AF44" s="1025"/>
      <c r="AG44" s="1025"/>
      <c r="AH44" s="1025"/>
      <c r="AI44" s="1025" t="s">
        <v>413</v>
      </c>
      <c r="AJ44" s="1025"/>
      <c r="AK44" s="1025"/>
      <c r="AL44" s="556"/>
      <c r="AM44" s="1025" t="s">
        <v>510</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1"/>
      <c r="AA51" s="822"/>
      <c r="AB51" s="556" t="s">
        <v>11</v>
      </c>
      <c r="AC51" s="1020"/>
      <c r="AD51" s="1021"/>
      <c r="AE51" s="1025" t="s">
        <v>391</v>
      </c>
      <c r="AF51" s="1025"/>
      <c r="AG51" s="1025"/>
      <c r="AH51" s="1025"/>
      <c r="AI51" s="1025" t="s">
        <v>413</v>
      </c>
      <c r="AJ51" s="1025"/>
      <c r="AK51" s="1025"/>
      <c r="AL51" s="556"/>
      <c r="AM51" s="1025" t="s">
        <v>510</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1"/>
      <c r="AA58" s="822"/>
      <c r="AB58" s="1019" t="s">
        <v>11</v>
      </c>
      <c r="AC58" s="1020"/>
      <c r="AD58" s="1021"/>
      <c r="AE58" s="1025" t="s">
        <v>391</v>
      </c>
      <c r="AF58" s="1025"/>
      <c r="AG58" s="1025"/>
      <c r="AH58" s="1025"/>
      <c r="AI58" s="1025" t="s">
        <v>413</v>
      </c>
      <c r="AJ58" s="1025"/>
      <c r="AK58" s="1025"/>
      <c r="AL58" s="556"/>
      <c r="AM58" s="1025" t="s">
        <v>510</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1"/>
      <c r="AA65" s="822"/>
      <c r="AB65" s="1019" t="s">
        <v>11</v>
      </c>
      <c r="AC65" s="1020"/>
      <c r="AD65" s="1021"/>
      <c r="AE65" s="1025" t="s">
        <v>391</v>
      </c>
      <c r="AF65" s="1025"/>
      <c r="AG65" s="1025"/>
      <c r="AH65" s="1025"/>
      <c r="AI65" s="1025" t="s">
        <v>413</v>
      </c>
      <c r="AJ65" s="1025"/>
      <c r="AK65" s="1025"/>
      <c r="AL65" s="556"/>
      <c r="AM65" s="1025" t="s">
        <v>510</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2021-08-13T07:22:43Z</cp:lastPrinted>
  <dcterms:created xsi:type="dcterms:W3CDTF">2012-03-13T00:50:25Z</dcterms:created>
  <dcterms:modified xsi:type="dcterms:W3CDTF">2021-10-04T01:03:21Z</dcterms:modified>
</cp:coreProperties>
</file>