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5_HP掲載作業\03_HP掲載データ\02_地公体執行状況表\04_個別表\"/>
    </mc:Choice>
  </mc:AlternateContent>
  <bookViews>
    <workbookView xWindow="480" yWindow="120" windowWidth="18315" windowHeight="11655"/>
  </bookViews>
  <sheets>
    <sheet name="個別表" sheetId="8" r:id="rId1"/>
  </sheets>
  <definedNames>
    <definedName name="_xlnm._FilterDatabase" localSheetId="0" hidden="1">個別表!$A$1:$Y$39</definedName>
    <definedName name="_xlnm.Print_Area" localSheetId="0">個別表!$A$1:$X$50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2" i="8" l="1"/>
  <c r="G32" i="8" s="1"/>
  <c r="E32" i="8"/>
  <c r="H30" i="8"/>
  <c r="H34" i="8"/>
  <c r="G34" i="8" s="1"/>
  <c r="E34" i="8"/>
  <c r="O32" i="8" l="1"/>
  <c r="P32" i="8" s="1"/>
  <c r="O34" i="8"/>
  <c r="P34" i="8" s="1"/>
  <c r="H16" i="8" l="1"/>
  <c r="G16" i="8" s="1"/>
  <c r="G30" i="8" l="1"/>
  <c r="E30" i="8"/>
  <c r="O30" i="8" l="1"/>
  <c r="P30" i="8" s="1"/>
  <c r="H10" i="8" l="1"/>
  <c r="G10" i="8" s="1"/>
  <c r="E10" i="8"/>
  <c r="O10" i="8" l="1"/>
  <c r="P10" i="8" s="1"/>
  <c r="H12" i="8" l="1"/>
  <c r="G12" i="8" s="1"/>
  <c r="H14" i="8"/>
  <c r="G14" i="8" s="1"/>
  <c r="H18" i="8"/>
  <c r="G18" i="8" s="1"/>
  <c r="H20" i="8"/>
  <c r="G20" i="8" s="1"/>
  <c r="H22" i="8"/>
  <c r="G22" i="8" s="1"/>
  <c r="H24" i="8"/>
  <c r="G24" i="8" s="1"/>
  <c r="H26" i="8"/>
  <c r="G26" i="8" s="1"/>
  <c r="H28" i="8"/>
  <c r="G28" i="8" s="1"/>
  <c r="H36" i="8"/>
  <c r="G36" i="8" s="1"/>
  <c r="H8" i="8"/>
  <c r="G8" i="8" s="1"/>
  <c r="E12" i="8"/>
  <c r="E14" i="8"/>
  <c r="E16" i="8"/>
  <c r="O16" i="8" s="1"/>
  <c r="P16" i="8" s="1"/>
  <c r="E18" i="8"/>
  <c r="E20" i="8"/>
  <c r="E22" i="8"/>
  <c r="E24" i="8"/>
  <c r="E26" i="8"/>
  <c r="E28" i="8"/>
  <c r="E36" i="8"/>
  <c r="E8" i="8"/>
  <c r="X39" i="8" l="1"/>
  <c r="W39" i="8"/>
  <c r="V39" i="8"/>
  <c r="U39" i="8"/>
  <c r="T39" i="8"/>
  <c r="S39" i="8"/>
  <c r="R39" i="8"/>
  <c r="Q39" i="8"/>
  <c r="X38" i="8" l="1"/>
  <c r="Q38" i="8"/>
  <c r="W38" i="8"/>
  <c r="V38" i="8"/>
  <c r="U38" i="8"/>
  <c r="T38" i="8"/>
  <c r="S38" i="8"/>
  <c r="R38" i="8"/>
  <c r="N38" i="8"/>
  <c r="M38" i="8"/>
  <c r="L38" i="8"/>
  <c r="K38" i="8"/>
  <c r="J38" i="8"/>
  <c r="I38" i="8"/>
  <c r="H38" i="8"/>
  <c r="G38" i="8"/>
  <c r="F38" i="8"/>
  <c r="E38" i="8"/>
  <c r="O36" i="8"/>
  <c r="P36" i="8" s="1"/>
  <c r="O28" i="8"/>
  <c r="P28" i="8" s="1"/>
  <c r="O26" i="8"/>
  <c r="P26" i="8" s="1"/>
  <c r="O24" i="8"/>
  <c r="P24" i="8" s="1"/>
  <c r="O22" i="8"/>
  <c r="P22" i="8" s="1"/>
  <c r="O20" i="8"/>
  <c r="P20" i="8" s="1"/>
  <c r="O18" i="8"/>
  <c r="P18" i="8" s="1"/>
  <c r="O14" i="8"/>
  <c r="P14" i="8" s="1"/>
  <c r="O12" i="8"/>
  <c r="P12" i="8" s="1"/>
  <c r="O8" i="8"/>
  <c r="P8" i="8" s="1"/>
  <c r="P38" i="8" l="1"/>
  <c r="O51" i="8"/>
  <c r="O38" i="8"/>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<sst xmlns="http://schemas.openxmlformats.org/spreadsheetml/2006/main" count="144" uniqueCount="83">
  <si>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</si>
  <si>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</si>
  <si>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</si>
  <si>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</si>
  <si>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</si>
  <si>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</si>
  <si>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</si>
  <si>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</si>
  <si>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</si>
  <si>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</si>
  <si>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</si>
  <si>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</si>
  <si>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</si>
  <si>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</si>
  <si>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</si>
  <si>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</si>
  <si>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</si>
  <si>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</si>
  <si>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</si>
  <si>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</si>
  <si>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</si>
  <si>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</si>
  <si>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</si>
  <si>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</si>
  <si>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</si>
  <si>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</si>
  <si>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</si>
  <si>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</si>
  <si>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</si>
  <si>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</si>
  <si>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</si>
  <si>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</si>
  <si>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</si>
  <si>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</si>
  <si>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</si>
  <si>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</si>
  <si>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</si>
  <si>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</si>
  <si>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</si>
  <si>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</si>
  <si>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茨城県
水戸市</t>
    <rPh sb="0" eb="3">
      <t>イバラキケン</t>
    </rPh>
    <rPh sb="4" eb="7">
      <t>ミトシ</t>
    </rPh>
    <phoneticPr fontId="1"/>
  </si>
  <si>
    <t>水戸市電源立地振興基金</t>
    <rPh sb="0" eb="3">
      <t>ミトシ</t>
    </rPh>
    <rPh sb="3" eb="5">
      <t>デンゲン</t>
    </rPh>
    <rPh sb="5" eb="7">
      <t>リッチ</t>
    </rPh>
    <rPh sb="7" eb="9">
      <t>シンコウ</t>
    </rPh>
    <rPh sb="9" eb="11">
      <t>キキン</t>
    </rPh>
    <phoneticPr fontId="1"/>
  </si>
  <si>
    <t>福井県</t>
    <rPh sb="0" eb="3">
      <t>フクイケン</t>
    </rPh>
    <phoneticPr fontId="1"/>
  </si>
  <si>
    <t>福井県企業立地促進資金貸付基金</t>
    <rPh sb="0" eb="3">
      <t>フクイケン</t>
    </rPh>
    <rPh sb="3" eb="5">
      <t>キギョウ</t>
    </rPh>
    <rPh sb="5" eb="7">
      <t>リッチ</t>
    </rPh>
    <rPh sb="7" eb="9">
      <t>ソクシン</t>
    </rPh>
    <rPh sb="9" eb="11">
      <t>シキン</t>
    </rPh>
    <rPh sb="11" eb="12">
      <t>カ</t>
    </rPh>
    <rPh sb="12" eb="13">
      <t>ツ</t>
    </rPh>
    <rPh sb="13" eb="15">
      <t>キキン</t>
    </rPh>
    <phoneticPr fontId="1"/>
  </si>
  <si>
    <t>企業の立地を促進するための資金の貸付けを行うことにより、雇用の安定および増大を図る</t>
    <rPh sb="0" eb="2">
      <t>キギョウ</t>
    </rPh>
    <rPh sb="3" eb="5">
      <t>リッチ</t>
    </rPh>
    <rPh sb="6" eb="8">
      <t>ソクシン</t>
    </rPh>
    <rPh sb="13" eb="15">
      <t>シキン</t>
    </rPh>
    <rPh sb="16" eb="17">
      <t>カ</t>
    </rPh>
    <rPh sb="17" eb="18">
      <t>ツ</t>
    </rPh>
    <rPh sb="20" eb="21">
      <t>オコナ</t>
    </rPh>
    <rPh sb="28" eb="30">
      <t>コヨウ</t>
    </rPh>
    <rPh sb="31" eb="33">
      <t>アンテイ</t>
    </rPh>
    <rPh sb="36" eb="38">
      <t>ゾウダイ</t>
    </rPh>
    <rPh sb="39" eb="40">
      <t>ハカ</t>
    </rPh>
    <phoneticPr fontId="1"/>
  </si>
  <si>
    <t>福井県特別経済対策産業団地整備基金</t>
    <rPh sb="0" eb="3">
      <t>フクイケン</t>
    </rPh>
    <rPh sb="3" eb="5">
      <t>トクベツ</t>
    </rPh>
    <rPh sb="5" eb="7">
      <t>ケイザイ</t>
    </rPh>
    <rPh sb="7" eb="9">
      <t>タイサク</t>
    </rPh>
    <rPh sb="9" eb="11">
      <t>サンギョウ</t>
    </rPh>
    <rPh sb="11" eb="13">
      <t>ダンチ</t>
    </rPh>
    <rPh sb="13" eb="15">
      <t>セイビ</t>
    </rPh>
    <rPh sb="15" eb="17">
      <t>キキン</t>
    </rPh>
    <phoneticPr fontId="1"/>
  </si>
  <si>
    <t>嶺南市町が実施する産業団地の整備に要する経費に対し、負担が発生しないよう支援を行う</t>
    <rPh sb="0" eb="2">
      <t>レイナン</t>
    </rPh>
    <rPh sb="2" eb="4">
      <t>シチョウ</t>
    </rPh>
    <rPh sb="5" eb="7">
      <t>ジッシ</t>
    </rPh>
    <rPh sb="9" eb="11">
      <t>サンギョウ</t>
    </rPh>
    <rPh sb="11" eb="13">
      <t>ダンチ</t>
    </rPh>
    <rPh sb="14" eb="16">
      <t>セイビ</t>
    </rPh>
    <rPh sb="17" eb="18">
      <t>ヨウ</t>
    </rPh>
    <rPh sb="20" eb="22">
      <t>ケイヒ</t>
    </rPh>
    <rPh sb="23" eb="24">
      <t>タイ</t>
    </rPh>
    <rPh sb="26" eb="28">
      <t>フタン</t>
    </rPh>
    <rPh sb="29" eb="31">
      <t>ハッセイ</t>
    </rPh>
    <rPh sb="36" eb="38">
      <t>シエン</t>
    </rPh>
    <rPh sb="39" eb="40">
      <t>オコナ</t>
    </rPh>
    <phoneticPr fontId="1"/>
  </si>
  <si>
    <t>福井県
南越前町</t>
    <rPh sb="0" eb="3">
      <t>フクイケン</t>
    </rPh>
    <rPh sb="4" eb="8">
      <t>ミナミエチゼンチョウ</t>
    </rPh>
    <phoneticPr fontId="1"/>
  </si>
  <si>
    <t>南越前町電源立地地域対策交付金事業維持基金</t>
    <rPh sb="0" eb="4">
      <t>ミナミエチゼンチョウ</t>
    </rPh>
    <rPh sb="4" eb="6">
      <t>デンゲン</t>
    </rPh>
    <rPh sb="6" eb="8">
      <t>リッチ</t>
    </rPh>
    <rPh sb="8" eb="10">
      <t>チイキ</t>
    </rPh>
    <rPh sb="10" eb="12">
      <t>タイサク</t>
    </rPh>
    <rPh sb="12" eb="15">
      <t>コウフキン</t>
    </rPh>
    <rPh sb="15" eb="17">
      <t>ジギョウ</t>
    </rPh>
    <rPh sb="17" eb="19">
      <t>イジ</t>
    </rPh>
    <rPh sb="19" eb="21">
      <t>キキン</t>
    </rPh>
    <phoneticPr fontId="1"/>
  </si>
  <si>
    <t>電源立地地域対策交付金により整備した公共用施設の修繕その他の維持補修</t>
    <rPh sb="14" eb="16">
      <t>セイビ</t>
    </rPh>
    <rPh sb="18" eb="21">
      <t>コウキョウヨウ</t>
    </rPh>
    <rPh sb="21" eb="23">
      <t>シセツ</t>
    </rPh>
    <rPh sb="24" eb="26">
      <t>シュウゼン</t>
    </rPh>
    <rPh sb="28" eb="29">
      <t>タ</t>
    </rPh>
    <rPh sb="30" eb="32">
      <t>イジ</t>
    </rPh>
    <rPh sb="32" eb="34">
      <t>ホシュウ</t>
    </rPh>
    <phoneticPr fontId="1"/>
  </si>
  <si>
    <t>福井県
敦賀市</t>
    <rPh sb="0" eb="3">
      <t>フクイケン</t>
    </rPh>
    <rPh sb="4" eb="7">
      <t>ツルガシ</t>
    </rPh>
    <phoneticPr fontId="1"/>
  </si>
  <si>
    <t>敦賀市企業立地促進基金</t>
    <rPh sb="0" eb="3">
      <t>ツルガシ</t>
    </rPh>
    <rPh sb="3" eb="5">
      <t>キギョウ</t>
    </rPh>
    <rPh sb="5" eb="7">
      <t>リッチ</t>
    </rPh>
    <rPh sb="7" eb="9">
      <t>ソクシン</t>
    </rPh>
    <rPh sb="9" eb="11">
      <t>キキン</t>
    </rPh>
    <phoneticPr fontId="1"/>
  </si>
  <si>
    <t>企業の立地を促進するための必要な補助を行うことにより、雇用の確保を図る</t>
    <rPh sb="0" eb="2">
      <t>キギョウ</t>
    </rPh>
    <rPh sb="3" eb="5">
      <t>リッチ</t>
    </rPh>
    <rPh sb="6" eb="8">
      <t>ソクシン</t>
    </rPh>
    <rPh sb="13" eb="15">
      <t>ヒツヨウ</t>
    </rPh>
    <rPh sb="16" eb="18">
      <t>ホジョ</t>
    </rPh>
    <rPh sb="19" eb="20">
      <t>オコナ</t>
    </rPh>
    <rPh sb="27" eb="29">
      <t>コヨウ</t>
    </rPh>
    <rPh sb="30" eb="32">
      <t>カクホ</t>
    </rPh>
    <rPh sb="33" eb="34">
      <t>ハカ</t>
    </rPh>
    <phoneticPr fontId="1"/>
  </si>
  <si>
    <t>福井県
美浜町</t>
    <rPh sb="0" eb="3">
      <t>フクイケン</t>
    </rPh>
    <rPh sb="4" eb="7">
      <t>ミハマチョウ</t>
    </rPh>
    <phoneticPr fontId="1"/>
  </si>
  <si>
    <t>福井県</t>
    <rPh sb="0" eb="3">
      <t>フクイケン</t>
    </rPh>
    <phoneticPr fontId="1"/>
  </si>
  <si>
    <t>福井県地域活性化基金</t>
    <phoneticPr fontId="1"/>
  </si>
  <si>
    <t>南越前町広域観光推進事業基金</t>
    <rPh sb="0" eb="4">
      <t>ミナミエチゼンチョウ</t>
    </rPh>
    <rPh sb="4" eb="6">
      <t>コウイキ</t>
    </rPh>
    <rPh sb="6" eb="8">
      <t>カンコウ</t>
    </rPh>
    <rPh sb="8" eb="10">
      <t>スイシン</t>
    </rPh>
    <rPh sb="10" eb="12">
      <t>ジギョウ</t>
    </rPh>
    <rPh sb="12" eb="14">
      <t>キキン</t>
    </rPh>
    <phoneticPr fontId="1"/>
  </si>
  <si>
    <t>電源地域対策交付金基金</t>
    <rPh sb="0" eb="2">
      <t>デンゲン</t>
    </rPh>
    <rPh sb="2" eb="4">
      <t>チイキ</t>
    </rPh>
    <rPh sb="4" eb="6">
      <t>タイサク</t>
    </rPh>
    <rPh sb="6" eb="9">
      <t>コウフキン</t>
    </rPh>
    <rPh sb="9" eb="11">
      <t>キキン</t>
    </rPh>
    <phoneticPr fontId="1"/>
  </si>
  <si>
    <t>美浜町町道日向線道路改良事業基金</t>
    <rPh sb="0" eb="3">
      <t>ミハマチョウ</t>
    </rPh>
    <rPh sb="3" eb="5">
      <t>チョウドウ</t>
    </rPh>
    <rPh sb="5" eb="7">
      <t>ヒュウガ</t>
    </rPh>
    <rPh sb="7" eb="8">
      <t>セン</t>
    </rPh>
    <rPh sb="8" eb="10">
      <t>ドウロ</t>
    </rPh>
    <rPh sb="10" eb="12">
      <t>カイリョウ</t>
    </rPh>
    <rPh sb="12" eb="14">
      <t>ジギョウ</t>
    </rPh>
    <rPh sb="14" eb="16">
      <t>キキン</t>
    </rPh>
    <phoneticPr fontId="1"/>
  </si>
  <si>
    <t>町道日向線道路の改良</t>
    <rPh sb="0" eb="2">
      <t>チョウドウ</t>
    </rPh>
    <rPh sb="2" eb="4">
      <t>ヒュウガ</t>
    </rPh>
    <rPh sb="4" eb="5">
      <t>セン</t>
    </rPh>
    <rPh sb="5" eb="7">
      <t>ドウロ</t>
    </rPh>
    <rPh sb="8" eb="10">
      <t>カイリョウ</t>
    </rPh>
    <phoneticPr fontId="1"/>
  </si>
  <si>
    <t>美浜町町道久々子・金山線及び町道佐柿・郷市線道路改良事業基金</t>
    <rPh sb="0" eb="3">
      <t>ミハマチョウ</t>
    </rPh>
    <rPh sb="3" eb="5">
      <t>チョウドウ</t>
    </rPh>
    <rPh sb="5" eb="7">
      <t>ヒサビサ</t>
    </rPh>
    <rPh sb="7" eb="8">
      <t>コ</t>
    </rPh>
    <rPh sb="9" eb="11">
      <t>カナヤマ</t>
    </rPh>
    <rPh sb="11" eb="12">
      <t>セン</t>
    </rPh>
    <rPh sb="12" eb="13">
      <t>オヨ</t>
    </rPh>
    <rPh sb="14" eb="16">
      <t>チョウドウ</t>
    </rPh>
    <rPh sb="16" eb="17">
      <t>サ</t>
    </rPh>
    <rPh sb="17" eb="18">
      <t>カキ</t>
    </rPh>
    <rPh sb="19" eb="20">
      <t>ゴウ</t>
    </rPh>
    <rPh sb="20" eb="21">
      <t>シ</t>
    </rPh>
    <rPh sb="21" eb="22">
      <t>セン</t>
    </rPh>
    <rPh sb="22" eb="24">
      <t>ドウロ</t>
    </rPh>
    <rPh sb="24" eb="26">
      <t>カイリョウ</t>
    </rPh>
    <rPh sb="26" eb="28">
      <t>ジギョウ</t>
    </rPh>
    <rPh sb="28" eb="30">
      <t>キキン</t>
    </rPh>
    <phoneticPr fontId="1"/>
  </si>
  <si>
    <t>美浜町丹生地区農業用施設及び菅浜地区農業用施設改修事業基金</t>
    <rPh sb="0" eb="3">
      <t>ミハマチョウ</t>
    </rPh>
    <rPh sb="3" eb="5">
      <t>ウニュウ</t>
    </rPh>
    <rPh sb="5" eb="7">
      <t>チク</t>
    </rPh>
    <rPh sb="7" eb="9">
      <t>ノウギョウ</t>
    </rPh>
    <rPh sb="9" eb="10">
      <t>ヨウ</t>
    </rPh>
    <rPh sb="10" eb="12">
      <t>シセツ</t>
    </rPh>
    <rPh sb="12" eb="13">
      <t>オヨ</t>
    </rPh>
    <rPh sb="14" eb="16">
      <t>スガハマ</t>
    </rPh>
    <rPh sb="16" eb="18">
      <t>チク</t>
    </rPh>
    <rPh sb="18" eb="21">
      <t>ノウギョウヨウ</t>
    </rPh>
    <rPh sb="21" eb="23">
      <t>シセツ</t>
    </rPh>
    <rPh sb="23" eb="25">
      <t>カイシュウ</t>
    </rPh>
    <rPh sb="25" eb="27">
      <t>ジギョウ</t>
    </rPh>
    <rPh sb="27" eb="29">
      <t>キキン</t>
    </rPh>
    <phoneticPr fontId="1"/>
  </si>
  <si>
    <t>美浜町水産振興施設整備事業基金</t>
    <rPh sb="0" eb="3">
      <t>ミハマチョウ</t>
    </rPh>
    <rPh sb="3" eb="5">
      <t>スイサン</t>
    </rPh>
    <rPh sb="5" eb="7">
      <t>シンコウ</t>
    </rPh>
    <rPh sb="7" eb="9">
      <t>シセツ</t>
    </rPh>
    <rPh sb="9" eb="11">
      <t>セイビ</t>
    </rPh>
    <rPh sb="11" eb="13">
      <t>ジギョウ</t>
    </rPh>
    <rPh sb="13" eb="15">
      <t>キキン</t>
    </rPh>
    <phoneticPr fontId="1"/>
  </si>
  <si>
    <t>農業用排水路の改修</t>
    <rPh sb="3" eb="6">
      <t>ハイスイロ</t>
    </rPh>
    <phoneticPr fontId="1"/>
  </si>
  <si>
    <t>漁業用冷凍冷蔵施設の改修</t>
    <rPh sb="0" eb="3">
      <t>ギョギョウヨウ</t>
    </rPh>
    <rPh sb="3" eb="5">
      <t>レイトウ</t>
    </rPh>
    <rPh sb="5" eb="7">
      <t>レイゾウ</t>
    </rPh>
    <rPh sb="7" eb="9">
      <t>シセツ</t>
    </rPh>
    <rPh sb="10" eb="12">
      <t>カイシュウ</t>
    </rPh>
    <phoneticPr fontId="1"/>
  </si>
  <si>
    <t>鳥取県
三朝町</t>
    <rPh sb="0" eb="3">
      <t>トットリケン</t>
    </rPh>
    <rPh sb="4" eb="7">
      <t>ミササチョウ</t>
    </rPh>
    <phoneticPr fontId="1"/>
  </si>
  <si>
    <t>健康増進等施設の整備</t>
    <rPh sb="0" eb="2">
      <t>ケンコウ</t>
    </rPh>
    <rPh sb="2" eb="4">
      <t>ゾウシン</t>
    </rPh>
    <rPh sb="4" eb="5">
      <t>トウ</t>
    </rPh>
    <rPh sb="5" eb="7">
      <t>シセツ</t>
    </rPh>
    <rPh sb="8" eb="10">
      <t>セイビ</t>
    </rPh>
    <phoneticPr fontId="1"/>
  </si>
  <si>
    <t>町道久々子・金山線及び町道佐柿・郷市線道路の改良</t>
    <phoneticPr fontId="1"/>
  </si>
  <si>
    <t>美浜町観光振興基金</t>
    <rPh sb="0" eb="3">
      <t>ミハマチョウ</t>
    </rPh>
    <rPh sb="3" eb="5">
      <t>カンコウ</t>
    </rPh>
    <rPh sb="5" eb="7">
      <t>シンコウ</t>
    </rPh>
    <rPh sb="7" eb="9">
      <t>キキン</t>
    </rPh>
    <phoneticPr fontId="1"/>
  </si>
  <si>
    <t>美浜町観光振興施設整備事業</t>
    <rPh sb="0" eb="3">
      <t>ミハマチョウ</t>
    </rPh>
    <rPh sb="3" eb="5">
      <t>カンコウ</t>
    </rPh>
    <rPh sb="5" eb="7">
      <t>シンコウ</t>
    </rPh>
    <rPh sb="7" eb="9">
      <t>シセツ</t>
    </rPh>
    <rPh sb="9" eb="11">
      <t>セイビ</t>
    </rPh>
    <rPh sb="11" eb="13">
      <t>ジギョウ</t>
    </rPh>
    <phoneticPr fontId="1"/>
  </si>
  <si>
    <t>令和元年度末基金残高
（ａ）</t>
    <rPh sb="0" eb="2">
      <t>レイワ</t>
    </rPh>
    <rPh sb="2" eb="4">
      <t>ガンネン</t>
    </rPh>
    <rPh sb="3" eb="5">
      <t>ネンド</t>
    </rPh>
    <rPh sb="5" eb="6">
      <t>マツ</t>
    </rPh>
    <rPh sb="6" eb="8">
      <t>キキン</t>
    </rPh>
    <rPh sb="8" eb="10">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</si>
  <si>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</si>
  <si>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4" eb="5">
      <t>ガンネン</t>
    </rPh>
    <rPh sb="8" eb="10">
      <t>ヘンノウ</t>
    </rPh>
    <phoneticPr fontId="1"/>
  </si>
  <si>
    <t>令和２年度末基金残高
(ｅ=ａ+ｂ-ｃ-ｄ)</t>
    <rPh sb="0" eb="2">
      <t>レイワ</t>
    </rPh>
    <rPh sb="3" eb="5">
      <t>ネンド</t>
    </rPh>
    <rPh sb="4" eb="5">
      <t>ガンネン</t>
    </rPh>
    <rPh sb="5" eb="6">
      <t>マツ</t>
    </rPh>
    <rPh sb="6" eb="8">
      <t>キキン</t>
    </rPh>
    <rPh sb="8" eb="10">
      <t>ザンダカ</t>
    </rPh>
    <phoneticPr fontId="1"/>
  </si>
  <si>
    <t>令和２年度　事業実施決定等</t>
    <rPh sb="0" eb="2">
      <t>レイワ</t>
    </rPh>
    <rPh sb="3" eb="5">
      <t>ネンド</t>
    </rPh>
    <rPh sb="4" eb="5">
      <t>ガンネン</t>
    </rPh>
    <rPh sb="6" eb="8">
      <t>ジギョウ</t>
    </rPh>
    <rPh sb="8" eb="10">
      <t>ジッシ</t>
    </rPh>
    <rPh sb="10" eb="12">
      <t>ケッテイ</t>
    </rPh>
    <rPh sb="12" eb="13">
      <t>トウ</t>
    </rPh>
    <phoneticPr fontId="1"/>
  </si>
  <si>
    <t>令和２年度末　貸付残高等</t>
    <rPh sb="0" eb="2">
      <t>レイワ</t>
    </rPh>
    <rPh sb="3" eb="5">
      <t>ネンド</t>
    </rPh>
    <rPh sb="4" eb="5">
      <t>ガンネン</t>
    </rPh>
    <rPh sb="5" eb="6">
      <t>マツ</t>
    </rPh>
    <rPh sb="7" eb="9">
      <t>カシツ</t>
    </rPh>
    <rPh sb="9" eb="11">
      <t>ザンダカ</t>
    </rPh>
    <rPh sb="11" eb="12">
      <t>トウ</t>
    </rPh>
    <phoneticPr fontId="1"/>
  </si>
  <si>
    <t>【個別表】令和３年度基金造成団体別基金執行状況表（004電源立地地域対策交付金基金）</t>
    <rPh sb="1" eb="3">
      <t>コベツ</t>
    </rPh>
    <rPh sb="3" eb="4">
      <t>ヒョウ</t>
    </rPh>
    <rPh sb="5" eb="7">
      <t>レイワ</t>
    </rPh>
    <rPh sb="8" eb="10">
      <t>ネンド</t>
    </rPh>
    <rPh sb="9" eb="10">
      <t>ガンネン</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</si>
  <si>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新斎場の施設整備</t>
    <rPh sb="0" eb="1">
      <t>シン</t>
    </rPh>
    <rPh sb="1" eb="3">
      <t>サイジョウ</t>
    </rPh>
    <rPh sb="4" eb="6">
      <t>シセツ</t>
    </rPh>
    <rPh sb="6" eb="8">
      <t>セイビ</t>
    </rPh>
    <phoneticPr fontId="1"/>
  </si>
  <si>
    <t>企業の立地を促進するための必要な補助を行うことにより、産業構造の高度化、雇用機会の拡大を図る</t>
    <rPh sb="0" eb="2">
      <t>キギョウ</t>
    </rPh>
    <rPh sb="3" eb="5">
      <t>リッチ</t>
    </rPh>
    <rPh sb="6" eb="8">
      <t>ソクシン</t>
    </rPh>
    <rPh sb="13" eb="15">
      <t>ヒツヨウ</t>
    </rPh>
    <rPh sb="16" eb="18">
      <t>ホジョ</t>
    </rPh>
    <rPh sb="19" eb="20">
      <t>オコナ</t>
    </rPh>
    <phoneticPr fontId="1"/>
  </si>
  <si>
    <t>河野北前船主通り魅力向上ブランド発信事業、花はす公園リニューアル事業を行う</t>
    <rPh sb="0" eb="2">
      <t>コウノ</t>
    </rPh>
    <rPh sb="2" eb="3">
      <t>キタ</t>
    </rPh>
    <rPh sb="3" eb="4">
      <t>マエ</t>
    </rPh>
    <rPh sb="4" eb="6">
      <t>センシュ</t>
    </rPh>
    <rPh sb="6" eb="7">
      <t>トオ</t>
    </rPh>
    <rPh sb="8" eb="10">
      <t>ミリョク</t>
    </rPh>
    <rPh sb="10" eb="12">
      <t>コウジョウ</t>
    </rPh>
    <rPh sb="16" eb="18">
      <t>ハッシン</t>
    </rPh>
    <rPh sb="18" eb="20">
      <t>ジギョウ</t>
    </rPh>
    <rPh sb="21" eb="22">
      <t>ハナ</t>
    </rPh>
    <rPh sb="24" eb="26">
      <t>コウエン</t>
    </rPh>
    <rPh sb="32" eb="34">
      <t>ジギョウ</t>
    </rPh>
    <rPh sb="35" eb="36">
      <t>オコナ</t>
    </rPh>
    <phoneticPr fontId="1"/>
  </si>
  <si>
    <t>美浜町上水道統合整備事業基金</t>
    <rPh sb="0" eb="8">
      <t>ミハマチョウジョウスイドウトウゴウ</t>
    </rPh>
    <rPh sb="8" eb="10">
      <t>セイビ</t>
    </rPh>
    <rPh sb="10" eb="12">
      <t>ジギョウ</t>
    </rPh>
    <rPh sb="12" eb="14">
      <t>キキン</t>
    </rPh>
    <phoneticPr fontId="1"/>
  </si>
  <si>
    <t>美浜町内簡易水道施設の整備</t>
    <rPh sb="0" eb="3">
      <t>ミハマチョウ</t>
    </rPh>
    <rPh sb="3" eb="4">
      <t>ナイ</t>
    </rPh>
    <rPh sb="4" eb="6">
      <t>カンイ</t>
    </rPh>
    <rPh sb="6" eb="8">
      <t>スイドウ</t>
    </rPh>
    <rPh sb="8" eb="10">
      <t>シセツ</t>
    </rPh>
    <rPh sb="11" eb="13">
      <t>セイビ</t>
    </rPh>
    <phoneticPr fontId="1"/>
  </si>
  <si>
    <t>多目的ホールの整備</t>
    <rPh sb="0" eb="3">
      <t>タモクテキ</t>
    </rPh>
    <rPh sb="7" eb="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</si>
</sst>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8"/>
      <name val="ＭＳ ゴシック"/>
      <family val="3"/>
      <charset val="128"/>
    </font>
    <font>
      <sz val="10"/>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5" borderId="14"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178" fontId="20" fillId="0" borderId="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178" fontId="20" fillId="0" borderId="3" xfId="0" applyNumberFormat="1" applyFont="1" applyFill="1" applyBorder="1" applyAlignment="1">
      <alignment horizontal="right" vertical="center"/>
    </xf>
    <xf numFmtId="0" fontId="20" fillId="0" borderId="0" xfId="0" applyFont="1" applyFill="1">
      <alignment vertical="center"/>
    </xf>
    <xf numFmtId="41" fontId="20" fillId="0" borderId="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178" fontId="20" fillId="0" borderId="1" xfId="0" applyNumberFormat="1" applyFont="1" applyBorder="1" applyAlignment="1">
      <alignment horizontal="right" vertical="center"/>
    </xf>
    <xf numFmtId="178" fontId="20" fillId="0" borderId="28" xfId="0" applyNumberFormat="1" applyFont="1" applyBorder="1" applyAlignment="1">
      <alignment horizontal="right" vertical="center"/>
    </xf>
    <xf numFmtId="178" fontId="20" fillId="0" borderId="30" xfId="0" applyNumberFormat="1" applyFont="1" applyBorder="1" applyAlignment="1">
      <alignment horizontal="right" vertical="center"/>
    </xf>
    <xf numFmtId="178" fontId="20" fillId="0" borderId="3" xfId="0" applyNumberFormat="1" applyFont="1" applyBorder="1" applyAlignment="1">
      <alignment horizontal="right" vertical="center"/>
    </xf>
    <xf numFmtId="0" fontId="20" fillId="0" borderId="0" xfId="0" applyFont="1">
      <alignment vertical="center"/>
    </xf>
    <xf numFmtId="41" fontId="20" fillId="0" borderId="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14" xfId="0" applyNumberFormat="1" applyFont="1" applyBorder="1" applyAlignment="1">
      <alignment horizontal="right" vertical="center"/>
    </xf>
    <xf numFmtId="41" fontId="20" fillId="0" borderId="21" xfId="0" applyNumberFormat="1" applyFont="1" applyBorder="1" applyAlignment="1">
      <alignment horizontal="right" vertical="center"/>
    </xf>
    <xf numFmtId="41" fontId="20" fillId="0" borderId="14"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176" fontId="20" fillId="0" borderId="7"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41" fontId="20"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7" xfId="0" applyFont="1" applyFill="1" applyBorder="1" applyAlignment="1">
      <alignment vertical="center" wrapText="1"/>
    </xf>
    <xf numFmtId="0" fontId="20" fillId="0" borderId="9" xfId="0" applyFont="1" applyFill="1" applyBorder="1" applyAlignment="1">
      <alignment vertical="center"/>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41" fontId="20" fillId="0" borderId="43"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0" fillId="0" borderId="18" xfId="0" applyNumberFormat="1" applyFont="1" applyFill="1" applyBorder="1" applyAlignment="1">
      <alignment horizontal="right" vertical="center"/>
    </xf>
    <xf numFmtId="41" fontId="21" fillId="0" borderId="17" xfId="0" applyNumberFormat="1" applyFont="1" applyFill="1" applyBorder="1" applyAlignment="1">
      <alignment horizontal="right" vertical="center"/>
    </xf>
    <xf numFmtId="41" fontId="21" fillId="0" borderId="14" xfId="0" applyNumberFormat="1" applyFont="1" applyFill="1" applyBorder="1" applyAlignment="1">
      <alignment horizontal="right" vertical="center"/>
    </xf>
    <xf numFmtId="0" fontId="20" fillId="0" borderId="7" xfId="0" applyFont="1" applyFill="1" applyBorder="1" applyAlignment="1">
      <alignment horizontal="center" vertical="center"/>
    </xf>
    <xf numFmtId="41" fontId="20" fillId="0" borderId="18" xfId="0" applyNumberFormat="1" applyFont="1" applyFill="1" applyBorder="1" applyAlignment="1">
      <alignment horizontal="center" vertical="center"/>
    </xf>
    <xf numFmtId="41" fontId="20" fillId="0" borderId="17" xfId="0" applyNumberFormat="1" applyFont="1" applyFill="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20" fillId="0" borderId="43" xfId="0" applyNumberFormat="1" applyFont="1" applyFill="1" applyBorder="1" applyAlignment="1">
      <alignment vertical="center"/>
    </xf>
    <xf numFmtId="41" fontId="21" fillId="0" borderId="19" xfId="0" applyNumberFormat="1" applyFont="1" applyFill="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20" fillId="3" borderId="43" xfId="0" applyNumberFormat="1" applyFont="1" applyFill="1" applyBorder="1" applyAlignment="1">
      <alignment horizontal="right" vertical="center"/>
    </xf>
    <xf numFmtId="41" fontId="21" fillId="3" borderId="19"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20" fillId="3" borderId="19" xfId="0" applyNumberFormat="1" applyFont="1" applyFill="1" applyBorder="1" applyAlignment="1">
      <alignment horizontal="right" vertical="center"/>
    </xf>
    <xf numFmtId="41" fontId="20" fillId="0" borderId="18" xfId="0" applyNumberFormat="1" applyFont="1" applyBorder="1" applyAlignment="1">
      <alignment horizontal="right" vertical="center"/>
    </xf>
    <xf numFmtId="41" fontId="21" fillId="0" borderId="17" xfId="0" applyNumberFormat="1" applyFont="1" applyBorder="1" applyAlignment="1">
      <alignment horizontal="right" vertical="center"/>
    </xf>
    <xf numFmtId="41" fontId="20" fillId="0" borderId="43"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0" fillId="4" borderId="30" xfId="0" applyNumberFormat="1" applyFont="1" applyFill="1" applyBorder="1" applyAlignment="1">
      <alignment horizontal="right" vertical="center"/>
    </xf>
    <xf numFmtId="41" fontId="21" fillId="4" borderId="14"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1" fontId="20" fillId="0" borderId="43" xfId="0" applyNumberFormat="1" applyFont="1" applyBorder="1" applyAlignment="1">
      <alignment vertical="center"/>
    </xf>
    <xf numFmtId="41" fontId="21" fillId="0" borderId="19" xfId="0" applyNumberFormat="1" applyFont="1" applyBorder="1" applyAlignment="1">
      <alignment vertical="center"/>
    </xf>
    <xf numFmtId="0" fontId="19" fillId="0" borderId="7" xfId="0" applyFont="1" applyFill="1" applyBorder="1" applyAlignment="1">
      <alignment horizontal="left" vertical="center"/>
    </xf>
    <xf numFmtId="0" fontId="19" fillId="0" borderId="9" xfId="0" applyFont="1" applyFill="1" applyBorder="1" applyAlignment="1">
      <alignment horizontal="left" vertical="center"/>
    </xf>
    <xf numFmtId="41" fontId="20" fillId="6" borderId="43" xfId="0" applyNumberFormat="1" applyFont="1" applyFill="1" applyBorder="1" applyAlignment="1">
      <alignment horizontal="right" vertical="center"/>
    </xf>
    <xf numFmtId="41" fontId="21" fillId="6" borderId="19"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51"/>
  <sheetViews>
    <sheetView tabSelected="1" view="pageBreakPreview" zoomScaleNormal="100" zoomScaleSheetLayoutView="100" workbookViewId="0">
      <pane ySplit="7" topLeftCell="A26" activePane="bottomLeft" state="frozen"/>
      <selection activeCell="D29" sqref="D29"/>
      <selection pane="bottomLeft" activeCell="L6" sqref="L6:L7"/>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4" width="9" style="1" customWidth="1"/>
    <col min="15" max="16" width="9.625" style="1" customWidth="1"/>
    <col min="17" max="24" width="8" style="1" customWidth="1"/>
    <col min="25" max="25" width="9" style="28"/>
    <col min="26" max="16384" width="9" style="1"/>
  </cols>
  <sheetData>
    <row r="1" spans="1:25" ht="20.25" customHeight="1" thickBot="1" x14ac:dyDescent="0.2">
      <c r="A1" s="32" t="s">
        <v>76</v>
      </c>
      <c r="B1" s="32"/>
    </row>
    <row r="2" spans="1:25" s="2" customFormat="1" ht="12.75" customHeight="1" x14ac:dyDescent="0.15">
      <c r="A2" s="93" t="s">
        <v>2</v>
      </c>
      <c r="B2" s="93" t="s">
        <v>38</v>
      </c>
      <c r="C2" s="93" t="s">
        <v>15</v>
      </c>
      <c r="D2" s="93" t="s">
        <v>39</v>
      </c>
      <c r="E2" s="96" t="s">
        <v>70</v>
      </c>
      <c r="F2" s="97"/>
      <c r="G2" s="96" t="s">
        <v>71</v>
      </c>
      <c r="H2" s="100"/>
      <c r="I2" s="100"/>
      <c r="J2" s="100"/>
      <c r="K2" s="100"/>
      <c r="L2" s="100"/>
      <c r="M2" s="100"/>
      <c r="N2" s="103" t="s">
        <v>72</v>
      </c>
      <c r="O2" s="96" t="s">
        <v>73</v>
      </c>
      <c r="P2" s="97"/>
      <c r="Q2" s="96" t="s">
        <v>74</v>
      </c>
      <c r="R2" s="109"/>
      <c r="S2" s="109"/>
      <c r="T2" s="109"/>
      <c r="U2" s="109"/>
      <c r="V2" s="96" t="s">
        <v>75</v>
      </c>
      <c r="W2" s="109"/>
      <c r="X2" s="110"/>
      <c r="Y2" s="29"/>
    </row>
    <row r="3" spans="1:25" s="2" customFormat="1" ht="12" customHeight="1" x14ac:dyDescent="0.15">
      <c r="A3" s="94"/>
      <c r="B3" s="156"/>
      <c r="C3" s="94"/>
      <c r="D3" s="94"/>
      <c r="E3" s="98"/>
      <c r="F3" s="99"/>
      <c r="G3" s="101"/>
      <c r="H3" s="102"/>
      <c r="I3" s="102"/>
      <c r="J3" s="102"/>
      <c r="K3" s="102"/>
      <c r="L3" s="102"/>
      <c r="M3" s="102"/>
      <c r="N3" s="104"/>
      <c r="O3" s="98"/>
      <c r="P3" s="99"/>
      <c r="Q3" s="17" t="s">
        <v>11</v>
      </c>
      <c r="R3" s="111" t="s">
        <v>1</v>
      </c>
      <c r="S3" s="111" t="s">
        <v>9</v>
      </c>
      <c r="T3" s="114" t="s">
        <v>0</v>
      </c>
      <c r="U3" s="117" t="s">
        <v>13</v>
      </c>
      <c r="V3" s="120" t="s">
        <v>1</v>
      </c>
      <c r="W3" s="114" t="s">
        <v>9</v>
      </c>
      <c r="X3" s="123" t="s">
        <v>0</v>
      </c>
      <c r="Y3" s="29"/>
    </row>
    <row r="4" spans="1:25" s="2" customFormat="1" ht="13.5" customHeight="1" x14ac:dyDescent="0.15">
      <c r="A4" s="94"/>
      <c r="B4" s="156"/>
      <c r="C4" s="94"/>
      <c r="D4" s="94"/>
      <c r="E4" s="23"/>
      <c r="F4" s="22"/>
      <c r="G4" s="7" t="s">
        <v>6</v>
      </c>
      <c r="H4" s="8"/>
      <c r="I4" s="8"/>
      <c r="J4" s="8"/>
      <c r="K4" s="8"/>
      <c r="L4" s="8"/>
      <c r="M4" s="106" t="s">
        <v>7</v>
      </c>
      <c r="N4" s="104"/>
      <c r="O4" s="23"/>
      <c r="P4" s="22"/>
      <c r="Q4" s="128" t="s">
        <v>10</v>
      </c>
      <c r="R4" s="112"/>
      <c r="S4" s="112"/>
      <c r="T4" s="115"/>
      <c r="U4" s="118"/>
      <c r="V4" s="121"/>
      <c r="W4" s="115"/>
      <c r="X4" s="124"/>
      <c r="Y4" s="29"/>
    </row>
    <row r="5" spans="1:25" s="2" customFormat="1" ht="12" customHeight="1" x14ac:dyDescent="0.15">
      <c r="A5" s="94"/>
      <c r="B5" s="156"/>
      <c r="C5" s="94"/>
      <c r="D5" s="94"/>
      <c r="E5" s="23"/>
      <c r="F5" s="83" t="s">
        <v>4</v>
      </c>
      <c r="G5" s="23"/>
      <c r="H5" s="5" t="s">
        <v>3</v>
      </c>
      <c r="I5" s="33"/>
      <c r="J5" s="33"/>
      <c r="K5" s="33"/>
      <c r="L5" s="34"/>
      <c r="M5" s="107"/>
      <c r="N5" s="104"/>
      <c r="O5" s="23"/>
      <c r="P5" s="83" t="s">
        <v>4</v>
      </c>
      <c r="Q5" s="129"/>
      <c r="R5" s="113"/>
      <c r="S5" s="113"/>
      <c r="T5" s="116"/>
      <c r="U5" s="119"/>
      <c r="V5" s="122"/>
      <c r="W5" s="116"/>
      <c r="X5" s="125"/>
      <c r="Y5" s="29"/>
    </row>
    <row r="6" spans="1:25" s="2" customFormat="1" ht="12" customHeight="1" x14ac:dyDescent="0.15">
      <c r="A6" s="94"/>
      <c r="B6" s="156"/>
      <c r="C6" s="94"/>
      <c r="D6" s="94"/>
      <c r="E6" s="23"/>
      <c r="F6" s="84"/>
      <c r="G6" s="23"/>
      <c r="H6" s="21" t="s">
        <v>5</v>
      </c>
      <c r="I6" s="86" t="s">
        <v>37</v>
      </c>
      <c r="J6" s="87"/>
      <c r="K6" s="88"/>
      <c r="L6" s="89" t="s">
        <v>18</v>
      </c>
      <c r="M6" s="107"/>
      <c r="N6" s="104"/>
      <c r="O6" s="23"/>
      <c r="P6" s="84"/>
      <c r="Q6" s="12" t="s">
        <v>12</v>
      </c>
      <c r="R6" s="13" t="s">
        <v>12</v>
      </c>
      <c r="S6" s="13" t="s">
        <v>12</v>
      </c>
      <c r="T6" s="14" t="s">
        <v>12</v>
      </c>
      <c r="U6" s="15" t="s">
        <v>12</v>
      </c>
      <c r="V6" s="19" t="s">
        <v>12</v>
      </c>
      <c r="W6" s="14" t="s">
        <v>12</v>
      </c>
      <c r="X6" s="15" t="s">
        <v>12</v>
      </c>
      <c r="Y6" s="30" t="s">
        <v>12</v>
      </c>
    </row>
    <row r="7" spans="1:25" s="2" customFormat="1" ht="12.75" customHeight="1" thickBot="1" x14ac:dyDescent="0.2">
      <c r="A7" s="95"/>
      <c r="B7" s="157"/>
      <c r="C7" s="95"/>
      <c r="D7" s="95"/>
      <c r="E7" s="4"/>
      <c r="F7" s="85"/>
      <c r="G7" s="4"/>
      <c r="H7" s="6"/>
      <c r="I7" s="43" t="s">
        <v>16</v>
      </c>
      <c r="J7" s="43" t="s">
        <v>17</v>
      </c>
      <c r="K7" s="43" t="s">
        <v>19</v>
      </c>
      <c r="L7" s="90"/>
      <c r="M7" s="108"/>
      <c r="N7" s="105"/>
      <c r="O7" s="4"/>
      <c r="P7" s="85"/>
      <c r="Q7" s="9" t="s">
        <v>8</v>
      </c>
      <c r="R7" s="10" t="s">
        <v>8</v>
      </c>
      <c r="S7" s="10" t="s">
        <v>8</v>
      </c>
      <c r="T7" s="11" t="s">
        <v>8</v>
      </c>
      <c r="U7" s="16" t="s">
        <v>8</v>
      </c>
      <c r="V7" s="18" t="s">
        <v>8</v>
      </c>
      <c r="W7" s="11" t="s">
        <v>8</v>
      </c>
      <c r="X7" s="20" t="s">
        <v>8</v>
      </c>
      <c r="Y7" s="31" t="s">
        <v>8</v>
      </c>
    </row>
    <row r="8" spans="1:25" s="50" customFormat="1" ht="18" customHeight="1" x14ac:dyDescent="0.15">
      <c r="A8" s="65">
        <v>1</v>
      </c>
      <c r="B8" s="69" t="s">
        <v>40</v>
      </c>
      <c r="C8" s="71" t="s">
        <v>41</v>
      </c>
      <c r="D8" s="73" t="s">
        <v>66</v>
      </c>
      <c r="E8" s="75">
        <f>F8</f>
        <v>42</v>
      </c>
      <c r="F8" s="77">
        <v>42</v>
      </c>
      <c r="G8" s="75">
        <f>H8</f>
        <v>1.0999999999999999E-2</v>
      </c>
      <c r="H8" s="67">
        <f>SUBTOTAL(9,I8:L9)</f>
        <v>1.0999999999999999E-2</v>
      </c>
      <c r="I8" s="67">
        <v>0</v>
      </c>
      <c r="J8" s="67">
        <v>0</v>
      </c>
      <c r="K8" s="67">
        <v>0</v>
      </c>
      <c r="L8" s="67">
        <v>1.0999999999999999E-2</v>
      </c>
      <c r="M8" s="67">
        <v>0</v>
      </c>
      <c r="N8" s="91">
        <v>0</v>
      </c>
      <c r="O8" s="126">
        <f>+(+E8+G8)-(M8+N8)</f>
        <v>42.011000000000003</v>
      </c>
      <c r="P8" s="77">
        <f>O8</f>
        <v>42.011000000000003</v>
      </c>
      <c r="Q8" s="46">
        <v>0</v>
      </c>
      <c r="R8" s="47">
        <v>0</v>
      </c>
      <c r="S8" s="47">
        <v>0</v>
      </c>
      <c r="T8" s="48">
        <v>0</v>
      </c>
      <c r="U8" s="47">
        <v>0</v>
      </c>
      <c r="V8" s="46">
        <v>0</v>
      </c>
      <c r="W8" s="48">
        <v>0</v>
      </c>
      <c r="X8" s="49">
        <v>0</v>
      </c>
      <c r="Y8" s="44" t="s">
        <v>12</v>
      </c>
    </row>
    <row r="9" spans="1:25" s="50" customFormat="1" ht="18" customHeight="1" thickBot="1" x14ac:dyDescent="0.2">
      <c r="A9" s="66"/>
      <c r="B9" s="70"/>
      <c r="C9" s="72"/>
      <c r="D9" s="74"/>
      <c r="E9" s="76"/>
      <c r="F9" s="78"/>
      <c r="G9" s="76"/>
      <c r="H9" s="79"/>
      <c r="I9" s="79"/>
      <c r="J9" s="79"/>
      <c r="K9" s="79"/>
      <c r="L9" s="79"/>
      <c r="M9" s="79"/>
      <c r="N9" s="92"/>
      <c r="O9" s="127"/>
      <c r="P9" s="78"/>
      <c r="Q9" s="51">
        <v>0</v>
      </c>
      <c r="R9" s="52">
        <v>0</v>
      </c>
      <c r="S9" s="52">
        <v>0</v>
      </c>
      <c r="T9" s="63">
        <v>0</v>
      </c>
      <c r="U9" s="52">
        <v>0</v>
      </c>
      <c r="V9" s="51">
        <v>0</v>
      </c>
      <c r="W9" s="63">
        <v>0</v>
      </c>
      <c r="X9" s="53">
        <v>0</v>
      </c>
      <c r="Y9" s="45" t="s">
        <v>8</v>
      </c>
    </row>
    <row r="10" spans="1:25" s="50" customFormat="1" ht="18" customHeight="1" x14ac:dyDescent="0.15">
      <c r="A10" s="65">
        <v>2</v>
      </c>
      <c r="B10" s="69" t="s">
        <v>40</v>
      </c>
      <c r="C10" s="71" t="s">
        <v>41</v>
      </c>
      <c r="D10" s="73" t="s">
        <v>77</v>
      </c>
      <c r="E10" s="75">
        <f>F10</f>
        <v>0</v>
      </c>
      <c r="F10" s="77">
        <v>0</v>
      </c>
      <c r="G10" s="75">
        <f>H10</f>
        <v>40</v>
      </c>
      <c r="H10" s="67">
        <f>SUBTOTAL(9,I10:L11)</f>
        <v>40</v>
      </c>
      <c r="I10" s="67">
        <v>40</v>
      </c>
      <c r="J10" s="67">
        <v>0</v>
      </c>
      <c r="K10" s="67">
        <v>0</v>
      </c>
      <c r="L10" s="67">
        <v>0</v>
      </c>
      <c r="M10" s="67">
        <v>0</v>
      </c>
      <c r="N10" s="91">
        <v>0</v>
      </c>
      <c r="O10" s="126">
        <f>+(+E10+G10)-(M10+N10)</f>
        <v>40</v>
      </c>
      <c r="P10" s="77">
        <f>O10</f>
        <v>40</v>
      </c>
      <c r="Q10" s="46">
        <v>0</v>
      </c>
      <c r="R10" s="47">
        <v>0</v>
      </c>
      <c r="S10" s="47">
        <v>0</v>
      </c>
      <c r="T10" s="48">
        <v>0</v>
      </c>
      <c r="U10" s="47">
        <v>0</v>
      </c>
      <c r="V10" s="46">
        <v>0</v>
      </c>
      <c r="W10" s="48">
        <v>0</v>
      </c>
      <c r="X10" s="49">
        <v>0</v>
      </c>
      <c r="Y10" s="44" t="s">
        <v>12</v>
      </c>
    </row>
    <row r="11" spans="1:25" s="50" customFormat="1" ht="18" customHeight="1" thickBot="1" x14ac:dyDescent="0.2">
      <c r="A11" s="66"/>
      <c r="B11" s="70"/>
      <c r="C11" s="72"/>
      <c r="D11" s="74"/>
      <c r="E11" s="76"/>
      <c r="F11" s="78"/>
      <c r="G11" s="76"/>
      <c r="H11" s="79"/>
      <c r="I11" s="79"/>
      <c r="J11" s="79"/>
      <c r="K11" s="79"/>
      <c r="L11" s="79"/>
      <c r="M11" s="79"/>
      <c r="N11" s="92"/>
      <c r="O11" s="127"/>
      <c r="P11" s="78"/>
      <c r="Q11" s="51">
        <v>0</v>
      </c>
      <c r="R11" s="52">
        <v>0</v>
      </c>
      <c r="S11" s="52">
        <v>0</v>
      </c>
      <c r="T11" s="63">
        <v>0</v>
      </c>
      <c r="U11" s="52">
        <v>0</v>
      </c>
      <c r="V11" s="51">
        <v>0</v>
      </c>
      <c r="W11" s="63">
        <v>0</v>
      </c>
      <c r="X11" s="53">
        <v>0</v>
      </c>
      <c r="Y11" s="45" t="s">
        <v>8</v>
      </c>
    </row>
    <row r="12" spans="1:25" s="50" customFormat="1" ht="18" customHeight="1" x14ac:dyDescent="0.15">
      <c r="A12" s="65">
        <v>3</v>
      </c>
      <c r="B12" s="80" t="s">
        <v>42</v>
      </c>
      <c r="C12" s="71" t="s">
        <v>43</v>
      </c>
      <c r="D12" s="73" t="s">
        <v>44</v>
      </c>
      <c r="E12" s="75">
        <f t="shared" ref="E12" si="0">F12</f>
        <v>525.36199999999997</v>
      </c>
      <c r="F12" s="77">
        <v>525.36199999999997</v>
      </c>
      <c r="G12" s="75">
        <f t="shared" ref="G12" si="1">H12</f>
        <v>1.0999999999999999E-2</v>
      </c>
      <c r="H12" s="67">
        <f t="shared" ref="H12" si="2">SUBTOTAL(9,I12:L13)</f>
        <v>1.0999999999999999E-2</v>
      </c>
      <c r="I12" s="67">
        <v>0</v>
      </c>
      <c r="J12" s="67">
        <v>0</v>
      </c>
      <c r="K12" s="67">
        <v>0</v>
      </c>
      <c r="L12" s="67">
        <v>1.0999999999999999E-2</v>
      </c>
      <c r="M12" s="81">
        <v>0</v>
      </c>
      <c r="N12" s="91">
        <v>0</v>
      </c>
      <c r="O12" s="126">
        <f>+(+E12+G12)-(M12+N12)</f>
        <v>525.37299999999993</v>
      </c>
      <c r="P12" s="77">
        <f t="shared" ref="P12" si="3">O12</f>
        <v>525.37299999999993</v>
      </c>
      <c r="Q12" s="46">
        <v>0</v>
      </c>
      <c r="R12" s="47">
        <v>0</v>
      </c>
      <c r="S12" s="47">
        <v>0</v>
      </c>
      <c r="T12" s="48">
        <v>0</v>
      </c>
      <c r="U12" s="47">
        <v>0</v>
      </c>
      <c r="V12" s="46">
        <v>0</v>
      </c>
      <c r="W12" s="48">
        <v>4</v>
      </c>
      <c r="X12" s="49">
        <v>0</v>
      </c>
      <c r="Y12" s="44" t="s">
        <v>12</v>
      </c>
    </row>
    <row r="13" spans="1:25" s="50" customFormat="1" ht="18" customHeight="1" thickBot="1" x14ac:dyDescent="0.2">
      <c r="A13" s="66"/>
      <c r="B13" s="70"/>
      <c r="C13" s="72"/>
      <c r="D13" s="74"/>
      <c r="E13" s="76"/>
      <c r="F13" s="78"/>
      <c r="G13" s="76"/>
      <c r="H13" s="79"/>
      <c r="I13" s="68"/>
      <c r="J13" s="68"/>
      <c r="K13" s="68"/>
      <c r="L13" s="68"/>
      <c r="M13" s="82"/>
      <c r="N13" s="92"/>
      <c r="O13" s="130"/>
      <c r="P13" s="78"/>
      <c r="Q13" s="51">
        <v>0</v>
      </c>
      <c r="R13" s="52">
        <v>0</v>
      </c>
      <c r="S13" s="52">
        <v>0</v>
      </c>
      <c r="T13" s="63">
        <v>0</v>
      </c>
      <c r="U13" s="52">
        <v>0</v>
      </c>
      <c r="V13" s="51">
        <v>0</v>
      </c>
      <c r="W13" s="63">
        <v>175.19900000000001</v>
      </c>
      <c r="X13" s="53">
        <v>0</v>
      </c>
      <c r="Y13" s="45" t="s">
        <v>8</v>
      </c>
    </row>
    <row r="14" spans="1:25" s="50" customFormat="1" ht="18" customHeight="1" x14ac:dyDescent="0.15">
      <c r="A14" s="65">
        <v>4</v>
      </c>
      <c r="B14" s="69" t="s">
        <v>42</v>
      </c>
      <c r="C14" s="71" t="s">
        <v>45</v>
      </c>
      <c r="D14" s="73" t="s">
        <v>46</v>
      </c>
      <c r="E14" s="75">
        <f t="shared" ref="E14" si="4">F14</f>
        <v>2697.58</v>
      </c>
      <c r="F14" s="77">
        <v>2697.58</v>
      </c>
      <c r="G14" s="75">
        <f t="shared" ref="G14" si="5">H14</f>
        <v>199.053</v>
      </c>
      <c r="H14" s="67">
        <f t="shared" ref="H14" si="6">SUBTOTAL(9,I14:L15)</f>
        <v>199.053</v>
      </c>
      <c r="I14" s="67">
        <v>0</v>
      </c>
      <c r="J14" s="67">
        <v>0</v>
      </c>
      <c r="K14" s="67">
        <v>0</v>
      </c>
      <c r="L14" s="67">
        <v>199.053</v>
      </c>
      <c r="M14" s="81">
        <v>0</v>
      </c>
      <c r="N14" s="91">
        <v>0</v>
      </c>
      <c r="O14" s="126">
        <f>+(+E14+G14)-(M14+N14)</f>
        <v>2896.6329999999998</v>
      </c>
      <c r="P14" s="77">
        <f t="shared" ref="P14" si="7">O14</f>
        <v>2896.6329999999998</v>
      </c>
      <c r="Q14" s="46">
        <v>0</v>
      </c>
      <c r="R14" s="47">
        <v>0</v>
      </c>
      <c r="S14" s="47">
        <v>0</v>
      </c>
      <c r="T14" s="48">
        <v>0</v>
      </c>
      <c r="U14" s="47">
        <v>0</v>
      </c>
      <c r="V14" s="46">
        <v>0</v>
      </c>
      <c r="W14" s="48">
        <v>6</v>
      </c>
      <c r="X14" s="49">
        <v>0</v>
      </c>
      <c r="Y14" s="44" t="s">
        <v>12</v>
      </c>
    </row>
    <row r="15" spans="1:25" s="50" customFormat="1" ht="18" customHeight="1" thickBot="1" x14ac:dyDescent="0.2">
      <c r="A15" s="66"/>
      <c r="B15" s="70"/>
      <c r="C15" s="72"/>
      <c r="D15" s="74"/>
      <c r="E15" s="76"/>
      <c r="F15" s="78"/>
      <c r="G15" s="76"/>
      <c r="H15" s="79"/>
      <c r="I15" s="68"/>
      <c r="J15" s="68"/>
      <c r="K15" s="68"/>
      <c r="L15" s="68"/>
      <c r="M15" s="82"/>
      <c r="N15" s="92"/>
      <c r="O15" s="127"/>
      <c r="P15" s="78"/>
      <c r="Q15" s="51">
        <v>0</v>
      </c>
      <c r="R15" s="52">
        <v>0</v>
      </c>
      <c r="S15" s="52">
        <v>0</v>
      </c>
      <c r="T15" s="63">
        <v>0</v>
      </c>
      <c r="U15" s="52">
        <v>0</v>
      </c>
      <c r="V15" s="51">
        <v>0</v>
      </c>
      <c r="W15" s="63">
        <v>1516.104</v>
      </c>
      <c r="X15" s="53">
        <v>0</v>
      </c>
      <c r="Y15" s="45" t="s">
        <v>8</v>
      </c>
    </row>
    <row r="16" spans="1:25" s="50" customFormat="1" ht="18" customHeight="1" x14ac:dyDescent="0.15">
      <c r="A16" s="65">
        <v>5</v>
      </c>
      <c r="B16" s="69" t="s">
        <v>54</v>
      </c>
      <c r="C16" s="71" t="s">
        <v>55</v>
      </c>
      <c r="D16" s="73" t="s">
        <v>78</v>
      </c>
      <c r="E16" s="75">
        <f t="shared" ref="E16" si="8">F16</f>
        <v>0</v>
      </c>
      <c r="F16" s="77">
        <v>0</v>
      </c>
      <c r="G16" s="75">
        <f>H16</f>
        <v>110.4</v>
      </c>
      <c r="H16" s="67">
        <f>SUBTOTAL(9,I16:L17)</f>
        <v>110.4</v>
      </c>
      <c r="I16" s="67">
        <v>110.4</v>
      </c>
      <c r="J16" s="67">
        <v>0</v>
      </c>
      <c r="K16" s="67">
        <v>0</v>
      </c>
      <c r="L16" s="67">
        <v>0</v>
      </c>
      <c r="M16" s="81">
        <v>0</v>
      </c>
      <c r="N16" s="91">
        <v>0</v>
      </c>
      <c r="O16" s="126">
        <f>+(+E16+G16)-(M16+N16)</f>
        <v>110.4</v>
      </c>
      <c r="P16" s="77">
        <f>O16</f>
        <v>110.4</v>
      </c>
      <c r="Q16" s="46">
        <v>0</v>
      </c>
      <c r="R16" s="47">
        <v>0</v>
      </c>
      <c r="S16" s="47">
        <v>0</v>
      </c>
      <c r="T16" s="48">
        <v>0</v>
      </c>
      <c r="U16" s="47">
        <v>0</v>
      </c>
      <c r="V16" s="46">
        <v>0</v>
      </c>
      <c r="W16" s="48">
        <v>0</v>
      </c>
      <c r="X16" s="49">
        <v>0</v>
      </c>
      <c r="Y16" s="44" t="s">
        <v>12</v>
      </c>
    </row>
    <row r="17" spans="1:25" s="50" customFormat="1" ht="18" customHeight="1" thickBot="1" x14ac:dyDescent="0.2">
      <c r="A17" s="66"/>
      <c r="B17" s="70"/>
      <c r="C17" s="72"/>
      <c r="D17" s="74"/>
      <c r="E17" s="76"/>
      <c r="F17" s="78"/>
      <c r="G17" s="76"/>
      <c r="H17" s="79"/>
      <c r="I17" s="68"/>
      <c r="J17" s="68"/>
      <c r="K17" s="68"/>
      <c r="L17" s="68"/>
      <c r="M17" s="82"/>
      <c r="N17" s="92"/>
      <c r="O17" s="127"/>
      <c r="P17" s="78"/>
      <c r="Q17" s="51">
        <v>0</v>
      </c>
      <c r="R17" s="52">
        <v>0</v>
      </c>
      <c r="S17" s="52">
        <v>0</v>
      </c>
      <c r="T17" s="63">
        <v>0</v>
      </c>
      <c r="U17" s="52">
        <v>0</v>
      </c>
      <c r="V17" s="51">
        <v>0</v>
      </c>
      <c r="W17" s="63">
        <v>0</v>
      </c>
      <c r="X17" s="53">
        <v>0</v>
      </c>
      <c r="Y17" s="45" t="s">
        <v>8</v>
      </c>
    </row>
    <row r="18" spans="1:25" s="50" customFormat="1" ht="21.75" customHeight="1" x14ac:dyDescent="0.15">
      <c r="A18" s="65">
        <v>6</v>
      </c>
      <c r="B18" s="69" t="s">
        <v>47</v>
      </c>
      <c r="C18" s="71" t="s">
        <v>48</v>
      </c>
      <c r="D18" s="73" t="s">
        <v>49</v>
      </c>
      <c r="E18" s="75">
        <f t="shared" ref="E18" si="9">F18</f>
        <v>37.759</v>
      </c>
      <c r="F18" s="77">
        <v>37.759</v>
      </c>
      <c r="G18" s="75">
        <f t="shared" ref="G18" si="10">H18</f>
        <v>2.7E-2</v>
      </c>
      <c r="H18" s="67">
        <f t="shared" ref="H18" si="11">SUBTOTAL(9,I18:L19)</f>
        <v>2.7E-2</v>
      </c>
      <c r="I18" s="67">
        <v>0</v>
      </c>
      <c r="J18" s="67">
        <v>0</v>
      </c>
      <c r="K18" s="67">
        <v>0</v>
      </c>
      <c r="L18" s="67">
        <v>2.7E-2</v>
      </c>
      <c r="M18" s="81">
        <v>2.1</v>
      </c>
      <c r="N18" s="91">
        <v>0</v>
      </c>
      <c r="O18" s="126">
        <f>+(+E18+G18)-(M18+N18)</f>
        <v>35.686</v>
      </c>
      <c r="P18" s="77">
        <f t="shared" ref="P18" si="12">O18</f>
        <v>35.686</v>
      </c>
      <c r="Q18" s="46">
        <v>1</v>
      </c>
      <c r="R18" s="47">
        <v>0</v>
      </c>
      <c r="S18" s="47">
        <v>0</v>
      </c>
      <c r="T18" s="48">
        <v>0</v>
      </c>
      <c r="U18" s="47">
        <v>0</v>
      </c>
      <c r="V18" s="46">
        <v>0</v>
      </c>
      <c r="W18" s="48">
        <v>0</v>
      </c>
      <c r="X18" s="49">
        <v>0</v>
      </c>
      <c r="Y18" s="44" t="s">
        <v>12</v>
      </c>
    </row>
    <row r="19" spans="1:25" s="50" customFormat="1" ht="21.75" customHeight="1" thickBot="1" x14ac:dyDescent="0.2">
      <c r="A19" s="66"/>
      <c r="B19" s="70"/>
      <c r="C19" s="72"/>
      <c r="D19" s="74"/>
      <c r="E19" s="76"/>
      <c r="F19" s="78"/>
      <c r="G19" s="76"/>
      <c r="H19" s="79"/>
      <c r="I19" s="68"/>
      <c r="J19" s="68"/>
      <c r="K19" s="68"/>
      <c r="L19" s="68"/>
      <c r="M19" s="82"/>
      <c r="N19" s="92"/>
      <c r="O19" s="127"/>
      <c r="P19" s="78"/>
      <c r="Q19" s="51">
        <v>2.1</v>
      </c>
      <c r="R19" s="52">
        <v>0</v>
      </c>
      <c r="S19" s="52">
        <v>0</v>
      </c>
      <c r="T19" s="63">
        <v>0</v>
      </c>
      <c r="U19" s="52">
        <v>0</v>
      </c>
      <c r="V19" s="51">
        <v>0</v>
      </c>
      <c r="W19" s="63">
        <v>0</v>
      </c>
      <c r="X19" s="53">
        <v>0</v>
      </c>
      <c r="Y19" s="45" t="s">
        <v>8</v>
      </c>
    </row>
    <row r="20" spans="1:25" s="50" customFormat="1" ht="21" customHeight="1" x14ac:dyDescent="0.15">
      <c r="A20" s="65">
        <v>7</v>
      </c>
      <c r="B20" s="69" t="s">
        <v>47</v>
      </c>
      <c r="C20" s="71" t="s">
        <v>56</v>
      </c>
      <c r="D20" s="73" t="s">
        <v>79</v>
      </c>
      <c r="E20" s="75">
        <f t="shared" ref="E20" si="13">F20</f>
        <v>43.238999999999997</v>
      </c>
      <c r="F20" s="77">
        <v>43.238999999999997</v>
      </c>
      <c r="G20" s="75">
        <f>H20</f>
        <v>22.830000000000002</v>
      </c>
      <c r="H20" s="67">
        <f t="shared" ref="H20" si="14">SUBTOTAL(9,I20:L21)</f>
        <v>22.830000000000002</v>
      </c>
      <c r="I20" s="67">
        <v>22.8</v>
      </c>
      <c r="J20" s="67">
        <v>0</v>
      </c>
      <c r="K20" s="67">
        <v>0</v>
      </c>
      <c r="L20" s="67">
        <v>0.03</v>
      </c>
      <c r="M20" s="81">
        <v>0</v>
      </c>
      <c r="N20" s="91">
        <v>0</v>
      </c>
      <c r="O20" s="126">
        <f>+(+E20+G20)-(M20+N20)</f>
        <v>66.069000000000003</v>
      </c>
      <c r="P20" s="77">
        <f t="shared" ref="P20" si="15">O20</f>
        <v>66.069000000000003</v>
      </c>
      <c r="Q20" s="46">
        <v>0</v>
      </c>
      <c r="R20" s="47">
        <v>0</v>
      </c>
      <c r="S20" s="47">
        <v>0</v>
      </c>
      <c r="T20" s="48">
        <v>0</v>
      </c>
      <c r="U20" s="47">
        <v>0</v>
      </c>
      <c r="V20" s="46">
        <v>0</v>
      </c>
      <c r="W20" s="48">
        <v>0</v>
      </c>
      <c r="X20" s="49">
        <v>0</v>
      </c>
      <c r="Y20" s="44" t="s">
        <v>12</v>
      </c>
    </row>
    <row r="21" spans="1:25" s="50" customFormat="1" ht="21" customHeight="1" thickBot="1" x14ac:dyDescent="0.2">
      <c r="A21" s="66"/>
      <c r="B21" s="70"/>
      <c r="C21" s="72"/>
      <c r="D21" s="74"/>
      <c r="E21" s="76"/>
      <c r="F21" s="78"/>
      <c r="G21" s="76"/>
      <c r="H21" s="79"/>
      <c r="I21" s="68"/>
      <c r="J21" s="68"/>
      <c r="K21" s="68"/>
      <c r="L21" s="68"/>
      <c r="M21" s="82"/>
      <c r="N21" s="92"/>
      <c r="O21" s="127"/>
      <c r="P21" s="78"/>
      <c r="Q21" s="51">
        <v>0</v>
      </c>
      <c r="R21" s="52">
        <v>0</v>
      </c>
      <c r="S21" s="52">
        <v>0</v>
      </c>
      <c r="T21" s="63">
        <v>0</v>
      </c>
      <c r="U21" s="52">
        <v>0</v>
      </c>
      <c r="V21" s="51">
        <v>0</v>
      </c>
      <c r="W21" s="63">
        <v>0</v>
      </c>
      <c r="X21" s="53">
        <v>0</v>
      </c>
      <c r="Y21" s="45" t="s">
        <v>8</v>
      </c>
    </row>
    <row r="22" spans="1:25" s="50" customFormat="1" ht="17.25" customHeight="1" x14ac:dyDescent="0.15">
      <c r="A22" s="65">
        <v>8</v>
      </c>
      <c r="B22" s="69" t="s">
        <v>53</v>
      </c>
      <c r="C22" s="71" t="s">
        <v>58</v>
      </c>
      <c r="D22" s="73" t="s">
        <v>59</v>
      </c>
      <c r="E22" s="75">
        <f t="shared" ref="E22" si="16">F22</f>
        <v>23.5</v>
      </c>
      <c r="F22" s="77">
        <v>23.5</v>
      </c>
      <c r="G22" s="75">
        <f t="shared" ref="G22" si="17">H22</f>
        <v>1.7999999999999999E-2</v>
      </c>
      <c r="H22" s="67">
        <f t="shared" ref="H22" si="18">SUBTOTAL(9,I22:L23)</f>
        <v>1.7999999999999999E-2</v>
      </c>
      <c r="I22" s="67">
        <v>0</v>
      </c>
      <c r="J22" s="67">
        <v>0</v>
      </c>
      <c r="K22" s="67">
        <v>0</v>
      </c>
      <c r="L22" s="67">
        <v>1.7999999999999999E-2</v>
      </c>
      <c r="M22" s="81">
        <v>23.518000000000001</v>
      </c>
      <c r="N22" s="91">
        <v>0</v>
      </c>
      <c r="O22" s="126">
        <f>+(+E22+G22)-(M22+N22)</f>
        <v>0</v>
      </c>
      <c r="P22" s="77">
        <f t="shared" ref="P22" si="19">O22</f>
        <v>0</v>
      </c>
      <c r="Q22" s="46">
        <v>1</v>
      </c>
      <c r="R22" s="47">
        <v>0</v>
      </c>
      <c r="S22" s="47">
        <v>0</v>
      </c>
      <c r="T22" s="48">
        <v>0</v>
      </c>
      <c r="U22" s="47">
        <v>0</v>
      </c>
      <c r="V22" s="46">
        <v>0</v>
      </c>
      <c r="W22" s="48">
        <v>0</v>
      </c>
      <c r="X22" s="49">
        <v>0</v>
      </c>
      <c r="Y22" s="44" t="s">
        <v>12</v>
      </c>
    </row>
    <row r="23" spans="1:25" s="50" customFormat="1" ht="17.25" customHeight="1" thickBot="1" x14ac:dyDescent="0.2">
      <c r="A23" s="66"/>
      <c r="B23" s="70"/>
      <c r="C23" s="72"/>
      <c r="D23" s="74"/>
      <c r="E23" s="76"/>
      <c r="F23" s="78"/>
      <c r="G23" s="76"/>
      <c r="H23" s="79"/>
      <c r="I23" s="68"/>
      <c r="J23" s="68"/>
      <c r="K23" s="68"/>
      <c r="L23" s="68"/>
      <c r="M23" s="82"/>
      <c r="N23" s="92"/>
      <c r="O23" s="127"/>
      <c r="P23" s="78"/>
      <c r="Q23" s="51">
        <v>23.518000000000001</v>
      </c>
      <c r="R23" s="52">
        <v>0</v>
      </c>
      <c r="S23" s="52">
        <v>0</v>
      </c>
      <c r="T23" s="63">
        <v>0</v>
      </c>
      <c r="U23" s="52">
        <v>0</v>
      </c>
      <c r="V23" s="51">
        <v>0</v>
      </c>
      <c r="W23" s="63">
        <v>0</v>
      </c>
      <c r="X23" s="53">
        <v>0</v>
      </c>
      <c r="Y23" s="45" t="s">
        <v>8</v>
      </c>
    </row>
    <row r="24" spans="1:25" s="58" customFormat="1" ht="24.75" customHeight="1" x14ac:dyDescent="0.15">
      <c r="A24" s="65">
        <v>9</v>
      </c>
      <c r="B24" s="69" t="s">
        <v>53</v>
      </c>
      <c r="C24" s="71" t="s">
        <v>60</v>
      </c>
      <c r="D24" s="73" t="s">
        <v>67</v>
      </c>
      <c r="E24" s="133">
        <f t="shared" ref="E24" si="20">F24</f>
        <v>25.754000000000001</v>
      </c>
      <c r="F24" s="131">
        <v>25.754000000000001</v>
      </c>
      <c r="G24" s="133">
        <f t="shared" ref="G24" si="21">H24</f>
        <v>3.9E-2</v>
      </c>
      <c r="H24" s="135">
        <f t="shared" ref="H24" si="22">SUBTOTAL(9,I24:L25)</f>
        <v>3.9E-2</v>
      </c>
      <c r="I24" s="135">
        <v>0</v>
      </c>
      <c r="J24" s="135">
        <v>0</v>
      </c>
      <c r="K24" s="135">
        <v>0</v>
      </c>
      <c r="L24" s="135">
        <v>3.9E-2</v>
      </c>
      <c r="M24" s="81">
        <v>19.600000000000001</v>
      </c>
      <c r="N24" s="138">
        <v>0</v>
      </c>
      <c r="O24" s="126">
        <f>+(+E24+G24)-(M24+N24)</f>
        <v>6.1930000000000014</v>
      </c>
      <c r="P24" s="131">
        <f t="shared" ref="P24" si="23">O24</f>
        <v>6.1930000000000014</v>
      </c>
      <c r="Q24" s="54">
        <v>1</v>
      </c>
      <c r="R24" s="55">
        <v>0</v>
      </c>
      <c r="S24" s="55">
        <v>0</v>
      </c>
      <c r="T24" s="56">
        <v>0</v>
      </c>
      <c r="U24" s="55">
        <v>0</v>
      </c>
      <c r="V24" s="54">
        <v>0</v>
      </c>
      <c r="W24" s="56">
        <v>0</v>
      </c>
      <c r="X24" s="57">
        <v>0</v>
      </c>
      <c r="Y24" s="41" t="s">
        <v>12</v>
      </c>
    </row>
    <row r="25" spans="1:25" s="58" customFormat="1" ht="24.75" customHeight="1" thickBot="1" x14ac:dyDescent="0.2">
      <c r="A25" s="66"/>
      <c r="B25" s="70"/>
      <c r="C25" s="72"/>
      <c r="D25" s="74"/>
      <c r="E25" s="134"/>
      <c r="F25" s="132"/>
      <c r="G25" s="134"/>
      <c r="H25" s="136"/>
      <c r="I25" s="137"/>
      <c r="J25" s="137"/>
      <c r="K25" s="137"/>
      <c r="L25" s="137"/>
      <c r="M25" s="82"/>
      <c r="N25" s="139"/>
      <c r="O25" s="127"/>
      <c r="P25" s="132"/>
      <c r="Q25" s="59">
        <v>19.600000000000001</v>
      </c>
      <c r="R25" s="60">
        <v>0</v>
      </c>
      <c r="S25" s="60">
        <v>0</v>
      </c>
      <c r="T25" s="61">
        <v>0</v>
      </c>
      <c r="U25" s="60">
        <v>0</v>
      </c>
      <c r="V25" s="59">
        <v>0</v>
      </c>
      <c r="W25" s="61">
        <v>0</v>
      </c>
      <c r="X25" s="62">
        <v>0</v>
      </c>
      <c r="Y25" s="42" t="s">
        <v>8</v>
      </c>
    </row>
    <row r="26" spans="1:25" s="58" customFormat="1" ht="24.75" customHeight="1" x14ac:dyDescent="0.15">
      <c r="A26" s="65">
        <v>10</v>
      </c>
      <c r="B26" s="69" t="s">
        <v>53</v>
      </c>
      <c r="C26" s="71" t="s">
        <v>61</v>
      </c>
      <c r="D26" s="73" t="s">
        <v>63</v>
      </c>
      <c r="E26" s="133">
        <f t="shared" ref="E26" si="24">F26</f>
        <v>59.484999999999999</v>
      </c>
      <c r="F26" s="131">
        <v>59.484999999999999</v>
      </c>
      <c r="G26" s="133">
        <f t="shared" ref="G26" si="25">H26</f>
        <v>8.8999999999999996E-2</v>
      </c>
      <c r="H26" s="135">
        <f t="shared" ref="H26" si="26">SUBTOTAL(9,I26:L27)</f>
        <v>8.8999999999999996E-2</v>
      </c>
      <c r="I26" s="135">
        <v>0</v>
      </c>
      <c r="J26" s="135">
        <v>0</v>
      </c>
      <c r="K26" s="135">
        <v>0</v>
      </c>
      <c r="L26" s="135">
        <v>8.8999999999999996E-2</v>
      </c>
      <c r="M26" s="81">
        <v>42.506</v>
      </c>
      <c r="N26" s="138">
        <v>0</v>
      </c>
      <c r="O26" s="126">
        <f>+(+E26+G26)-(M26+N26)</f>
        <v>17.067999999999998</v>
      </c>
      <c r="P26" s="131">
        <f t="shared" ref="P26" si="27">O26</f>
        <v>17.067999999999998</v>
      </c>
      <c r="Q26" s="54">
        <v>1</v>
      </c>
      <c r="R26" s="55">
        <v>0</v>
      </c>
      <c r="S26" s="55">
        <v>0</v>
      </c>
      <c r="T26" s="56">
        <v>0</v>
      </c>
      <c r="U26" s="55">
        <v>0</v>
      </c>
      <c r="V26" s="54">
        <v>0</v>
      </c>
      <c r="W26" s="56">
        <v>0</v>
      </c>
      <c r="X26" s="57">
        <v>0</v>
      </c>
      <c r="Y26" s="41" t="s">
        <v>12</v>
      </c>
    </row>
    <row r="27" spans="1:25" s="58" customFormat="1" ht="24.75" customHeight="1" thickBot="1" x14ac:dyDescent="0.2">
      <c r="A27" s="66"/>
      <c r="B27" s="70"/>
      <c r="C27" s="72"/>
      <c r="D27" s="74"/>
      <c r="E27" s="134"/>
      <c r="F27" s="132"/>
      <c r="G27" s="134"/>
      <c r="H27" s="136"/>
      <c r="I27" s="137"/>
      <c r="J27" s="137"/>
      <c r="K27" s="137"/>
      <c r="L27" s="137"/>
      <c r="M27" s="82"/>
      <c r="N27" s="139"/>
      <c r="O27" s="127"/>
      <c r="P27" s="132"/>
      <c r="Q27" s="59">
        <v>42.506</v>
      </c>
      <c r="R27" s="60">
        <v>0</v>
      </c>
      <c r="S27" s="60">
        <v>0</v>
      </c>
      <c r="T27" s="61">
        <v>0</v>
      </c>
      <c r="U27" s="60">
        <v>0</v>
      </c>
      <c r="V27" s="59">
        <v>0</v>
      </c>
      <c r="W27" s="61">
        <v>0</v>
      </c>
      <c r="X27" s="62">
        <v>0</v>
      </c>
      <c r="Y27" s="42" t="s">
        <v>8</v>
      </c>
    </row>
    <row r="28" spans="1:25" s="58" customFormat="1" ht="18" customHeight="1" x14ac:dyDescent="0.15">
      <c r="A28" s="65">
        <v>11</v>
      </c>
      <c r="B28" s="69" t="s">
        <v>53</v>
      </c>
      <c r="C28" s="71" t="s">
        <v>62</v>
      </c>
      <c r="D28" s="140" t="s">
        <v>64</v>
      </c>
      <c r="E28" s="133">
        <f t="shared" ref="E28" si="28">F28</f>
        <v>32.070999999999998</v>
      </c>
      <c r="F28" s="131">
        <v>32.070999999999998</v>
      </c>
      <c r="G28" s="133">
        <f t="shared" ref="G28" si="29">H28</f>
        <v>1.2E-2</v>
      </c>
      <c r="H28" s="135">
        <f t="shared" ref="H28" si="30">SUBTOTAL(9,I28:L29)</f>
        <v>1.2E-2</v>
      </c>
      <c r="I28" s="135">
        <v>0</v>
      </c>
      <c r="J28" s="135">
        <v>0</v>
      </c>
      <c r="K28" s="135">
        <v>0</v>
      </c>
      <c r="L28" s="135">
        <v>1.2E-2</v>
      </c>
      <c r="M28" s="81">
        <v>32.070999999999998</v>
      </c>
      <c r="N28" s="138">
        <v>1.2E-2</v>
      </c>
      <c r="O28" s="126">
        <f>+(+E28+G28)-(M28+N28)</f>
        <v>0</v>
      </c>
      <c r="P28" s="131">
        <f t="shared" ref="P28" si="31">O28</f>
        <v>0</v>
      </c>
      <c r="Q28" s="54">
        <v>1</v>
      </c>
      <c r="R28" s="55">
        <v>0</v>
      </c>
      <c r="S28" s="55">
        <v>0</v>
      </c>
      <c r="T28" s="56">
        <v>0</v>
      </c>
      <c r="U28" s="55">
        <v>0</v>
      </c>
      <c r="V28" s="54">
        <v>0</v>
      </c>
      <c r="W28" s="56">
        <v>0</v>
      </c>
      <c r="X28" s="57">
        <v>0</v>
      </c>
      <c r="Y28" s="41" t="s">
        <v>12</v>
      </c>
    </row>
    <row r="29" spans="1:25" s="58" customFormat="1" ht="18" customHeight="1" thickBot="1" x14ac:dyDescent="0.2">
      <c r="A29" s="66"/>
      <c r="B29" s="70"/>
      <c r="C29" s="72"/>
      <c r="D29" s="141"/>
      <c r="E29" s="134"/>
      <c r="F29" s="132"/>
      <c r="G29" s="134"/>
      <c r="H29" s="136"/>
      <c r="I29" s="137"/>
      <c r="J29" s="137"/>
      <c r="K29" s="137"/>
      <c r="L29" s="137"/>
      <c r="M29" s="82"/>
      <c r="N29" s="139"/>
      <c r="O29" s="127"/>
      <c r="P29" s="132"/>
      <c r="Q29" s="59">
        <v>32.070999999999998</v>
      </c>
      <c r="R29" s="60">
        <v>0</v>
      </c>
      <c r="S29" s="60">
        <v>0</v>
      </c>
      <c r="T29" s="61">
        <v>0</v>
      </c>
      <c r="U29" s="60">
        <v>0</v>
      </c>
      <c r="V29" s="59">
        <v>0</v>
      </c>
      <c r="W29" s="61">
        <v>0</v>
      </c>
      <c r="X29" s="62">
        <v>0</v>
      </c>
      <c r="Y29" s="42" t="s">
        <v>8</v>
      </c>
    </row>
    <row r="30" spans="1:25" s="58" customFormat="1" ht="18" customHeight="1" x14ac:dyDescent="0.15">
      <c r="A30" s="65">
        <v>12</v>
      </c>
      <c r="B30" s="69" t="s">
        <v>53</v>
      </c>
      <c r="C30" s="71" t="s">
        <v>68</v>
      </c>
      <c r="D30" s="140" t="s">
        <v>69</v>
      </c>
      <c r="E30" s="133">
        <f t="shared" ref="E30" si="32">F30</f>
        <v>91.331999999999994</v>
      </c>
      <c r="F30" s="131">
        <v>91.331999999999994</v>
      </c>
      <c r="G30" s="133">
        <f t="shared" ref="G30" si="33">H30</f>
        <v>0.13700000000000001</v>
      </c>
      <c r="H30" s="135">
        <f t="shared" ref="H30" si="34">SUBTOTAL(9,I30:L31)</f>
        <v>0.13700000000000001</v>
      </c>
      <c r="I30" s="135">
        <v>0</v>
      </c>
      <c r="J30" s="135">
        <v>0</v>
      </c>
      <c r="K30" s="135">
        <v>0</v>
      </c>
      <c r="L30" s="135">
        <v>0.13700000000000001</v>
      </c>
      <c r="M30" s="81">
        <v>0</v>
      </c>
      <c r="N30" s="138">
        <v>0</v>
      </c>
      <c r="O30" s="126">
        <f>+(+E30+G30)-(M30+N30)</f>
        <v>91.468999999999994</v>
      </c>
      <c r="P30" s="131">
        <f t="shared" ref="P30" si="35">O30</f>
        <v>91.468999999999994</v>
      </c>
      <c r="Q30" s="54">
        <v>0</v>
      </c>
      <c r="R30" s="55">
        <v>0</v>
      </c>
      <c r="S30" s="55">
        <v>0</v>
      </c>
      <c r="T30" s="56">
        <v>0</v>
      </c>
      <c r="U30" s="55">
        <v>0</v>
      </c>
      <c r="V30" s="54">
        <v>0</v>
      </c>
      <c r="W30" s="56">
        <v>0</v>
      </c>
      <c r="X30" s="57">
        <v>0</v>
      </c>
      <c r="Y30" s="41" t="s">
        <v>12</v>
      </c>
    </row>
    <row r="31" spans="1:25" s="58" customFormat="1" ht="18" customHeight="1" thickBot="1" x14ac:dyDescent="0.2">
      <c r="A31" s="66"/>
      <c r="B31" s="70"/>
      <c r="C31" s="72"/>
      <c r="D31" s="141"/>
      <c r="E31" s="134"/>
      <c r="F31" s="132"/>
      <c r="G31" s="134"/>
      <c r="H31" s="136"/>
      <c r="I31" s="137"/>
      <c r="J31" s="137"/>
      <c r="K31" s="137"/>
      <c r="L31" s="137"/>
      <c r="M31" s="82"/>
      <c r="N31" s="139"/>
      <c r="O31" s="127"/>
      <c r="P31" s="132"/>
      <c r="Q31" s="59">
        <v>0</v>
      </c>
      <c r="R31" s="60">
        <v>0</v>
      </c>
      <c r="S31" s="60">
        <v>0</v>
      </c>
      <c r="T31" s="61">
        <v>0</v>
      </c>
      <c r="U31" s="60">
        <v>0</v>
      </c>
      <c r="V31" s="59">
        <v>0</v>
      </c>
      <c r="W31" s="61">
        <v>0</v>
      </c>
      <c r="X31" s="62">
        <v>0</v>
      </c>
      <c r="Y31" s="42" t="s">
        <v>8</v>
      </c>
    </row>
    <row r="32" spans="1:25" s="50" customFormat="1" ht="18" customHeight="1" x14ac:dyDescent="0.15">
      <c r="A32" s="65">
        <v>13</v>
      </c>
      <c r="B32" s="69" t="s">
        <v>53</v>
      </c>
      <c r="C32" s="71" t="s">
        <v>80</v>
      </c>
      <c r="D32" s="73" t="s">
        <v>81</v>
      </c>
      <c r="E32" s="75">
        <f t="shared" ref="E32" si="36">F32</f>
        <v>0</v>
      </c>
      <c r="F32" s="77">
        <v>0</v>
      </c>
      <c r="G32" s="75">
        <f>H32</f>
        <v>127.5</v>
      </c>
      <c r="H32" s="67">
        <f>SUBTOTAL(9,I32:L33)</f>
        <v>127.5</v>
      </c>
      <c r="I32" s="67">
        <v>127.5</v>
      </c>
      <c r="J32" s="67">
        <v>0</v>
      </c>
      <c r="K32" s="67">
        <v>0</v>
      </c>
      <c r="L32" s="67">
        <v>0</v>
      </c>
      <c r="M32" s="81">
        <v>0</v>
      </c>
      <c r="N32" s="91">
        <v>0</v>
      </c>
      <c r="O32" s="142">
        <f>+(+E32+G32)-(M32+N32)</f>
        <v>127.5</v>
      </c>
      <c r="P32" s="77">
        <f>O32</f>
        <v>127.5</v>
      </c>
      <c r="Q32" s="46">
        <v>0</v>
      </c>
      <c r="R32" s="47">
        <v>0</v>
      </c>
      <c r="S32" s="47">
        <v>0</v>
      </c>
      <c r="T32" s="48">
        <v>0</v>
      </c>
      <c r="U32" s="47">
        <v>0</v>
      </c>
      <c r="V32" s="46">
        <v>0</v>
      </c>
      <c r="W32" s="48">
        <v>0</v>
      </c>
      <c r="X32" s="49">
        <v>0</v>
      </c>
      <c r="Y32" s="44" t="s">
        <v>12</v>
      </c>
    </row>
    <row r="33" spans="1:25" s="50" customFormat="1" ht="18" customHeight="1" thickBot="1" x14ac:dyDescent="0.2">
      <c r="A33" s="66"/>
      <c r="B33" s="70"/>
      <c r="C33" s="72"/>
      <c r="D33" s="74"/>
      <c r="E33" s="76"/>
      <c r="F33" s="78"/>
      <c r="G33" s="76"/>
      <c r="H33" s="79"/>
      <c r="I33" s="68"/>
      <c r="J33" s="68"/>
      <c r="K33" s="68"/>
      <c r="L33" s="68"/>
      <c r="M33" s="82"/>
      <c r="N33" s="92"/>
      <c r="O33" s="143"/>
      <c r="P33" s="78"/>
      <c r="Q33" s="51">
        <v>0</v>
      </c>
      <c r="R33" s="52">
        <v>0</v>
      </c>
      <c r="S33" s="52">
        <v>0</v>
      </c>
      <c r="T33" s="64">
        <v>0</v>
      </c>
      <c r="U33" s="52">
        <v>0</v>
      </c>
      <c r="V33" s="51">
        <v>0</v>
      </c>
      <c r="W33" s="64">
        <v>0</v>
      </c>
      <c r="X33" s="53">
        <v>0</v>
      </c>
      <c r="Y33" s="45" t="s">
        <v>8</v>
      </c>
    </row>
    <row r="34" spans="1:25" s="50" customFormat="1" ht="18" customHeight="1" x14ac:dyDescent="0.15">
      <c r="A34" s="65">
        <v>14</v>
      </c>
      <c r="B34" s="69" t="s">
        <v>50</v>
      </c>
      <c r="C34" s="71" t="s">
        <v>51</v>
      </c>
      <c r="D34" s="73" t="s">
        <v>52</v>
      </c>
      <c r="E34" s="75">
        <f t="shared" ref="E34" si="37">F34</f>
        <v>274.24099999999999</v>
      </c>
      <c r="F34" s="77">
        <v>274.24099999999999</v>
      </c>
      <c r="G34" s="75">
        <f t="shared" ref="G34" si="38">H34</f>
        <v>186.85500000000002</v>
      </c>
      <c r="H34" s="67">
        <f t="shared" ref="H34" si="39">SUBTOTAL(9,I34:L35)</f>
        <v>186.85500000000002</v>
      </c>
      <c r="I34" s="67">
        <v>186.77</v>
      </c>
      <c r="J34" s="67">
        <v>0</v>
      </c>
      <c r="K34" s="67">
        <v>0</v>
      </c>
      <c r="L34" s="67">
        <v>8.5000000000000006E-2</v>
      </c>
      <c r="M34" s="81">
        <v>150</v>
      </c>
      <c r="N34" s="91">
        <v>0</v>
      </c>
      <c r="O34" s="142">
        <f>+(+E34+G34)-(M34+N34)</f>
        <v>311.096</v>
      </c>
      <c r="P34" s="77">
        <f t="shared" ref="P34" si="40">O34</f>
        <v>311.096</v>
      </c>
      <c r="Q34" s="46">
        <v>1</v>
      </c>
      <c r="R34" s="47">
        <v>0</v>
      </c>
      <c r="S34" s="47">
        <v>0</v>
      </c>
      <c r="T34" s="48">
        <v>0</v>
      </c>
      <c r="U34" s="47">
        <v>0</v>
      </c>
      <c r="V34" s="46">
        <v>0</v>
      </c>
      <c r="W34" s="48">
        <v>0</v>
      </c>
      <c r="X34" s="49">
        <v>0</v>
      </c>
      <c r="Y34" s="44" t="s">
        <v>12</v>
      </c>
    </row>
    <row r="35" spans="1:25" s="50" customFormat="1" ht="18" customHeight="1" thickBot="1" x14ac:dyDescent="0.2">
      <c r="A35" s="66"/>
      <c r="B35" s="70"/>
      <c r="C35" s="72"/>
      <c r="D35" s="74"/>
      <c r="E35" s="76"/>
      <c r="F35" s="78"/>
      <c r="G35" s="76"/>
      <c r="H35" s="79"/>
      <c r="I35" s="68"/>
      <c r="J35" s="68"/>
      <c r="K35" s="68"/>
      <c r="L35" s="68"/>
      <c r="M35" s="82"/>
      <c r="N35" s="92"/>
      <c r="O35" s="143"/>
      <c r="P35" s="78"/>
      <c r="Q35" s="51">
        <v>150</v>
      </c>
      <c r="R35" s="52">
        <v>0</v>
      </c>
      <c r="S35" s="52">
        <v>0</v>
      </c>
      <c r="T35" s="64">
        <v>0</v>
      </c>
      <c r="U35" s="52">
        <v>0</v>
      </c>
      <c r="V35" s="51">
        <v>0</v>
      </c>
      <c r="W35" s="64">
        <v>0</v>
      </c>
      <c r="X35" s="53">
        <v>0</v>
      </c>
      <c r="Y35" s="45" t="s">
        <v>8</v>
      </c>
    </row>
    <row r="36" spans="1:25" s="50" customFormat="1" ht="18" customHeight="1" x14ac:dyDescent="0.15">
      <c r="A36" s="65">
        <v>15</v>
      </c>
      <c r="B36" s="69" t="s">
        <v>65</v>
      </c>
      <c r="C36" s="71" t="s">
        <v>57</v>
      </c>
      <c r="D36" s="140" t="s">
        <v>82</v>
      </c>
      <c r="E36" s="75">
        <f t="shared" ref="E36" si="41">F36</f>
        <v>0</v>
      </c>
      <c r="F36" s="77">
        <v>0</v>
      </c>
      <c r="G36" s="75">
        <f t="shared" ref="G36" si="42">H36</f>
        <v>46.497</v>
      </c>
      <c r="H36" s="67">
        <f t="shared" ref="H36" si="43">SUBTOTAL(9,I36:L37)</f>
        <v>46.497</v>
      </c>
      <c r="I36" s="67">
        <v>46.497</v>
      </c>
      <c r="J36" s="67">
        <v>0</v>
      </c>
      <c r="K36" s="67">
        <v>0</v>
      </c>
      <c r="L36" s="67">
        <v>0</v>
      </c>
      <c r="M36" s="81">
        <v>0</v>
      </c>
      <c r="N36" s="91">
        <v>0</v>
      </c>
      <c r="O36" s="142">
        <f>+(+E36+G36)-(M36+N36)</f>
        <v>46.497</v>
      </c>
      <c r="P36" s="77">
        <f t="shared" ref="P36" si="44">O36</f>
        <v>46.497</v>
      </c>
      <c r="Q36" s="46">
        <v>0</v>
      </c>
      <c r="R36" s="47">
        <v>0</v>
      </c>
      <c r="S36" s="47">
        <v>0</v>
      </c>
      <c r="T36" s="48">
        <v>0</v>
      </c>
      <c r="U36" s="47">
        <v>0</v>
      </c>
      <c r="V36" s="46">
        <v>0</v>
      </c>
      <c r="W36" s="48">
        <v>0</v>
      </c>
      <c r="X36" s="49">
        <v>0</v>
      </c>
      <c r="Y36" s="44" t="s">
        <v>12</v>
      </c>
    </row>
    <row r="37" spans="1:25" s="50" customFormat="1" ht="18" customHeight="1" thickBot="1" x14ac:dyDescent="0.2">
      <c r="A37" s="66"/>
      <c r="B37" s="70"/>
      <c r="C37" s="72"/>
      <c r="D37" s="141"/>
      <c r="E37" s="76"/>
      <c r="F37" s="78"/>
      <c r="G37" s="76"/>
      <c r="H37" s="79"/>
      <c r="I37" s="68"/>
      <c r="J37" s="68"/>
      <c r="K37" s="68"/>
      <c r="L37" s="68"/>
      <c r="M37" s="82"/>
      <c r="N37" s="92"/>
      <c r="O37" s="143"/>
      <c r="P37" s="78"/>
      <c r="Q37" s="51">
        <v>0</v>
      </c>
      <c r="R37" s="52">
        <v>0</v>
      </c>
      <c r="S37" s="52">
        <v>0</v>
      </c>
      <c r="T37" s="64">
        <v>0</v>
      </c>
      <c r="U37" s="52">
        <v>0</v>
      </c>
      <c r="V37" s="51">
        <v>0</v>
      </c>
      <c r="W37" s="64">
        <v>0</v>
      </c>
      <c r="X37" s="53">
        <v>0</v>
      </c>
      <c r="Y37" s="45" t="s">
        <v>8</v>
      </c>
    </row>
    <row r="38" spans="1:25" s="3" customFormat="1" ht="20.100000000000001" customHeight="1" x14ac:dyDescent="0.15">
      <c r="A38" s="144" t="s">
        <v>14</v>
      </c>
      <c r="B38" s="144">
        <v>15</v>
      </c>
      <c r="C38" s="146"/>
      <c r="D38" s="154"/>
      <c r="E38" s="148">
        <f t="shared" ref="E38:P38" si="45">SUM(E8:E37)</f>
        <v>3852.3229999999999</v>
      </c>
      <c r="F38" s="150">
        <f t="shared" si="45"/>
        <v>3852.3229999999999</v>
      </c>
      <c r="G38" s="148">
        <f t="shared" si="45"/>
        <v>733.47899999999993</v>
      </c>
      <c r="H38" s="152">
        <f t="shared" si="45"/>
        <v>733.47899999999993</v>
      </c>
      <c r="I38" s="152">
        <f t="shared" si="45"/>
        <v>533.96699999999998</v>
      </c>
      <c r="J38" s="152">
        <f t="shared" si="45"/>
        <v>0</v>
      </c>
      <c r="K38" s="152">
        <f t="shared" si="45"/>
        <v>0</v>
      </c>
      <c r="L38" s="152">
        <f t="shared" si="45"/>
        <v>199.51199999999997</v>
      </c>
      <c r="M38" s="152">
        <f t="shared" si="45"/>
        <v>269.79500000000002</v>
      </c>
      <c r="N38" s="158">
        <f t="shared" si="45"/>
        <v>1.2E-2</v>
      </c>
      <c r="O38" s="148">
        <f t="shared" si="45"/>
        <v>4315.9950000000008</v>
      </c>
      <c r="P38" s="150">
        <f t="shared" si="45"/>
        <v>4315.9950000000008</v>
      </c>
      <c r="Q38" s="24">
        <f t="shared" ref="Q38:X38" si="46">SUMIF($Y$8:$Y$37,$Y$6,Q8:Q37)</f>
        <v>6</v>
      </c>
      <c r="R38" s="25">
        <f t="shared" si="46"/>
        <v>0</v>
      </c>
      <c r="S38" s="25">
        <f t="shared" si="46"/>
        <v>0</v>
      </c>
      <c r="T38" s="26">
        <f t="shared" si="46"/>
        <v>0</v>
      </c>
      <c r="U38" s="25">
        <f t="shared" si="46"/>
        <v>0</v>
      </c>
      <c r="V38" s="24">
        <f t="shared" si="46"/>
        <v>0</v>
      </c>
      <c r="W38" s="26">
        <f t="shared" si="46"/>
        <v>10</v>
      </c>
      <c r="X38" s="27">
        <f t="shared" si="46"/>
        <v>0</v>
      </c>
      <c r="Y38" s="41" t="s">
        <v>12</v>
      </c>
    </row>
    <row r="39" spans="1:25" s="3" customFormat="1" ht="20.100000000000001" customHeight="1" thickBot="1" x14ac:dyDescent="0.2">
      <c r="A39" s="145"/>
      <c r="B39" s="145"/>
      <c r="C39" s="147"/>
      <c r="D39" s="155"/>
      <c r="E39" s="149"/>
      <c r="F39" s="151"/>
      <c r="G39" s="149"/>
      <c r="H39" s="153"/>
      <c r="I39" s="153"/>
      <c r="J39" s="153"/>
      <c r="K39" s="153"/>
      <c r="L39" s="153"/>
      <c r="M39" s="153"/>
      <c r="N39" s="159"/>
      <c r="O39" s="149"/>
      <c r="P39" s="151"/>
      <c r="Q39" s="37">
        <f t="shared" ref="Q39:X39" si="47">SUMIF($Y$8:$Y$37,$Y$7,Q8:Q37)</f>
        <v>269.79500000000002</v>
      </c>
      <c r="R39" s="38">
        <f t="shared" si="47"/>
        <v>0</v>
      </c>
      <c r="S39" s="38">
        <f t="shared" si="47"/>
        <v>0</v>
      </c>
      <c r="T39" s="39">
        <f t="shared" si="47"/>
        <v>0</v>
      </c>
      <c r="U39" s="38">
        <f t="shared" si="47"/>
        <v>0</v>
      </c>
      <c r="V39" s="37">
        <f t="shared" si="47"/>
        <v>0</v>
      </c>
      <c r="W39" s="39">
        <f t="shared" si="47"/>
        <v>1691.3030000000001</v>
      </c>
      <c r="X39" s="40">
        <f t="shared" si="47"/>
        <v>0</v>
      </c>
      <c r="Y39" s="42" t="s">
        <v>8</v>
      </c>
    </row>
    <row r="40" spans="1:25" ht="14.25" hidden="1" outlineLevel="1" thickBot="1" x14ac:dyDescent="0.2">
      <c r="A40" s="1" t="s">
        <v>20</v>
      </c>
    </row>
    <row r="41" spans="1:25" ht="14.25" hidden="1" outlineLevel="1" thickBot="1" x14ac:dyDescent="0.2">
      <c r="C41" s="1" t="s">
        <v>21</v>
      </c>
      <c r="F41" s="1" t="s">
        <v>31</v>
      </c>
      <c r="O41" s="36"/>
    </row>
    <row r="42" spans="1:25" ht="14.25" hidden="1" outlineLevel="1" thickBot="1" x14ac:dyDescent="0.2">
      <c r="C42" s="1" t="s">
        <v>22</v>
      </c>
      <c r="F42" s="1" t="s">
        <v>32</v>
      </c>
    </row>
    <row r="43" spans="1:25" ht="14.25" hidden="1" outlineLevel="1" thickBot="1" x14ac:dyDescent="0.2">
      <c r="C43" s="1" t="s">
        <v>23</v>
      </c>
      <c r="F43" s="1" t="s">
        <v>33</v>
      </c>
    </row>
    <row r="44" spans="1:25" ht="14.25" hidden="1" outlineLevel="1" thickBot="1" x14ac:dyDescent="0.2">
      <c r="C44" s="1" t="s">
        <v>24</v>
      </c>
      <c r="F44" s="1" t="s">
        <v>34</v>
      </c>
    </row>
    <row r="45" spans="1:25" ht="14.25" hidden="1" outlineLevel="1" thickBot="1" x14ac:dyDescent="0.2">
      <c r="C45" s="1" t="s">
        <v>25</v>
      </c>
      <c r="F45" s="1" t="s">
        <v>35</v>
      </c>
    </row>
    <row r="46" spans="1:25" ht="14.25" hidden="1" outlineLevel="1" thickBot="1" x14ac:dyDescent="0.2">
      <c r="C46" s="1" t="s">
        <v>26</v>
      </c>
      <c r="F46" s="1" t="s">
        <v>36</v>
      </c>
    </row>
    <row r="47" spans="1:25" ht="14.25" hidden="1" outlineLevel="1" thickBot="1" x14ac:dyDescent="0.2">
      <c r="C47" s="1" t="s">
        <v>27</v>
      </c>
    </row>
    <row r="48" spans="1:25" ht="14.25" hidden="1" outlineLevel="1" thickBot="1" x14ac:dyDescent="0.2">
      <c r="C48" s="1" t="s">
        <v>28</v>
      </c>
    </row>
    <row r="49" spans="3:15" ht="14.25" hidden="1" outlineLevel="1" thickBot="1" x14ac:dyDescent="0.2">
      <c r="C49" s="1" t="s">
        <v>29</v>
      </c>
    </row>
    <row r="50" spans="3:15" ht="14.25" hidden="1" outlineLevel="1" thickBot="1" x14ac:dyDescent="0.2">
      <c r="C50" s="1" t="s">
        <v>30</v>
      </c>
    </row>
    <row r="51" spans="3:15" collapsed="1" x14ac:dyDescent="0.15">
      <c r="O51" s="35">
        <f>+(+$E$38+$G$38)-($M$38+$N$38)</f>
        <v>4315.9949999999999</v>
      </c>
    </row>
  </sheetData>
  <mergeCells count="279">
    <mergeCell ref="L10:L11"/>
    <mergeCell ref="N10:N11"/>
    <mergeCell ref="O10:O11"/>
    <mergeCell ref="P10:P11"/>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A10:A11"/>
    <mergeCell ref="P28:P29"/>
    <mergeCell ref="K26:K27"/>
    <mergeCell ref="L26:L27"/>
    <mergeCell ref="L36:L37"/>
    <mergeCell ref="O38:O39"/>
    <mergeCell ref="P38:P39"/>
    <mergeCell ref="B2:B7"/>
    <mergeCell ref="B18:B19"/>
    <mergeCell ref="I38:I39"/>
    <mergeCell ref="J38:J39"/>
    <mergeCell ref="K38:K39"/>
    <mergeCell ref="L38:L39"/>
    <mergeCell ref="M38:M39"/>
    <mergeCell ref="N38:N39"/>
    <mergeCell ref="M36:M37"/>
    <mergeCell ref="N36:N37"/>
    <mergeCell ref="O36:O37"/>
    <mergeCell ref="P36:P37"/>
    <mergeCell ref="I36:I37"/>
    <mergeCell ref="J36:J37"/>
    <mergeCell ref="K36:K37"/>
    <mergeCell ref="K28:K29"/>
    <mergeCell ref="L28:L29"/>
    <mergeCell ref="M28:M29"/>
    <mergeCell ref="N28:N29"/>
    <mergeCell ref="D18:D19"/>
    <mergeCell ref="B8:B9"/>
    <mergeCell ref="A38:A39"/>
    <mergeCell ref="C38:C39"/>
    <mergeCell ref="E38:E39"/>
    <mergeCell ref="F38:F39"/>
    <mergeCell ref="G38:G39"/>
    <mergeCell ref="H38:H39"/>
    <mergeCell ref="B38:B39"/>
    <mergeCell ref="D38:D39"/>
    <mergeCell ref="A36:A37"/>
    <mergeCell ref="C36:C37"/>
    <mergeCell ref="E36:E37"/>
    <mergeCell ref="F36:F37"/>
    <mergeCell ref="G36:G37"/>
    <mergeCell ref="H36:H37"/>
    <mergeCell ref="B36:B37"/>
    <mergeCell ref="D36:D37"/>
    <mergeCell ref="M34:M35"/>
    <mergeCell ref="N34:N35"/>
    <mergeCell ref="O34:O35"/>
    <mergeCell ref="P34:P35"/>
    <mergeCell ref="J32:J33"/>
    <mergeCell ref="K32:K33"/>
    <mergeCell ref="L32:L33"/>
    <mergeCell ref="M32:M33"/>
    <mergeCell ref="N32:N33"/>
    <mergeCell ref="O32:O33"/>
    <mergeCell ref="P32:P33"/>
    <mergeCell ref="M26:M27"/>
    <mergeCell ref="N26:N27"/>
    <mergeCell ref="O26:O27"/>
    <mergeCell ref="B26:B27"/>
    <mergeCell ref="B28:B29"/>
    <mergeCell ref="D26:D27"/>
    <mergeCell ref="D28:D29"/>
    <mergeCell ref="O28:O29"/>
    <mergeCell ref="A28:A29"/>
    <mergeCell ref="C28:C29"/>
    <mergeCell ref="E28:E29"/>
    <mergeCell ref="F28:F29"/>
    <mergeCell ref="G28:G29"/>
    <mergeCell ref="H28:H29"/>
    <mergeCell ref="I28:I29"/>
    <mergeCell ref="J28:J29"/>
    <mergeCell ref="J26:J27"/>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P26:P27"/>
    <mergeCell ref="N20:N21"/>
    <mergeCell ref="O20:O21"/>
    <mergeCell ref="B20:B21"/>
    <mergeCell ref="C20:C21"/>
    <mergeCell ref="D20:D21"/>
    <mergeCell ref="O22:O23"/>
    <mergeCell ref="P22:P23"/>
    <mergeCell ref="A22:A23"/>
    <mergeCell ref="C22:C23"/>
    <mergeCell ref="E22:E23"/>
    <mergeCell ref="F22:F23"/>
    <mergeCell ref="G22:G23"/>
    <mergeCell ref="H22:H23"/>
    <mergeCell ref="I22:I23"/>
    <mergeCell ref="J22:J23"/>
    <mergeCell ref="K22:K23"/>
    <mergeCell ref="B22:B23"/>
    <mergeCell ref="D22:D23"/>
    <mergeCell ref="L22:L23"/>
    <mergeCell ref="M22:M23"/>
    <mergeCell ref="N22:N23"/>
    <mergeCell ref="O18:O19"/>
    <mergeCell ref="P18:P19"/>
    <mergeCell ref="A20:A21"/>
    <mergeCell ref="E20:E21"/>
    <mergeCell ref="F20:F21"/>
    <mergeCell ref="G20:G21"/>
    <mergeCell ref="H20:H21"/>
    <mergeCell ref="I20:I21"/>
    <mergeCell ref="I18:I19"/>
    <mergeCell ref="J18:J19"/>
    <mergeCell ref="K18:K19"/>
    <mergeCell ref="L18:L19"/>
    <mergeCell ref="M18:M19"/>
    <mergeCell ref="N18:N19"/>
    <mergeCell ref="A18:A19"/>
    <mergeCell ref="C18:C19"/>
    <mergeCell ref="E18:E19"/>
    <mergeCell ref="F18:F19"/>
    <mergeCell ref="G18:G19"/>
    <mergeCell ref="H18:H19"/>
    <mergeCell ref="P20:P21"/>
    <mergeCell ref="J20:J21"/>
    <mergeCell ref="K20:K21"/>
    <mergeCell ref="L20:L21"/>
    <mergeCell ref="O16:O17"/>
    <mergeCell ref="P16:P17"/>
    <mergeCell ref="A16:A17"/>
    <mergeCell ref="E16:E17"/>
    <mergeCell ref="F16:F17"/>
    <mergeCell ref="G16:G17"/>
    <mergeCell ref="H16:H17"/>
    <mergeCell ref="I16:I17"/>
    <mergeCell ref="J16:J17"/>
    <mergeCell ref="K16:K17"/>
    <mergeCell ref="B16:B17"/>
    <mergeCell ref="C16:C17"/>
    <mergeCell ref="D16:D17"/>
    <mergeCell ref="L16:L17"/>
    <mergeCell ref="M16:M17"/>
    <mergeCell ref="N16:N17"/>
    <mergeCell ref="O14:O15"/>
    <mergeCell ref="P14:P15"/>
    <mergeCell ref="P12:P13"/>
    <mergeCell ref="A14:A15"/>
    <mergeCell ref="E14:E15"/>
    <mergeCell ref="F14:F15"/>
    <mergeCell ref="G14:G15"/>
    <mergeCell ref="H14:H15"/>
    <mergeCell ref="I14:I15"/>
    <mergeCell ref="J14:J15"/>
    <mergeCell ref="J12:J13"/>
    <mergeCell ref="K12:K13"/>
    <mergeCell ref="L12:L13"/>
    <mergeCell ref="M12:M13"/>
    <mergeCell ref="N12:N13"/>
    <mergeCell ref="O12:O13"/>
    <mergeCell ref="A12:A13"/>
    <mergeCell ref="K14:K15"/>
    <mergeCell ref="L14:L15"/>
    <mergeCell ref="N14:N15"/>
    <mergeCell ref="V2:X2"/>
    <mergeCell ref="R3:R5"/>
    <mergeCell ref="S3:S5"/>
    <mergeCell ref="T3:T5"/>
    <mergeCell ref="U3:U5"/>
    <mergeCell ref="V3:V5"/>
    <mergeCell ref="W3:W5"/>
    <mergeCell ref="X3:X5"/>
    <mergeCell ref="O8:O9"/>
    <mergeCell ref="P8:P9"/>
    <mergeCell ref="Q4:Q5"/>
    <mergeCell ref="Q2:U2"/>
    <mergeCell ref="O2:P3"/>
    <mergeCell ref="F5:F7"/>
    <mergeCell ref="P5:P7"/>
    <mergeCell ref="I6:K6"/>
    <mergeCell ref="L6:L7"/>
    <mergeCell ref="L8:L9"/>
    <mergeCell ref="M8:M9"/>
    <mergeCell ref="N8:N9"/>
    <mergeCell ref="A8:A9"/>
    <mergeCell ref="E8:E9"/>
    <mergeCell ref="F8:F9"/>
    <mergeCell ref="G8:G9"/>
    <mergeCell ref="H8:H9"/>
    <mergeCell ref="A2:A7"/>
    <mergeCell ref="C2:C7"/>
    <mergeCell ref="E2:F3"/>
    <mergeCell ref="G2:M3"/>
    <mergeCell ref="D2:D7"/>
    <mergeCell ref="C8:C9"/>
    <mergeCell ref="D8:D9"/>
    <mergeCell ref="I8:I9"/>
    <mergeCell ref="J8:J9"/>
    <mergeCell ref="K8:K9"/>
    <mergeCell ref="N2:N7"/>
    <mergeCell ref="M4:M7"/>
    <mergeCell ref="M10:M11"/>
    <mergeCell ref="B12:B13"/>
    <mergeCell ref="B14:B15"/>
    <mergeCell ref="D14:D15"/>
    <mergeCell ref="C12:C13"/>
    <mergeCell ref="C14:C15"/>
    <mergeCell ref="D12:D13"/>
    <mergeCell ref="M20:M21"/>
    <mergeCell ref="F10:F11"/>
    <mergeCell ref="G10:G11"/>
    <mergeCell ref="H10:H11"/>
    <mergeCell ref="I10:I11"/>
    <mergeCell ref="M14:M15"/>
    <mergeCell ref="B10:B11"/>
    <mergeCell ref="C10:C11"/>
    <mergeCell ref="D10:D11"/>
    <mergeCell ref="E12:E13"/>
    <mergeCell ref="F12:F13"/>
    <mergeCell ref="G12:G13"/>
    <mergeCell ref="H12:H13"/>
    <mergeCell ref="I12:I13"/>
    <mergeCell ref="E10:E11"/>
    <mergeCell ref="J10:J11"/>
    <mergeCell ref="K10:K11"/>
    <mergeCell ref="A34:A35"/>
    <mergeCell ref="I34:I35"/>
    <mergeCell ref="J34:J35"/>
    <mergeCell ref="K34:K35"/>
    <mergeCell ref="L34:L35"/>
    <mergeCell ref="A32:A33"/>
    <mergeCell ref="B32:B33"/>
    <mergeCell ref="C32:C33"/>
    <mergeCell ref="D32:D33"/>
    <mergeCell ref="E32:E33"/>
    <mergeCell ref="F32:F33"/>
    <mergeCell ref="G32:G33"/>
    <mergeCell ref="H32:H33"/>
    <mergeCell ref="I32:I33"/>
    <mergeCell ref="B34:B35"/>
    <mergeCell ref="C34:C35"/>
    <mergeCell ref="D34:D35"/>
    <mergeCell ref="E34:E35"/>
    <mergeCell ref="F34:F35"/>
    <mergeCell ref="G34:G35"/>
    <mergeCell ref="H34:H35"/>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004電源立地地域対策交付金基金</dc:title>
  <dc:creator>宮本 重義（行革本部事務局）</dc:creator>
  <cp:lastModifiedBy>文部科学省</cp:lastModifiedBy>
  <cp:lastPrinted>2021-09-17T08:27:51Z</cp:lastPrinted>
  <dcterms:created xsi:type="dcterms:W3CDTF">2010-08-24T08:00:05Z</dcterms:created>
  <dcterms:modified xsi:type="dcterms:W3CDTF">2021-09-24T09:36:33Z</dcterms:modified>
</cp:coreProperties>
</file>