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修正\"/>
    </mc:Choice>
  </mc:AlternateContent>
  <bookViews>
    <workbookView xWindow="186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<sst xmlns="http://schemas.openxmlformats.org/spreadsheetml/2006/main" count="3063" uniqueCount="769">
  <si>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</si>
  <si>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</si>
  <si>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</si>
  <si>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</si>
  <si>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</si>
  <si>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</si>
  <si>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</si>
  <si>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</si>
  <si>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</si>
  <si>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</si>
  <si>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</si>
  <si>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</si>
  <si>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</si>
  <si>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</si>
  <si>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</si>
  <si>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</si>
  <si>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</si>
  <si>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</si>
  <si>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</si>
  <si>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</si>
  <si>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</si>
  <si>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</si>
  <si>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</si>
  <si>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</si>
  <si>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</si>
  <si>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</si>
  <si>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</si>
  <si>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</si>
  <si>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</si>
  <si>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</si>
  <si>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</si>
  <si>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</si>
  <si>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</si>
  <si>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</si>
  <si>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</si>
  <si>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</si>
  <si>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</si>
  <si>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</si>
  <si>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</si>
  <si>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</si>
  <si>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</si>
  <si>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</si>
  <si>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</si>
  <si>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</si>
  <si>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</si>
  <si>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</si>
  <si>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</si>
  <si>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</si>
  <si>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</si>
  <si>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</si>
  <si>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</si>
  <si>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</si>
  <si>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</si>
  <si>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</si>
  <si>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</si>
  <si>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</si>
  <si>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</si>
  <si>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</si>
  <si>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</si>
  <si>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</si>
  <si>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</si>
  <si>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</si>
  <si>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</si>
  <si>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</si>
  <si>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</si>
  <si>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</si>
  <si>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</si>
  <si>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</si>
  <si>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</si>
  <si>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</si>
  <si>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</si>
  <si>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</si>
  <si>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</si>
  <si>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</si>
  <si>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</si>
  <si>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</si>
  <si>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</si>
  <si>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</si>
  <si>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</si>
  <si>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</si>
  <si>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</si>
  <si>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</si>
  <si>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</si>
  <si>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</si>
  <si>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</si>
  <si>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</si>
  <si>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</si>
  <si>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</si>
  <si>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</si>
  <si>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</si>
  <si>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</si>
  <si>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</si>
  <si>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</si>
  <si>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</si>
  <si>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</si>
  <si>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</si>
  <si>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</si>
  <si>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</si>
  <si>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</si>
  <si>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</si>
  <si>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</si>
  <si>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</si>
  <si>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</si>
  <si>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</si>
  <si>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</si>
  <si>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</si>
  <si>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</si>
  <si>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</si>
  <si>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</si>
  <si>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</si>
  <si>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</si>
  <si>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</si>
  <si>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</si>
  <si>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</si>
  <si>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</si>
  <si>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</si>
  <si>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</si>
  <si>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</si>
  <si>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</si>
  <si>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</si>
  <si>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</si>
  <si>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</si>
  <si>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</si>
  <si>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</si>
  <si>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</si>
  <si>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</si>
  <si>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</si>
  <si>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</si>
  <si>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</si>
  <si>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</si>
  <si>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</si>
  <si>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</si>
  <si>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</si>
  <si>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</si>
  <si>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</si>
  <si>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</si>
  <si>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</si>
  <si>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</si>
  <si>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</si>
  <si>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</si>
  <si>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</si>
  <si>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</si>
  <si>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</si>
  <si>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</si>
  <si>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</si>
  <si>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</si>
  <si>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</si>
  <si>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</si>
  <si>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</si>
  <si>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</si>
  <si>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</si>
  <si>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</si>
  <si>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</si>
  <si>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</si>
  <si>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</si>
  <si>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</si>
  <si>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</si>
  <si>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</si>
  <si>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</si>
  <si>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</si>
  <si>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</si>
  <si>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</si>
  <si>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</si>
  <si>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</si>
  <si>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</si>
  <si>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</si>
  <si>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</si>
  <si>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</si>
  <si>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</si>
  <si>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</si>
  <si>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</si>
  <si>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</si>
  <si>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</si>
  <si>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</si>
  <si>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</si>
  <si>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</si>
  <si>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</si>
  <si>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</si>
  <si>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</si>
  <si>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</si>
  <si>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</si>
  <si>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</si>
  <si>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</si>
  <si>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</si>
  <si>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</si>
  <si>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</si>
  <si>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</si>
  <si>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</si>
  <si>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</si>
  <si>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</si>
  <si>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</si>
  <si>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</si>
  <si>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</si>
  <si>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</si>
  <si>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</si>
  <si>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</si>
  <si>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</si>
  <si>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</si>
  <si>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</si>
  <si>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</si>
  <si>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</si>
  <si>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</si>
  <si>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</si>
  <si>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</si>
  <si>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</si>
  <si>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</si>
  <si>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</si>
  <si>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</si>
  <si>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</si>
  <si>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</si>
  <si>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</si>
  <si>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</si>
  <si>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</si>
  <si>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</si>
  <si>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</si>
  <si>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</si>
  <si>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</si>
  <si>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</si>
  <si>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</si>
  <si>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</si>
  <si>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</si>
  <si>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</si>
  <si>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</si>
  <si>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</si>
  <si>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</si>
  <si>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</si>
  <si>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</si>
  <si>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</si>
  <si>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</si>
  <si>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</si>
  <si>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</si>
  <si>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</si>
  <si>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</si>
  <si>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</si>
  <si>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</si>
  <si>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</si>
  <si>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</si>
  <si>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</si>
  <si>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</si>
  <si>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</si>
  <si>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</si>
  <si>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</si>
  <si>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</si>
  <si>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</si>
  <si>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</si>
  <si>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</si>
  <si>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</si>
  <si>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</si>
  <si>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</si>
  <si>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</si>
  <si>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</si>
  <si>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</si>
  <si>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</si>
  <si>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</si>
  <si>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</si>
  <si>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</si>
  <si>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</si>
  <si>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</si>
  <si>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</si>
  <si>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</si>
  <si>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</si>
  <si>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</si>
  <si>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</si>
  <si>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</si>
  <si>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</si>
  <si>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</si>
  <si>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</si>
  <si>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</si>
  <si>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</si>
  <si>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</si>
  <si>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</si>
  <si>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</si>
  <si>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</si>
  <si>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</si>
  <si>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</si>
  <si>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</si>
  <si>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</si>
  <si>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</si>
  <si>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</si>
  <si>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</si>
  <si>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</si>
  <si>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</si>
  <si>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</si>
  <si>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</si>
  <si>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</si>
  <si>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</si>
  <si>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</si>
  <si>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</si>
  <si>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</si>
  <si>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</si>
  <si>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</si>
  <si>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</si>
  <si>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</si>
  <si>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</si>
  <si>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</si>
  <si>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</si>
  <si>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</si>
  <si>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</si>
  <si>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</si>
  <si>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</si>
  <si>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</si>
  <si>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</si>
  <si>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</si>
  <si>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</si>
  <si>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</si>
  <si>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</si>
  <si>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</si>
  <si>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</si>
  <si>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</si>
  <si>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</si>
  <si>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</si>
  <si>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</si>
  <si>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</si>
  <si>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</si>
  <si>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</si>
  <si>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</si>
  <si>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</si>
  <si>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</si>
  <si>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</si>
  <si>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</si>
  <si>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</si>
  <si>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</si>
  <si>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</si>
  <si>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</si>
  <si>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</si>
  <si>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</si>
  <si>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</si>
  <si>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</si>
  <si>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</si>
  <si>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</si>
  <si>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</si>
  <si>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</si>
  <si>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</si>
  <si>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</si>
  <si>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</si>
  <si>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</si>
  <si>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</si>
  <si>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</si>
  <si>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</si>
  <si>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</si>
  <si>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</si>
  <si>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</si>
  <si>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</si>
  <si>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</si>
  <si>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</si>
  <si>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</si>
  <si>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</si>
  <si>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</si>
  <si>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</si>
  <si>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</si>
  <si>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</si>
  <si>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</si>
  <si>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</si>
  <si>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</si>
  <si>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</si>
  <si>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</si>
  <si>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</si>
  <si>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</si>
  <si>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</si>
  <si>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</si>
  <si>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</si>
  <si>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</si>
  <si>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</si>
  <si>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</si>
  <si>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</si>
  <si>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</si>
  <si>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</si>
  <si>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</si>
  <si>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</si>
  <si>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</si>
  <si>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</si>
  <si>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</si>
  <si>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</si>
  <si>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</si>
  <si>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</si>
  <si>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</si>
  <si>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</si>
  <si>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</si>
  <si>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</si>
  <si>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</si>
  <si>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</si>
  <si>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</si>
  <si>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</si>
  <si>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</si>
  <si>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</si>
  <si>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</si>
  <si>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</si>
  <si>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</si>
  <si>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</si>
  <si>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</si>
  <si>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</si>
  <si>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</si>
  <si>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</si>
  <si>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</si>
  <si>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</si>
  <si>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</si>
  <si>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</si>
  <si>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</si>
  <si>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</si>
  <si>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</si>
  <si>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</si>
  <si>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</si>
  <si>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</si>
  <si>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</si>
  <si>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</si>
  <si>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</si>
  <si>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</si>
  <si>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</si>
  <si>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</si>
  <si>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</si>
  <si>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</si>
  <si>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</si>
  <si>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</si>
  <si>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</si>
  <si>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</si>
  <si>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</si>
  <si>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</si>
  <si>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</si>
  <si>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</si>
  <si>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</si>
  <si>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</si>
  <si>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</si>
  <si>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</si>
  <si>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</si>
  <si>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</si>
  <si>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</si>
  <si>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</si>
  <si>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</si>
  <si>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</si>
  <si>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</si>
  <si>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</si>
  <si>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</si>
  <si>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</si>
  <si>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</si>
  <si>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</si>
  <si>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</si>
  <si>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</si>
  <si>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</si>
  <si>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</si>
  <si>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</si>
  <si>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</si>
  <si>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</si>
  <si>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</si>
  <si>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</si>
  <si>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</si>
  <si>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</si>
  <si>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</si>
  <si>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</si>
  <si>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</si>
  <si>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</si>
  <si>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</si>
  <si>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</si>
  <si>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</si>
  <si>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</si>
  <si>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</si>
  <si>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</si>
  <si>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</si>
  <si>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</si>
  <si>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</si>
  <si>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</si>
  <si>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</si>
  <si>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</si>
  <si>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</si>
  <si>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</si>
  <si>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</si>
  <si>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</si>
  <si>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</si>
  <si>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</si>
  <si>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</si>
  <si>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</si>
  <si>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</si>
  <si>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</si>
  <si>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</si>
  <si>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</si>
  <si>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</si>
  <si>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</si>
  <si>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</si>
  <si>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</si>
  <si>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</si>
  <si>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</si>
  <si>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</si>
  <si>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</si>
  <si>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</si>
  <si>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</si>
  <si>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</si>
  <si>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</si>
  <si>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</si>
  <si>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</si>
  <si>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</si>
  <si>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</si>
  <si>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</si>
  <si>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</si>
  <si>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</si>
  <si>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</si>
  <si>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</si>
  <si>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</si>
  <si>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</si>
  <si>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</si>
  <si>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</si>
  <si>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</si>
  <si>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</si>
  <si>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</si>
  <si>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</si>
  <si>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</si>
  <si>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</si>
  <si>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</si>
  <si>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</si>
  <si>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</si>
  <si>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</si>
  <si>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</si>
  <si>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</si>
  <si>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</si>
  <si>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</si>
  <si>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</si>
  <si>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</si>
  <si>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</si>
  <si>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</si>
  <si>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</si>
  <si>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</si>
  <si>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</si>
  <si>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</si>
  <si>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</si>
  <si>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</si>
  <si>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</si>
  <si>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</si>
  <si>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</si>
  <si>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</si>
  <si>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</si>
  <si>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</si>
  <si>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</si>
  <si>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</si>
  <si>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</si>
  <si>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</si>
  <si>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</si>
  <si>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</si>
  <si>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</si>
  <si>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</si>
  <si>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</si>
  <si>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</si>
  <si>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</si>
  <si>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</si>
  <si>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</si>
  <si>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</si>
  <si>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</si>
  <si>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</si>
  <si>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</si>
  <si>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</si>
  <si>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</si>
  <si>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</si>
  <si>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</si>
  <si>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</si>
  <si>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</si>
  <si>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</si>
  <si>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</si>
  <si>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</si>
  <si>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</si>
  <si>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</si>
  <si>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</si>
  <si>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</si>
  <si>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</si>
  <si>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</si>
  <si>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</si>
  <si>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</si>
  <si>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</si>
  <si>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</si>
  <si>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</si>
  <si>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</si>
  <si>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</si>
  <si>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</si>
  <si>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</si>
  <si>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</si>
  <si>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</si>
  <si>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</si>
  <si>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</si>
  <si>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</si>
  <si>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</si>
  <si>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</si>
  <si>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</si>
  <si>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</si>
  <si>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</si>
  <si>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</si>
  <si>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</si>
  <si>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</si>
  <si>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</si>
  <si>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</si>
  <si>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</si>
  <si>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</si>
  <si>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</si>
  <si>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</si>
  <si>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</si>
  <si>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</si>
  <si>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</si>
  <si>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</si>
  <si>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</si>
  <si>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</si>
  <si>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</si>
  <si>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</si>
  <si>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</si>
  <si>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</si>
  <si>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</si>
  <si>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</si>
  <si>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</si>
  <si>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</si>
  <si>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</si>
  <si>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</si>
  <si>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</si>
  <si>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</si>
  <si>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</si>
  <si>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</si>
  <si>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</si>
  <si>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</si>
  <si>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</si>
  <si>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</si>
  <si>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</si>
  <si>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</si>
  <si>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</si>
  <si>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</si>
  <si>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</si>
  <si>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</si>
  <si>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</si>
  <si>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</si>
  <si>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</si>
  <si>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</si>
  <si>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</si>
  <si>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</si>
  <si>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</si>
  <si>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</si>
  <si>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</si>
  <si>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</si>
  <si>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</si>
  <si>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</si>
  <si>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</si>
  <si>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</si>
  <si>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</si>
  <si>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</si>
  <si>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</si>
  <si>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</si>
  <si>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</si>
  <si>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</si>
  <si>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</si>
  <si>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</si>
  <si>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</si>
  <si>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</si>
  <si>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</si>
  <si>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</si>
  <si>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</si>
  <si>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</si>
  <si>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</si>
  <si>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</si>
  <si>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</si>
  <si>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</si>
  <si>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</si>
  <si>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</si>
  <si>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</si>
  <si>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</si>
  <si>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</si>
  <si>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</si>
  <si>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</si>
  <si>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</si>
  <si>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</si>
  <si>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</si>
  <si>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</si>
  <si>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</si>
  <si>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</si>
  <si>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</si>
  <si>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</si>
  <si>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</si>
  <si>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</si>
  <si>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</si>
  <si>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</si>
  <si>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</si>
  <si>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</si>
  <si>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</si>
  <si>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</si>
  <si>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</si>
  <si>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</si>
  <si>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</si>
  <si>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</si>
  <si>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</si>
  <si>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</si>
  <si>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</si>
  <si>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</si>
  <si>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</si>
  <si>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</si>
  <si>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</si>
  <si>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</si>
  <si>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</si>
  <si>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</si>
  <si>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</si>
  <si>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</si>
  <si>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</si>
  <si>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</si>
  <si>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</si>
  <si>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</si>
  <si>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</si>
  <si>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</si>
  <si>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</si>
  <si>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</si>
  <si>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</si>
  <si>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</si>
  <si>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</si>
  <si>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</si>
  <si>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</si>
  <si>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</si>
  <si>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</si>
  <si>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</si>
  <si>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</si>
  <si>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</si>
  <si>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</si>
  <si>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</si>
  <si>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</si>
  <si>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</si>
  <si>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</si>
  <si>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文化芸術基本法　第15条</t>
  </si>
  <si>
    <t>-</t>
  </si>
  <si>
    <t>文化芸術振興委託費</t>
  </si>
  <si>
    <t xml:space="preserve"> </t>
  </si>
  <si>
    <t>12　文化芸術の振興</t>
    <phoneticPr fontId="5"/>
  </si>
  <si>
    <t>17　民間資金を活用した文化施設の推進</t>
    <phoneticPr fontId="5"/>
  </si>
  <si>
    <t>アート市場規模の拡大</t>
    <phoneticPr fontId="5"/>
  </si>
  <si>
    <t>文化の市場規模</t>
    <phoneticPr fontId="5"/>
  </si>
  <si>
    <t>兆円</t>
    <phoneticPr fontId="5"/>
  </si>
  <si>
    <t>アート・エコシステムの形成を通したアート市場の拡大と文化経済発展への貢献</t>
    <phoneticPr fontId="5"/>
  </si>
  <si>
    <t>○</t>
  </si>
  <si>
    <t>12-1 文化芸術の創造・発展・継承と教育の充実</t>
    <phoneticPr fontId="5"/>
  </si>
  <si>
    <t>文化庁</t>
    <phoneticPr fontId="5"/>
  </si>
  <si>
    <t>文化経済・国際課</t>
    <phoneticPr fontId="5"/>
  </si>
  <si>
    <t>日本国内のアート市場規模</t>
    <rPh sb="10" eb="12">
      <t>キボ</t>
    </rPh>
    <phoneticPr fontId="5"/>
  </si>
  <si>
    <t>日本国内のアート市場の取引高を世界第4位のフランス（2019年約4,200億円）に次ぐ規模に引き上げる</t>
    <rPh sb="0" eb="2">
      <t>ニホン</t>
    </rPh>
    <rPh sb="2" eb="4">
      <t>コクナイ</t>
    </rPh>
    <rPh sb="8" eb="10">
      <t>シジョウ</t>
    </rPh>
    <rPh sb="11" eb="13">
      <t>トリヒキ</t>
    </rPh>
    <rPh sb="13" eb="14">
      <t>ダカ</t>
    </rPh>
    <rPh sb="15" eb="17">
      <t>セカイ</t>
    </rPh>
    <rPh sb="17" eb="18">
      <t>ダイ</t>
    </rPh>
    <rPh sb="19" eb="20">
      <t>イ</t>
    </rPh>
    <rPh sb="30" eb="31">
      <t>ネン</t>
    </rPh>
    <rPh sb="31" eb="32">
      <t>ヤク</t>
    </rPh>
    <rPh sb="37" eb="39">
      <t>オクエン</t>
    </rPh>
    <rPh sb="41" eb="42">
      <t>ツ</t>
    </rPh>
    <rPh sb="43" eb="45">
      <t>キボ</t>
    </rPh>
    <rPh sb="46" eb="47">
      <t>ヒ</t>
    </rPh>
    <rPh sb="48" eb="49">
      <t>ア</t>
    </rPh>
    <phoneticPr fontId="5"/>
  </si>
  <si>
    <t>内閣府「社会意識に関する世論調査(平成30年度）」では、日本の誇りとして、「すぐれた文化や芸術」（49.6％）を多くの人が挙げており、我が国の優れた文化芸術の海外発信の推進は国民のニーズに合致したものと言える。</t>
    <phoneticPr fontId="5"/>
  </si>
  <si>
    <t>本事業は、現代アート等の我が国の優れた芸術文化を世界に発信することを目的として、その基盤整備及び海外展等への出展を支援するものであり、政策目的の日本文化の発信に資するものである。</t>
    <rPh sb="10" eb="11">
      <t>トウ</t>
    </rPh>
    <rPh sb="42" eb="44">
      <t>キバン</t>
    </rPh>
    <rPh sb="44" eb="46">
      <t>セイビ</t>
    </rPh>
    <rPh sb="46" eb="47">
      <t>オヨ</t>
    </rPh>
    <rPh sb="51" eb="52">
      <t>トウ</t>
    </rPh>
    <phoneticPr fontId="5"/>
  </si>
  <si>
    <t>課長　寺本　恒昌</t>
    <rPh sb="3" eb="5">
      <t>テラモト</t>
    </rPh>
    <rPh sb="6" eb="7">
      <t>ツネ</t>
    </rPh>
    <rPh sb="7" eb="8">
      <t>マサ</t>
    </rPh>
    <phoneticPr fontId="5"/>
  </si>
  <si>
    <t>アートＤＸによる美術品の管理適正化・市場活性化推進事業</t>
    <rPh sb="8" eb="10">
      <t>ビジュツ</t>
    </rPh>
    <rPh sb="10" eb="11">
      <t>ヒン</t>
    </rPh>
    <rPh sb="12" eb="14">
      <t>カンリ</t>
    </rPh>
    <rPh sb="14" eb="17">
      <t>テキセイカ</t>
    </rPh>
    <rPh sb="18" eb="20">
      <t>シジョウ</t>
    </rPh>
    <rPh sb="20" eb="23">
      <t>カッセイカ</t>
    </rPh>
    <rPh sb="23" eb="25">
      <t>スイシン</t>
    </rPh>
    <rPh sb="25" eb="27">
      <t>ジギョウ</t>
    </rPh>
    <phoneticPr fontId="5"/>
  </si>
  <si>
    <t>成長戦略フォローアップ(令和3年6月18日閣議決定)
経済財政運営と改革の基本方針2021(令和3年6月18日閣議決定)
文化芸術推進基本計画－文化芸術の「多様な価値」を活かして，未来をつくる－（第1期）（平成30年3月6日閣議決定）
文化経済戦略（平成29年12月27日内閣官房・文化庁）</t>
    <phoneticPr fontId="5"/>
  </si>
  <si>
    <t>-</t>
    <phoneticPr fontId="5"/>
  </si>
  <si>
    <t>億円</t>
    <rPh sb="0" eb="2">
      <t>オクエン</t>
    </rPh>
    <phoneticPr fontId="5"/>
  </si>
  <si>
    <t>我が国が誇る有力な美術品を「ナショナル・コレクション」として国内外に発信すべく、美術館・博物館における管理の徹底及び民間に所在する美術品の捕捉をDXを通して実現する。まず、美術品・文化財の管理を標準化し、全国主要な美術館と民間（個人コレクター、企業等）が保有する美術品のうち、真に重要なものをICタグ等で分散管理。その情報を一元的に取得するシステムを開発することで、美術品情報の提供、管理の適正化を図る。あわせて、美術品のトレイサビリティの確保による取引の透明性の向上を図り、より活発な取引市場を作り出すことも目指す。</t>
    <phoneticPr fontId="5"/>
  </si>
  <si>
    <t>国内ミュージアムが保有するコレクションの貸与の増加</t>
    <rPh sb="0" eb="2">
      <t>コクナイ</t>
    </rPh>
    <rPh sb="9" eb="11">
      <t>ホユウ</t>
    </rPh>
    <rPh sb="20" eb="22">
      <t>タイヨ</t>
    </rPh>
    <rPh sb="23" eb="25">
      <t>ゾウカ</t>
    </rPh>
    <phoneticPr fontId="5"/>
  </si>
  <si>
    <t>タグ付けされた美術品の貸与件数の増加</t>
    <rPh sb="2" eb="3">
      <t>ヅ</t>
    </rPh>
    <rPh sb="7" eb="9">
      <t>ビジュツ</t>
    </rPh>
    <rPh sb="9" eb="10">
      <t>ヒン</t>
    </rPh>
    <rPh sb="11" eb="13">
      <t>タイヨ</t>
    </rPh>
    <rPh sb="13" eb="15">
      <t>ケンスウ</t>
    </rPh>
    <rPh sb="16" eb="18">
      <t>ゾウカ</t>
    </rPh>
    <phoneticPr fontId="5"/>
  </si>
  <si>
    <t>一般社団法人アート東京「日本のアート産業に関する市場調査」</t>
  </si>
  <si>
    <t>事業結果</t>
    <rPh sb="0" eb="2">
      <t>ジギョウ</t>
    </rPh>
    <rPh sb="2" eb="4">
      <t>ケッカ</t>
    </rPh>
    <phoneticPr fontId="5"/>
  </si>
  <si>
    <t>ブロックチェーンを活用したＩＣタグを国内主要ミュージアムが保有する主要作品に設置し、市場ですでに流通しているＩＣタグと互換性を保ちつつ、その情報の管理</t>
    <rPh sb="9" eb="11">
      <t>カツヨウ</t>
    </rPh>
    <rPh sb="18" eb="20">
      <t>コクナイ</t>
    </rPh>
    <rPh sb="20" eb="22">
      <t>シュヨウ</t>
    </rPh>
    <rPh sb="29" eb="31">
      <t>ホユウ</t>
    </rPh>
    <rPh sb="33" eb="35">
      <t>シュヨウ</t>
    </rPh>
    <rPh sb="35" eb="37">
      <t>サクヒン</t>
    </rPh>
    <rPh sb="38" eb="40">
      <t>セッチ</t>
    </rPh>
    <rPh sb="42" eb="44">
      <t>シジョウ</t>
    </rPh>
    <rPh sb="48" eb="50">
      <t>リュウツウ</t>
    </rPh>
    <rPh sb="59" eb="62">
      <t>ゴカンセイ</t>
    </rPh>
    <rPh sb="63" eb="64">
      <t>タモ</t>
    </rPh>
    <rPh sb="70" eb="72">
      <t>ジョウホウ</t>
    </rPh>
    <rPh sb="73" eb="75">
      <t>カンリ</t>
    </rPh>
    <phoneticPr fontId="5"/>
  </si>
  <si>
    <t>全国にまたがる美術品のトレーシングを行う仕組みを作るには国の関与が必要である。</t>
    <rPh sb="0" eb="2">
      <t>ゼンコク</t>
    </rPh>
    <rPh sb="7" eb="9">
      <t>ビジュツ</t>
    </rPh>
    <rPh sb="9" eb="10">
      <t>ヒン</t>
    </rPh>
    <rPh sb="18" eb="19">
      <t>オコナ</t>
    </rPh>
    <rPh sb="20" eb="22">
      <t>シク</t>
    </rPh>
    <rPh sb="24" eb="25">
      <t>ツク</t>
    </rPh>
    <rPh sb="28" eb="29">
      <t>クニ</t>
    </rPh>
    <rPh sb="30" eb="32">
      <t>カンヨ</t>
    </rPh>
    <rPh sb="33" eb="35">
      <t>ヒツヨウ</t>
    </rPh>
    <phoneticPr fontId="5"/>
  </si>
  <si>
    <t>タグ付けされた美術品の件数</t>
    <rPh sb="2" eb="3">
      <t>ヅ</t>
    </rPh>
    <rPh sb="7" eb="9">
      <t>ビジュツ</t>
    </rPh>
    <rPh sb="9" eb="10">
      <t>ヒン</t>
    </rPh>
    <rPh sb="11" eb="13">
      <t>ケンスウ</t>
    </rPh>
    <phoneticPr fontId="5"/>
  </si>
  <si>
    <t>公開されたタグ付けされた美術品の件数</t>
    <rPh sb="0" eb="2">
      <t>コウカイ</t>
    </rPh>
    <rPh sb="7" eb="8">
      <t>ヅ</t>
    </rPh>
    <rPh sb="12" eb="14">
      <t>ビジュツ</t>
    </rPh>
    <rPh sb="14" eb="15">
      <t>ヒン</t>
    </rPh>
    <rPh sb="16" eb="18">
      <t>ケンスウ</t>
    </rPh>
    <phoneticPr fontId="5"/>
  </si>
  <si>
    <t>事業目的の達成に向け、効率的な予算執行を図り、費用対効果の向上等に努めること</t>
    <phoneticPr fontId="5"/>
  </si>
  <si>
    <t>外部有識者点検対象外</t>
    <rPh sb="0" eb="2">
      <t>ガイブ</t>
    </rPh>
    <rPh sb="2" eb="4">
      <t>ユウシキ</t>
    </rPh>
    <rPh sb="4" eb="5">
      <t>シャ</t>
    </rPh>
    <rPh sb="5" eb="7">
      <t>テンケン</t>
    </rPh>
    <rPh sb="7" eb="9">
      <t>タイショウ</t>
    </rPh>
    <rPh sb="9" eb="10">
      <t>ガイ</t>
    </rPh>
    <phoneticPr fontId="5"/>
  </si>
  <si>
    <t>件</t>
    <rPh sb="0" eb="1">
      <t>ケン</t>
    </rPh>
    <phoneticPr fontId="5"/>
  </si>
  <si>
    <t>委託契約額の合計／委託件数</t>
    <rPh sb="0" eb="2">
      <t>イタク</t>
    </rPh>
    <rPh sb="2" eb="4">
      <t>ケイヤク</t>
    </rPh>
    <rPh sb="4" eb="5">
      <t>ガク</t>
    </rPh>
    <rPh sb="6" eb="8">
      <t>ゴウケイ</t>
    </rPh>
    <rPh sb="9" eb="11">
      <t>イタク</t>
    </rPh>
    <rPh sb="11" eb="13">
      <t>ケンスウ</t>
    </rPh>
    <phoneticPr fontId="5"/>
  </si>
  <si>
    <t>-</t>
    <phoneticPr fontId="5"/>
  </si>
  <si>
    <t>本事業の受益者に対する文化庁の負担は、モデル的に実施する事業等に限定されており、長期的には受益者が相応の金銭的負担を負うことを想定しているため、関係は妥当であると考える。</t>
    <rPh sb="4" eb="7">
      <t>ジュエキシャ</t>
    </rPh>
    <rPh sb="8" eb="9">
      <t>タイ</t>
    </rPh>
    <rPh sb="11" eb="14">
      <t>ブンカチョウ</t>
    </rPh>
    <rPh sb="15" eb="17">
      <t>フタン</t>
    </rPh>
    <rPh sb="22" eb="23">
      <t>テキ</t>
    </rPh>
    <rPh sb="24" eb="26">
      <t>ジッシ</t>
    </rPh>
    <rPh sb="28" eb="30">
      <t>ジギョウ</t>
    </rPh>
    <rPh sb="30" eb="31">
      <t>トウ</t>
    </rPh>
    <rPh sb="32" eb="34">
      <t>ゲンテイ</t>
    </rPh>
    <rPh sb="40" eb="43">
      <t>チョウキテキ</t>
    </rPh>
    <rPh sb="45" eb="48">
      <t>ジュエキシャ</t>
    </rPh>
    <rPh sb="49" eb="51">
      <t>ソウオウ</t>
    </rPh>
    <rPh sb="52" eb="55">
      <t>キンセンテキ</t>
    </rPh>
    <rPh sb="55" eb="57">
      <t>フタン</t>
    </rPh>
    <rPh sb="58" eb="59">
      <t>オ</t>
    </rPh>
    <rPh sb="63" eb="65">
      <t>ソウテイ</t>
    </rPh>
    <rPh sb="72" eb="74">
      <t>カンケイ</t>
    </rPh>
    <rPh sb="75" eb="77">
      <t>ダトウ</t>
    </rPh>
    <rPh sb="81" eb="82">
      <t>カンガ</t>
    </rPh>
    <phoneticPr fontId="5"/>
  </si>
  <si>
    <t>妥当な水準である。</t>
    <rPh sb="0" eb="2">
      <t>ダトウ</t>
    </rPh>
    <rPh sb="3" eb="5">
      <t>スイジュン</t>
    </rPh>
    <phoneticPr fontId="5"/>
  </si>
  <si>
    <t>事業の目的に合致した支出のみに執行予定である。</t>
    <rPh sb="0" eb="2">
      <t>ジギョウ</t>
    </rPh>
    <rPh sb="3" eb="5">
      <t>モクテキ</t>
    </rPh>
    <rPh sb="6" eb="8">
      <t>ガッチ</t>
    </rPh>
    <rPh sb="10" eb="12">
      <t>シシュツ</t>
    </rPh>
    <rPh sb="15" eb="17">
      <t>シッコウ</t>
    </rPh>
    <rPh sb="17" eb="19">
      <t>ヨテイ</t>
    </rPh>
    <phoneticPr fontId="5"/>
  </si>
  <si>
    <t>―</t>
    <phoneticPr fontId="5"/>
  </si>
  <si>
    <t>合理的なものとなる予定である。</t>
    <rPh sb="0" eb="3">
      <t>ゴウリテキ</t>
    </rPh>
    <rPh sb="9" eb="11">
      <t>ヨテイ</t>
    </rPh>
    <phoneticPr fontId="5"/>
  </si>
  <si>
    <t>事業実施に当たっては、複数社に見積り依頼をするなど、効率的に事業を実施する予定である。</t>
    <rPh sb="0" eb="2">
      <t>ジギョウ</t>
    </rPh>
    <rPh sb="2" eb="4">
      <t>ジッシ</t>
    </rPh>
    <rPh sb="5" eb="6">
      <t>ア</t>
    </rPh>
    <rPh sb="11" eb="13">
      <t>フクスウ</t>
    </rPh>
    <rPh sb="13" eb="14">
      <t>シャ</t>
    </rPh>
    <rPh sb="15" eb="17">
      <t>ミツモリ</t>
    </rPh>
    <rPh sb="18" eb="20">
      <t>イライ</t>
    </rPh>
    <rPh sb="26" eb="29">
      <t>コウリツテキ</t>
    </rPh>
    <rPh sb="30" eb="32">
      <t>ジギョウ</t>
    </rPh>
    <rPh sb="33" eb="35">
      <t>ジッシ</t>
    </rPh>
    <rPh sb="37" eb="39">
      <t>ヨテイ</t>
    </rPh>
    <phoneticPr fontId="5"/>
  </si>
  <si>
    <t>目標に向けて実績を出していく予定である。</t>
    <rPh sb="0" eb="2">
      <t>モクヒョウ</t>
    </rPh>
    <rPh sb="3" eb="4">
      <t>ム</t>
    </rPh>
    <rPh sb="6" eb="8">
      <t>ジッセキ</t>
    </rPh>
    <rPh sb="9" eb="10">
      <t>ダ</t>
    </rPh>
    <rPh sb="14" eb="16">
      <t>ヨテイ</t>
    </rPh>
    <phoneticPr fontId="5"/>
  </si>
  <si>
    <t>事業は公募を行った上で、業目的達成に効果的であると判断されるものを選定し、経費を査定した上で実施する予定であり、効果的に低コストで事業を実施する予定である。</t>
    <rPh sb="50" eb="52">
      <t>ヨテイ</t>
    </rPh>
    <rPh sb="60" eb="61">
      <t>テイ</t>
    </rPh>
    <rPh sb="65" eb="67">
      <t>ジギョウ</t>
    </rPh>
    <rPh sb="68" eb="70">
      <t>ジッシ</t>
    </rPh>
    <rPh sb="72" eb="74">
      <t>ヨテイ</t>
    </rPh>
    <phoneticPr fontId="5"/>
  </si>
  <si>
    <t>見込み通りに実施予定である。</t>
    <rPh sb="0" eb="2">
      <t>ミコ</t>
    </rPh>
    <rPh sb="3" eb="4">
      <t>ドオ</t>
    </rPh>
    <rPh sb="6" eb="8">
      <t>ジッシ</t>
    </rPh>
    <rPh sb="8" eb="10">
      <t>ヨテイ</t>
    </rPh>
    <phoneticPr fontId="5"/>
  </si>
  <si>
    <t>既存のシステムなども活用しながら進めていく予定である。</t>
    <rPh sb="0" eb="2">
      <t>キゾン</t>
    </rPh>
    <rPh sb="10" eb="12">
      <t>カツヨウ</t>
    </rPh>
    <rPh sb="16" eb="17">
      <t>スス</t>
    </rPh>
    <rPh sb="21" eb="23">
      <t>ヨテイ</t>
    </rPh>
    <phoneticPr fontId="5"/>
  </si>
  <si>
    <t>‐</t>
  </si>
  <si>
    <t>現状の計画では、おおむね問題なく設計されていると考える。</t>
    <rPh sb="0" eb="2">
      <t>ゲンジョウ</t>
    </rPh>
    <rPh sb="3" eb="5">
      <t>ケイカク</t>
    </rPh>
    <rPh sb="12" eb="14">
      <t>モンダイ</t>
    </rPh>
    <rPh sb="16" eb="18">
      <t>セッケイ</t>
    </rPh>
    <rPh sb="24" eb="25">
      <t>カンガ</t>
    </rPh>
    <phoneticPr fontId="5"/>
  </si>
  <si>
    <t>より効率的な事業実施を心がける。</t>
    <rPh sb="2" eb="5">
      <t>コウリツテキ</t>
    </rPh>
    <rPh sb="6" eb="8">
      <t>ジギョウ</t>
    </rPh>
    <rPh sb="8" eb="10">
      <t>ジッシ</t>
    </rPh>
    <rPh sb="11" eb="12">
      <t>ココロ</t>
    </rPh>
    <phoneticPr fontId="5"/>
  </si>
  <si>
    <t>有</t>
  </si>
  <si>
    <t>企画競争等により契約を行う予定である。その際、一者応札とならないよう、広報期間等検討する。</t>
    <rPh sb="0" eb="2">
      <t>キカク</t>
    </rPh>
    <rPh sb="2" eb="4">
      <t>キョウソウ</t>
    </rPh>
    <rPh sb="4" eb="5">
      <t>トウ</t>
    </rPh>
    <rPh sb="8" eb="10">
      <t>ケイヤク</t>
    </rPh>
    <rPh sb="11" eb="12">
      <t>オコナ</t>
    </rPh>
    <rPh sb="13" eb="15">
      <t>ヨテイ</t>
    </rPh>
    <rPh sb="21" eb="22">
      <t>サイ</t>
    </rPh>
    <rPh sb="23" eb="24">
      <t>イチ</t>
    </rPh>
    <rPh sb="24" eb="25">
      <t>シャ</t>
    </rPh>
    <rPh sb="25" eb="27">
      <t>オウサツ</t>
    </rPh>
    <rPh sb="35" eb="37">
      <t>コウホウ</t>
    </rPh>
    <rPh sb="37" eb="39">
      <t>キカン</t>
    </rPh>
    <rPh sb="39" eb="40">
      <t>トウ</t>
    </rPh>
    <rPh sb="40" eb="42">
      <t>ケントウ</t>
    </rPh>
    <phoneticPr fontId="5"/>
  </si>
  <si>
    <t>※金額は単位未満四捨五入して記載していることから、合計が一致しない場合がある。
新たな成長推進枠 50百万</t>
    <rPh sb="42" eb="43">
      <t>アラ</t>
    </rPh>
    <rPh sb="45" eb="47">
      <t>セイチョウ</t>
    </rPh>
    <rPh sb="47" eb="49">
      <t>スイシン</t>
    </rPh>
    <rPh sb="49" eb="50">
      <t>ワク</t>
    </rPh>
    <rPh sb="53" eb="55">
      <t>ヒャクマン</t>
    </rPh>
    <phoneticPr fontId="5"/>
  </si>
  <si>
    <t>A.</t>
    <phoneticPr fontId="5"/>
  </si>
  <si>
    <t>B.</t>
    <phoneticPr fontId="5"/>
  </si>
  <si>
    <t>C.</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</si>
</sst>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21054</xdr:colOff>
      <xdr:row>749</xdr:row>
      <xdr:rowOff>336951</xdr:rowOff>
    </xdr:from>
    <xdr:to>
      <xdr:col>33</xdr:col>
      <xdr:colOff>95284</xdr:colOff>
      <xdr:row>766</xdr:row>
      <xdr:rowOff>190497</xdr:rowOff>
    </xdr:to>
    <xdr:grpSp>
      <xdr:nvGrpSpPr>
        <xdr:cNvPr id="2" name="グループ化 1">
          <a:extLst>
            <a:ext uri="{FF2B5EF4-FFF2-40B4-BE49-F238E27FC236}">
              <a16:creationId xmlns:a16="http://schemas.microsoft.com/office/drawing/2014/main" id="{E2C53E1F-ADF8-4F4C-9E59-FBE2D9BEEBC5}"/>
            </a:ext>
          </a:extLst>
        </xdr:cNvPr>
        <xdr:cNvGrpSpPr/>
      </xdr:nvGrpSpPr>
      <xdr:grpSpPr>
        <a:xfrm>
          <a:off x="4821654" y="51343326"/>
          <a:ext cx="1874455" cy="6473421"/>
          <a:chOff x="4539871" y="60062302"/>
          <a:chExt cx="1897437" cy="6566614"/>
        </a:xfrm>
      </xdr:grpSpPr>
      <xdr:grpSp>
        <xdr:nvGrpSpPr>
          <xdr:cNvPr id="3" name="グループ化 1265">
            <a:extLst>
              <a:ext uri="{FF2B5EF4-FFF2-40B4-BE49-F238E27FC236}">
                <a16:creationId xmlns:a16="http://schemas.microsoft.com/office/drawing/2014/main" id="{E1E8934F-A170-4B6E-9764-787EEB207A30}"/>
              </a:ext>
            </a:extLst>
          </xdr:cNvPr>
          <xdr:cNvGrpSpPr>
            <a:grpSpLocks/>
          </xdr:cNvGrpSpPr>
        </xdr:nvGrpSpPr>
        <xdr:grpSpPr bwMode="auto">
          <a:xfrm>
            <a:off x="4655415" y="60638400"/>
            <a:ext cx="1644216" cy="5990516"/>
            <a:chOff x="4737825" y="30698581"/>
            <a:chExt cx="1599824" cy="5941159"/>
          </a:xfrm>
        </xdr:grpSpPr>
        <xdr:sp macro="" textlink="">
          <xdr:nvSpPr>
            <xdr:cNvPr id="21" name="Line 23">
              <a:extLst>
                <a:ext uri="{FF2B5EF4-FFF2-40B4-BE49-F238E27FC236}">
                  <a16:creationId xmlns:a16="http://schemas.microsoft.com/office/drawing/2014/main" id="{6C6E0D21-F7E0-45E4-872D-BFA6ED799A96}"/>
                </a:ext>
              </a:extLst>
            </xdr:cNvPr>
            <xdr:cNvSpPr>
              <a:spLocks noChangeShapeType="1"/>
            </xdr:cNvSpPr>
          </xdr:nvSpPr>
          <xdr:spPr bwMode="auto">
            <a:xfrm>
              <a:off x="5505284" y="30698581"/>
              <a:ext cx="3101" cy="362443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大かっこ 21">
              <a:extLst>
                <a:ext uri="{FF2B5EF4-FFF2-40B4-BE49-F238E27FC236}">
                  <a16:creationId xmlns:a16="http://schemas.microsoft.com/office/drawing/2014/main" id="{163179C6-D458-43B1-9052-88A9D8F970A2}"/>
                </a:ext>
              </a:extLst>
            </xdr:cNvPr>
            <xdr:cNvSpPr/>
          </xdr:nvSpPr>
          <xdr:spPr bwMode="auto">
            <a:xfrm>
              <a:off x="4737825" y="35612355"/>
              <a:ext cx="1599824"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Rectangle 22">
              <a:extLst>
                <a:ext uri="{FF2B5EF4-FFF2-40B4-BE49-F238E27FC236}">
                  <a16:creationId xmlns:a16="http://schemas.microsoft.com/office/drawing/2014/main" id="{9FCB3E72-3884-4423-9970-1F73F9CA6E66}"/>
                </a:ext>
              </a:extLst>
            </xdr:cNvPr>
            <xdr:cNvSpPr>
              <a:spLocks noChangeArrowheads="1"/>
            </xdr:cNvSpPr>
          </xdr:nvSpPr>
          <xdr:spPr bwMode="auto">
            <a:xfrm>
              <a:off x="4858843" y="35615584"/>
              <a:ext cx="1407957" cy="1024156"/>
            </a:xfrm>
            <a:prstGeom prst="rect">
              <a:avLst/>
            </a:prstGeom>
            <a:solidFill>
              <a:srgbClr val="FFFFFF"/>
            </a:solidFill>
            <a:ln w="9525">
              <a:noFill/>
              <a:miter lim="800000"/>
              <a:headEnd/>
              <a:tailEnd/>
            </a:ln>
          </xdr:spPr>
          <xdr:txBody>
            <a:bodyPr vertOverflow="clip" wrap="square" lIns="18288" tIns="18288" rIns="0" bIns="0" anchor="t" upright="1"/>
            <a:lstStyle/>
            <a:p>
              <a:pPr rtl="0"/>
              <a:r>
                <a:rPr lang="ja-JP" altLang="ja-JP" sz="1100" b="0" i="0" baseline="0">
                  <a:effectLst/>
                  <a:latin typeface="+mn-lt"/>
                  <a:ea typeface="+mn-ea"/>
                  <a:cs typeface="+mn-cs"/>
                </a:rPr>
                <a:t>美術品のタグ付け及びその捕捉にかかるシステム開発、既存システムの改修等の企画・実施。</a:t>
              </a:r>
              <a:endParaRPr lang="ja-JP" altLang="ja-JP">
                <a:effectLst/>
              </a:endParaRPr>
            </a:p>
          </xdr:txBody>
        </xdr:sp>
      </xdr:grpSp>
      <xdr:sp macro="" textlink="">
        <xdr:nvSpPr>
          <xdr:cNvPr id="6" name="Rectangle 4">
            <a:extLst>
              <a:ext uri="{FF2B5EF4-FFF2-40B4-BE49-F238E27FC236}">
                <a16:creationId xmlns:a16="http://schemas.microsoft.com/office/drawing/2014/main" id="{177483CC-90DC-4047-9E95-42A3CDFEABFA}"/>
              </a:ext>
            </a:extLst>
          </xdr:cNvPr>
          <xdr:cNvSpPr>
            <a:spLocks noChangeArrowheads="1"/>
          </xdr:cNvSpPr>
        </xdr:nvSpPr>
        <xdr:spPr bwMode="auto">
          <a:xfrm>
            <a:off x="4777756" y="60062302"/>
            <a:ext cx="1467987" cy="54338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8">
            <a:extLst>
              <a:ext uri="{FF2B5EF4-FFF2-40B4-BE49-F238E27FC236}">
                <a16:creationId xmlns:a16="http://schemas.microsoft.com/office/drawing/2014/main" id="{65568703-6CED-4BDF-B7D2-C4BEC314CE72}"/>
              </a:ext>
            </a:extLst>
          </xdr:cNvPr>
          <xdr:cNvSpPr txBox="1">
            <a:spLocks noChangeArrowheads="1"/>
          </xdr:cNvSpPr>
        </xdr:nvSpPr>
        <xdr:spPr bwMode="auto">
          <a:xfrm>
            <a:off x="4539871" y="64244246"/>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9" name="Rectangle 5">
            <a:extLst>
              <a:ext uri="{FF2B5EF4-FFF2-40B4-BE49-F238E27FC236}">
                <a16:creationId xmlns:a16="http://schemas.microsoft.com/office/drawing/2014/main" id="{90A056CE-5340-4F6E-B89D-CB140501BF98}"/>
              </a:ext>
            </a:extLst>
          </xdr:cNvPr>
          <xdr:cNvSpPr>
            <a:spLocks noChangeArrowheads="1"/>
          </xdr:cNvSpPr>
        </xdr:nvSpPr>
        <xdr:spPr bwMode="auto">
          <a:xfrm>
            <a:off x="4588972" y="64543141"/>
            <a:ext cx="184833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A</a:t>
            </a:r>
            <a:r>
              <a:rPr lang="ja-JP" altLang="ja-JP" sz="1200" b="0" i="0" baseline="0">
                <a:effectLst/>
                <a:latin typeface="+mn-lt"/>
                <a:ea typeface="+mn-ea"/>
                <a:cs typeface="+mn-cs"/>
              </a:rPr>
              <a:t>　</a:t>
            </a:r>
            <a:r>
              <a:rPr lang="ja-JP" altLang="en-US" sz="1200" b="0" i="0" baseline="0">
                <a:effectLst/>
                <a:latin typeface="+mn-lt"/>
                <a:ea typeface="+mn-ea"/>
                <a:cs typeface="+mn-cs"/>
              </a:rPr>
              <a:t>委託先</a:t>
            </a:r>
            <a:endParaRPr lang="en-US" altLang="ja-JP" sz="1200" b="0" i="0" baseline="0">
              <a:effectLst/>
              <a:latin typeface="+mn-lt"/>
              <a:ea typeface="+mn-ea"/>
              <a:cs typeface="+mn-cs"/>
            </a:endParaRPr>
          </a:p>
          <a:p>
            <a:pPr algn="ctr" rtl="0"/>
            <a:r>
              <a:rPr lang="ja-JP" altLang="en-US" sz="1200" b="0" i="0" baseline="0">
                <a:effectLst/>
                <a:latin typeface="+mn-lt"/>
                <a:ea typeface="+mn-ea"/>
                <a:cs typeface="+mn-cs"/>
              </a:rPr>
              <a:t>（民間機関等、</a:t>
            </a:r>
            <a:r>
              <a:rPr lang="en-US" altLang="ja-JP" sz="1200" b="0" i="0" baseline="0">
                <a:effectLst/>
                <a:latin typeface="+mn-lt"/>
                <a:ea typeface="+mn-ea"/>
                <a:cs typeface="+mn-cs"/>
              </a:rPr>
              <a:t>1-2</a:t>
            </a:r>
            <a:r>
              <a:rPr lang="ja-JP" altLang="en-US" sz="1200" b="0" i="0" baseline="0">
                <a:effectLst/>
                <a:latin typeface="+mn-lt"/>
                <a:ea typeface="+mn-ea"/>
                <a:cs typeface="+mn-cs"/>
              </a:rPr>
              <a:t>件程度）</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404</v>
      </c>
      <c r="AJ2" s="939" t="s">
        <v>709</v>
      </c>
      <c r="AK2" s="939"/>
      <c r="AL2" s="939"/>
      <c r="AM2" s="939"/>
      <c r="AN2" s="98" t="s">
        <v>404</v>
      </c>
      <c r="AO2" s="939" t="s">
        <v>672</v>
      </c>
      <c r="AP2" s="939"/>
      <c r="AQ2" s="939"/>
      <c r="AR2" s="99" t="s">
        <v>707</v>
      </c>
      <c r="AS2" s="945">
        <v>33</v>
      </c>
      <c r="AT2" s="945"/>
      <c r="AU2" s="945"/>
      <c r="AV2" s="98" t="str">
        <f>IF(AW2="","","-")</f>
        <v/>
      </c>
      <c r="AW2" s="905"/>
      <c r="AX2" s="905"/>
    </row>
    <row r="3" spans="1:50" ht="21" customHeight="1" thickBot="1" x14ac:dyDescent="0.2">
      <c r="A3" s="859" t="s">
        <v>700</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712</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732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538</v>
      </c>
      <c r="H5" s="835"/>
      <c r="I5" s="835"/>
      <c r="J5" s="835"/>
      <c r="K5" s="835"/>
      <c r="L5" s="835"/>
      <c r="M5" s="836" t="s">
        <v>66</v>
      </c>
      <c r="N5" s="837"/>
      <c r="O5" s="837"/>
      <c r="P5" s="837"/>
      <c r="Q5" s="837"/>
      <c r="R5" s="838"/>
      <c r="S5" s="839" t="s">
        <v>515</v>
      </c>
      <c r="T5" s="835"/>
      <c r="U5" s="835"/>
      <c r="V5" s="835"/>
      <c r="W5" s="835"/>
      <c r="X5" s="840"/>
      <c r="Y5" s="696" t="s">
        <v>3</v>
      </c>
      <c r="Z5" s="542"/>
      <c r="AA5" s="542"/>
      <c r="AB5" s="542"/>
      <c r="AC5" s="542"/>
      <c r="AD5" s="543"/>
      <c r="AE5" s="697" t="s">
        <v>726</v>
      </c>
      <c r="AF5" s="697"/>
      <c r="AG5" s="697"/>
      <c r="AH5" s="697"/>
      <c r="AI5" s="697"/>
      <c r="AJ5" s="697"/>
      <c r="AK5" s="697"/>
      <c r="AL5" s="697"/>
      <c r="AM5" s="697"/>
      <c r="AN5" s="697"/>
      <c r="AO5" s="697"/>
      <c r="AP5" s="698"/>
      <c r="AQ5" s="699" t="s">
        <v>731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4"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17" t="s">
        <v>387</v>
      </c>
      <c r="Z7" s="439"/>
      <c r="AA7" s="439"/>
      <c r="AB7" s="439"/>
      <c r="AC7" s="439"/>
      <c r="AD7" s="918"/>
      <c r="AE7" s="906" t="s">
        <v>733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4" t="s">
        <v>256</v>
      </c>
      <c r="B8" s="495"/>
      <c r="C8" s="495"/>
      <c r="D8" s="495"/>
      <c r="E8" s="495"/>
      <c r="F8" s="496"/>
      <c r="G8" s="940" t="str">
        <f>入力規則等!A27</f>
        <v>科学技術・イノベーション、観光立国、ＩＴ戦略、クールジャパン、知的財産</v>
      </c>
      <c r="H8" s="718"/>
      <c r="I8" s="718"/>
      <c r="J8" s="718"/>
      <c r="K8" s="718"/>
      <c r="L8" s="718"/>
      <c r="M8" s="718"/>
      <c r="N8" s="718"/>
      <c r="O8" s="718"/>
      <c r="P8" s="718"/>
      <c r="Q8" s="718"/>
      <c r="R8" s="718"/>
      <c r="S8" s="718"/>
      <c r="T8" s="718"/>
      <c r="U8" s="718"/>
      <c r="V8" s="718"/>
      <c r="W8" s="718"/>
      <c r="X8" s="941"/>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752" t="s">
        <v>736</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4"/>
    </row>
    <row r="10" spans="1:50" ht="80.25" customHeight="1" x14ac:dyDescent="0.15">
      <c r="A10" s="658" t="s">
        <v>30</v>
      </c>
      <c r="B10" s="659"/>
      <c r="C10" s="659"/>
      <c r="D10" s="659"/>
      <c r="E10" s="659"/>
      <c r="F10" s="659"/>
      <c r="G10" s="752" t="s">
        <v>741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8" t="s">
        <v>24</v>
      </c>
      <c r="B12" s="959"/>
      <c r="C12" s="959"/>
      <c r="D12" s="959"/>
      <c r="E12" s="959"/>
      <c r="F12" s="960"/>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734</v>
      </c>
      <c r="Q13" s="656"/>
      <c r="R13" s="656"/>
      <c r="S13" s="656"/>
      <c r="T13" s="656"/>
      <c r="U13" s="656"/>
      <c r="V13" s="657"/>
      <c r="W13" s="655" t="s">
        <v>734</v>
      </c>
      <c r="X13" s="656"/>
      <c r="Y13" s="656"/>
      <c r="Z13" s="656"/>
      <c r="AA13" s="656"/>
      <c r="AB13" s="656"/>
      <c r="AC13" s="657"/>
      <c r="AD13" s="655" t="s">
        <v>734</v>
      </c>
      <c r="AE13" s="656"/>
      <c r="AF13" s="656"/>
      <c r="AG13" s="656"/>
      <c r="AH13" s="656"/>
      <c r="AI13" s="656"/>
      <c r="AJ13" s="657"/>
      <c r="AK13" s="655" t="s">
        <v>734</v>
      </c>
      <c r="AL13" s="656"/>
      <c r="AM13" s="656"/>
      <c r="AN13" s="656"/>
      <c r="AO13" s="656"/>
      <c r="AP13" s="656"/>
      <c r="AQ13" s="657"/>
      <c r="AR13" s="914">
        <v>50</v>
      </c>
      <c r="AS13" s="915"/>
      <c r="AT13" s="915"/>
      <c r="AU13" s="915"/>
      <c r="AV13" s="915"/>
      <c r="AW13" s="915"/>
      <c r="AX13" s="916"/>
    </row>
    <row r="14" spans="1:50" ht="21" customHeight="1" x14ac:dyDescent="0.15">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t="s">
        <v>714</v>
      </c>
      <c r="AE14" s="656"/>
      <c r="AF14" s="656"/>
      <c r="AG14" s="656"/>
      <c r="AH14" s="656"/>
      <c r="AI14" s="656"/>
      <c r="AJ14" s="657"/>
      <c r="AK14" s="655" t="s">
        <v>734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734</v>
      </c>
      <c r="AE15" s="656"/>
      <c r="AF15" s="656"/>
      <c r="AG15" s="656"/>
      <c r="AH15" s="656"/>
      <c r="AI15" s="656"/>
      <c r="AJ15" s="657"/>
      <c r="AK15" s="655" t="s">
        <v>734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t="s">
        <v>734</v>
      </c>
      <c r="AE16" s="656"/>
      <c r="AF16" s="656"/>
      <c r="AG16" s="656"/>
      <c r="AH16" s="656"/>
      <c r="AI16" s="656"/>
      <c r="AJ16" s="657"/>
      <c r="AK16" s="655" t="s">
        <v>734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714</v>
      </c>
      <c r="Q17" s="656"/>
      <c r="R17" s="656"/>
      <c r="S17" s="656"/>
      <c r="T17" s="656"/>
      <c r="U17" s="656"/>
      <c r="V17" s="657"/>
      <c r="W17" s="655" t="s">
        <v>714</v>
      </c>
      <c r="X17" s="656"/>
      <c r="Y17" s="656"/>
      <c r="Z17" s="656"/>
      <c r="AA17" s="656"/>
      <c r="AB17" s="656"/>
      <c r="AC17" s="657"/>
      <c r="AD17" s="655" t="s">
        <v>734</v>
      </c>
      <c r="AE17" s="656"/>
      <c r="AF17" s="656"/>
      <c r="AG17" s="656"/>
      <c r="AH17" s="656"/>
      <c r="AI17" s="656"/>
      <c r="AJ17" s="657"/>
      <c r="AK17" s="655" t="s">
        <v>734</v>
      </c>
      <c r="AL17" s="656"/>
      <c r="AM17" s="656"/>
      <c r="AN17" s="656"/>
      <c r="AO17" s="656"/>
      <c r="AP17" s="656"/>
      <c r="AQ17" s="657"/>
      <c r="AR17" s="912"/>
      <c r="AS17" s="912"/>
      <c r="AT17" s="912"/>
      <c r="AU17" s="912"/>
      <c r="AV17" s="912"/>
      <c r="AW17" s="912"/>
      <c r="AX17" s="913"/>
    </row>
    <row r="18" spans="1:50" ht="24.75" customHeight="1" x14ac:dyDescent="0.15">
      <c r="A18" s="612"/>
      <c r="B18" s="613"/>
      <c r="C18" s="613"/>
      <c r="D18" s="613"/>
      <c r="E18" s="613"/>
      <c r="F18" s="614"/>
      <c r="G18" s="725"/>
      <c r="H18" s="726"/>
      <c r="I18" s="714" t="s">
        <v>20</v>
      </c>
      <c r="J18" s="715"/>
      <c r="K18" s="715"/>
      <c r="L18" s="715"/>
      <c r="M18" s="715"/>
      <c r="N18" s="715"/>
      <c r="O18" s="716"/>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0</v>
      </c>
      <c r="AL18" s="871"/>
      <c r="AM18" s="871"/>
      <c r="AN18" s="871"/>
      <c r="AO18" s="871"/>
      <c r="AP18" s="871"/>
      <c r="AQ18" s="872"/>
      <c r="AR18" s="870">
        <f>SUM(AR13:AX17)</f>
        <v>50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1"/>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705</v>
      </c>
      <c r="B22" s="968"/>
      <c r="C22" s="968"/>
      <c r="D22" s="968"/>
      <c r="E22" s="968"/>
      <c r="F22" s="969"/>
      <c r="G22" s="963" t="s">
        <v>332</v>
      </c>
      <c r="H22" s="222"/>
      <c r="I22" s="222"/>
      <c r="J22" s="222"/>
      <c r="K22" s="222"/>
      <c r="L22" s="222"/>
      <c r="M22" s="222"/>
      <c r="N22" s="222"/>
      <c r="O22" s="223"/>
      <c r="P22" s="928" t="s">
        <v>703</v>
      </c>
      <c r="Q22" s="222"/>
      <c r="R22" s="222"/>
      <c r="S22" s="222"/>
      <c r="T22" s="222"/>
      <c r="U22" s="222"/>
      <c r="V22" s="223"/>
      <c r="W22" s="928" t="s">
        <v>704</v>
      </c>
      <c r="X22" s="222"/>
      <c r="Y22" s="222"/>
      <c r="Z22" s="222"/>
      <c r="AA22" s="222"/>
      <c r="AB22" s="222"/>
      <c r="AC22" s="223"/>
      <c r="AD22" s="928" t="s">
        <v>331</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715</v>
      </c>
      <c r="H23" s="965"/>
      <c r="I23" s="965"/>
      <c r="J23" s="965"/>
      <c r="K23" s="965"/>
      <c r="L23" s="965"/>
      <c r="M23" s="965"/>
      <c r="N23" s="965"/>
      <c r="O23" s="966"/>
      <c r="P23" s="914"/>
      <c r="Q23" s="915"/>
      <c r="R23" s="915"/>
      <c r="S23" s="915"/>
      <c r="T23" s="915"/>
      <c r="U23" s="915"/>
      <c r="V23" s="929"/>
      <c r="W23" s="914">
        <v>49</v>
      </c>
      <c r="X23" s="915"/>
      <c r="Y23" s="915"/>
      <c r="Z23" s="915"/>
      <c r="AA23" s="915"/>
      <c r="AB23" s="915"/>
      <c r="AC23" s="929"/>
      <c r="AD23" s="977" t="s">
        <v>765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c r="H24" s="931"/>
      <c r="I24" s="931"/>
      <c r="J24" s="931"/>
      <c r="K24" s="931"/>
      <c r="L24" s="931"/>
      <c r="M24" s="931"/>
      <c r="N24" s="931"/>
      <c r="O24" s="932"/>
      <c r="P24" s="655"/>
      <c r="Q24" s="656"/>
      <c r="R24" s="656"/>
      <c r="S24" s="656"/>
      <c r="T24" s="656"/>
      <c r="U24" s="656"/>
      <c r="V24" s="657"/>
      <c r="W24" s="655"/>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c r="H25" s="931"/>
      <c r="I25" s="931"/>
      <c r="J25" s="931"/>
      <c r="K25" s="931"/>
      <c r="L25" s="931"/>
      <c r="M25" s="931"/>
      <c r="N25" s="931"/>
      <c r="O25" s="932"/>
      <c r="P25" s="655"/>
      <c r="Q25" s="656"/>
      <c r="R25" s="656"/>
      <c r="S25" s="656"/>
      <c r="T25" s="656"/>
      <c r="U25" s="656"/>
      <c r="V25" s="657"/>
      <c r="W25" s="655"/>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c r="H26" s="931"/>
      <c r="I26" s="931"/>
      <c r="J26" s="931"/>
      <c r="K26" s="931"/>
      <c r="L26" s="931"/>
      <c r="M26" s="931"/>
      <c r="N26" s="931"/>
      <c r="O26" s="932"/>
      <c r="P26" s="655"/>
      <c r="Q26" s="656"/>
      <c r="R26" s="656"/>
      <c r="S26" s="656"/>
      <c r="T26" s="656"/>
      <c r="U26" s="656"/>
      <c r="V26" s="657"/>
      <c r="W26" s="655"/>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30" t="s">
        <v>341</v>
      </c>
      <c r="H27" s="931"/>
      <c r="I27" s="931"/>
      <c r="J27" s="931"/>
      <c r="K27" s="931"/>
      <c r="L27" s="931"/>
      <c r="M27" s="931"/>
      <c r="N27" s="931"/>
      <c r="O27" s="932"/>
      <c r="P27" s="655"/>
      <c r="Q27" s="656"/>
      <c r="R27" s="656"/>
      <c r="S27" s="656"/>
      <c r="T27" s="656"/>
      <c r="U27" s="656"/>
      <c r="V27" s="657"/>
      <c r="W27" s="655"/>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336</v>
      </c>
      <c r="H28" s="934"/>
      <c r="I28" s="934"/>
      <c r="J28" s="934"/>
      <c r="K28" s="934"/>
      <c r="L28" s="934"/>
      <c r="M28" s="934"/>
      <c r="N28" s="934"/>
      <c r="O28" s="935"/>
      <c r="P28" s="870" t="e">
        <f>P29-SUM(P23:P27)</f>
        <v>#VALUE!</v>
      </c>
      <c r="Q28" s="871"/>
      <c r="R28" s="871"/>
      <c r="S28" s="871"/>
      <c r="T28" s="871"/>
      <c r="U28" s="871"/>
      <c r="V28" s="872"/>
      <c r="W28" s="870">
        <f>W29-SUM(W23:W27)</f>
        <v>1</v>
      </c>
      <c r="X28" s="871"/>
      <c r="Y28" s="871"/>
      <c r="Z28" s="871"/>
      <c r="AA28" s="871"/>
      <c r="AB28" s="871"/>
      <c r="AC28" s="87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333</v>
      </c>
      <c r="H29" s="937"/>
      <c r="I29" s="937"/>
      <c r="J29" s="937"/>
      <c r="K29" s="937"/>
      <c r="L29" s="937"/>
      <c r="M29" s="937"/>
      <c r="N29" s="937"/>
      <c r="O29" s="938"/>
      <c r="P29" s="655" t="str">
        <f>AK13</f>
        <v>-</v>
      </c>
      <c r="Q29" s="656"/>
      <c r="R29" s="656"/>
      <c r="S29" s="656"/>
      <c r="T29" s="656"/>
      <c r="U29" s="656"/>
      <c r="V29" s="657"/>
      <c r="W29" s="946">
        <f>AR13</f>
        <v>50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3" t="s">
        <v>348</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388</v>
      </c>
      <c r="AF30" s="851"/>
      <c r="AG30" s="851"/>
      <c r="AH30" s="852"/>
      <c r="AI30" s="909" t="s">
        <v>410</v>
      </c>
      <c r="AJ30" s="909"/>
      <c r="AK30" s="909"/>
      <c r="AL30" s="850"/>
      <c r="AM30" s="909" t="s">
        <v>507</v>
      </c>
      <c r="AN30" s="909"/>
      <c r="AO30" s="909"/>
      <c r="AP30" s="850"/>
      <c r="AQ30" s="765" t="s">
        <v>232</v>
      </c>
      <c r="AR30" s="766"/>
      <c r="AS30" s="766"/>
      <c r="AT30" s="767"/>
      <c r="AU30" s="772" t="s">
        <v>134</v>
      </c>
      <c r="AV30" s="772"/>
      <c r="AW30" s="772"/>
      <c r="AX30" s="91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0"/>
      <c r="AJ31" s="910"/>
      <c r="AK31" s="910"/>
      <c r="AL31" s="407"/>
      <c r="AM31" s="910"/>
      <c r="AN31" s="910"/>
      <c r="AO31" s="910"/>
      <c r="AP31" s="407"/>
      <c r="AQ31" s="250" t="s">
        <v>714</v>
      </c>
      <c r="AR31" s="201"/>
      <c r="AS31" s="136" t="s">
        <v>233</v>
      </c>
      <c r="AT31" s="137"/>
      <c r="AU31" s="200">
        <v>8</v>
      </c>
      <c r="AV31" s="200"/>
      <c r="AW31" s="392" t="s">
        <v>179</v>
      </c>
      <c r="AX31" s="393"/>
    </row>
    <row r="32" spans="1:50" ht="35.25" customHeight="1" x14ac:dyDescent="0.15">
      <c r="A32" s="397"/>
      <c r="B32" s="395"/>
      <c r="C32" s="395"/>
      <c r="D32" s="395"/>
      <c r="E32" s="395"/>
      <c r="F32" s="396"/>
      <c r="G32" s="563" t="s">
        <v>727</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735</v>
      </c>
      <c r="AC32" s="460"/>
      <c r="AD32" s="460"/>
      <c r="AE32" s="218"/>
      <c r="AF32" s="219"/>
      <c r="AG32" s="219"/>
      <c r="AH32" s="219"/>
      <c r="AI32" s="218"/>
      <c r="AJ32" s="219"/>
      <c r="AK32" s="219"/>
      <c r="AL32" s="219"/>
      <c r="AM32" s="218"/>
      <c r="AN32" s="219"/>
      <c r="AO32" s="219"/>
      <c r="AP32" s="219"/>
      <c r="AQ32" s="336" t="s">
        <v>714</v>
      </c>
      <c r="AR32" s="208"/>
      <c r="AS32" s="208"/>
      <c r="AT32" s="337"/>
      <c r="AU32" s="219" t="s">
        <v>749</v>
      </c>
      <c r="AV32" s="219"/>
      <c r="AW32" s="219"/>
      <c r="AX32" s="221"/>
    </row>
    <row r="33" spans="1:51" ht="35.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735</v>
      </c>
      <c r="AC33" s="522"/>
      <c r="AD33" s="522"/>
      <c r="AE33" s="218"/>
      <c r="AF33" s="219"/>
      <c r="AG33" s="219"/>
      <c r="AH33" s="219"/>
      <c r="AI33" s="218"/>
      <c r="AJ33" s="219"/>
      <c r="AK33" s="219"/>
      <c r="AL33" s="219"/>
      <c r="AM33" s="218"/>
      <c r="AN33" s="219"/>
      <c r="AO33" s="219"/>
      <c r="AP33" s="219"/>
      <c r="AQ33" s="336" t="s">
        <v>714</v>
      </c>
      <c r="AR33" s="208"/>
      <c r="AS33" s="208"/>
      <c r="AT33" s="337"/>
      <c r="AU33" s="219">
        <v>4000</v>
      </c>
      <c r="AV33" s="219"/>
      <c r="AW33" s="219"/>
      <c r="AX33" s="221"/>
    </row>
    <row r="34" spans="1:51" ht="35.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t="s">
        <v>714</v>
      </c>
      <c r="AR34" s="208"/>
      <c r="AS34" s="208"/>
      <c r="AT34" s="337"/>
      <c r="AU34" s="219" t="s">
        <v>714</v>
      </c>
      <c r="AV34" s="219"/>
      <c r="AW34" s="219"/>
      <c r="AX34" s="221"/>
    </row>
    <row r="35" spans="1:51" ht="23.25" customHeight="1" x14ac:dyDescent="0.15">
      <c r="A35" s="228" t="s">
        <v>378</v>
      </c>
      <c r="B35" s="229"/>
      <c r="C35" s="229"/>
      <c r="D35" s="229"/>
      <c r="E35" s="229"/>
      <c r="F35" s="230"/>
      <c r="G35" s="234" t="s">
        <v>739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4"/>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714</v>
      </c>
      <c r="AR38" s="201"/>
      <c r="AS38" s="136" t="s">
        <v>233</v>
      </c>
      <c r="AT38" s="137"/>
      <c r="AU38" s="200">
        <v>8</v>
      </c>
      <c r="AV38" s="200"/>
      <c r="AW38" s="392" t="s">
        <v>179</v>
      </c>
      <c r="AX38" s="393"/>
      <c r="AY38">
        <f>$AY$37</f>
        <v>1</v>
      </c>
    </row>
    <row r="39" spans="1:51" ht="23.25" customHeight="1" x14ac:dyDescent="0.15">
      <c r="A39" s="397"/>
      <c r="B39" s="395"/>
      <c r="C39" s="395"/>
      <c r="D39" s="395"/>
      <c r="E39" s="395"/>
      <c r="F39" s="396"/>
      <c r="G39" s="563" t="s">
        <v>737</v>
      </c>
      <c r="H39" s="564"/>
      <c r="I39" s="564"/>
      <c r="J39" s="564"/>
      <c r="K39" s="564"/>
      <c r="L39" s="564"/>
      <c r="M39" s="564"/>
      <c r="N39" s="564"/>
      <c r="O39" s="565"/>
      <c r="P39" s="108" t="s">
        <v>738</v>
      </c>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714</v>
      </c>
      <c r="AF41" s="219"/>
      <c r="AG41" s="219"/>
      <c r="AH41" s="219"/>
      <c r="AI41" s="218" t="s">
        <v>714</v>
      </c>
      <c r="AJ41" s="219"/>
      <c r="AK41" s="219"/>
      <c r="AL41" s="219"/>
      <c r="AM41" s="218"/>
      <c r="AN41" s="219"/>
      <c r="AO41" s="219"/>
      <c r="AP41" s="219"/>
      <c r="AQ41" s="336" t="s">
        <v>714</v>
      </c>
      <c r="AR41" s="208"/>
      <c r="AS41" s="208"/>
      <c r="AT41" s="337"/>
      <c r="AU41" s="219" t="s">
        <v>714</v>
      </c>
      <c r="AV41" s="219"/>
      <c r="AW41" s="219"/>
      <c r="AX41" s="221"/>
      <c r="AY41">
        <f t="shared" si="4"/>
        <v>1</v>
      </c>
    </row>
    <row r="42" spans="1:51" ht="23.25" customHeight="1" x14ac:dyDescent="0.15">
      <c r="A42" s="228" t="s">
        <v>378</v>
      </c>
      <c r="B42" s="229"/>
      <c r="C42" s="229"/>
      <c r="D42" s="229"/>
      <c r="E42" s="229"/>
      <c r="F42" s="230"/>
      <c r="G42" s="234" t="s">
        <v>740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4"/>
      <c r="AY44">
        <f>COUNTA($G$46)</f>
        <v>1</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714</v>
      </c>
      <c r="AR45" s="201"/>
      <c r="AS45" s="136" t="s">
        <v>233</v>
      </c>
      <c r="AT45" s="137"/>
      <c r="AU45" s="200" t="s">
        <v>714</v>
      </c>
      <c r="AV45" s="200"/>
      <c r="AW45" s="392" t="s">
        <v>179</v>
      </c>
      <c r="AX45" s="393"/>
      <c r="AY45">
        <f>$AY$44</f>
        <v>1</v>
      </c>
    </row>
    <row r="46" spans="1:51" ht="23.25" hidden="1" customHeight="1" x14ac:dyDescent="0.15">
      <c r="A46" s="397"/>
      <c r="B46" s="395"/>
      <c r="C46" s="395"/>
      <c r="D46" s="395"/>
      <c r="E46" s="395"/>
      <c r="F46" s="396"/>
      <c r="G46" s="563" t="s">
        <v>716</v>
      </c>
      <c r="H46" s="564"/>
      <c r="I46" s="564"/>
      <c r="J46" s="564"/>
      <c r="K46" s="564"/>
      <c r="L46" s="564"/>
      <c r="M46" s="564"/>
      <c r="N46" s="564"/>
      <c r="O46" s="565"/>
      <c r="P46" s="108" t="s">
        <v>716</v>
      </c>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t="s">
        <v>714</v>
      </c>
      <c r="AR46" s="208"/>
      <c r="AS46" s="208"/>
      <c r="AT46" s="337"/>
      <c r="AU46" s="219" t="s">
        <v>714</v>
      </c>
      <c r="AV46" s="219"/>
      <c r="AW46" s="219"/>
      <c r="AX46" s="221"/>
      <c r="AY46">
        <f t="shared" ref="AY46:AY50" si="5">$AY$44</f>
        <v>1</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t="s">
        <v>714</v>
      </c>
      <c r="AR47" s="208"/>
      <c r="AS47" s="208"/>
      <c r="AT47" s="337"/>
      <c r="AU47" s="219" t="s">
        <v>714</v>
      </c>
      <c r="AV47" s="219"/>
      <c r="AW47" s="219"/>
      <c r="AX47" s="221"/>
      <c r="AY47">
        <f t="shared" si="5"/>
        <v>1</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t="s">
        <v>714</v>
      </c>
      <c r="AR48" s="208"/>
      <c r="AS48" s="208"/>
      <c r="AT48" s="337"/>
      <c r="AU48" s="219" t="s">
        <v>714</v>
      </c>
      <c r="AV48" s="219"/>
      <c r="AW48" s="219"/>
      <c r="AX48" s="221"/>
      <c r="AY48">
        <f t="shared" si="5"/>
        <v>1</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19" t="s">
        <v>134</v>
      </c>
      <c r="AV51" s="919"/>
      <c r="AW51" s="919"/>
      <c r="AX51" s="920"/>
      <c r="AY51">
        <f>COUNTA($G$53)</f>
        <v>1</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1</v>
      </c>
    </row>
    <row r="53" spans="1:51" ht="23.25" hidden="1" customHeight="1" x14ac:dyDescent="0.15">
      <c r="A53" s="397"/>
      <c r="B53" s="395"/>
      <c r="C53" s="395"/>
      <c r="D53" s="395"/>
      <c r="E53" s="395"/>
      <c r="F53" s="396"/>
      <c r="G53" s="563" t="s">
        <v>716</v>
      </c>
      <c r="H53" s="564"/>
      <c r="I53" s="564"/>
      <c r="J53" s="564"/>
      <c r="K53" s="564"/>
      <c r="L53" s="564"/>
      <c r="M53" s="564"/>
      <c r="N53" s="564"/>
      <c r="O53" s="565"/>
      <c r="P53" s="108" t="s">
        <v>716</v>
      </c>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1</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1</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1</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19" t="s">
        <v>134</v>
      </c>
      <c r="AV58" s="919"/>
      <c r="AW58" s="919"/>
      <c r="AX58" s="920"/>
      <c r="AY58">
        <f>COUNTA($G$60)</f>
        <v>1</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1</v>
      </c>
    </row>
    <row r="60" spans="1:51" ht="23.25" hidden="1" customHeight="1" x14ac:dyDescent="0.15">
      <c r="A60" s="397"/>
      <c r="B60" s="395"/>
      <c r="C60" s="395"/>
      <c r="D60" s="395"/>
      <c r="E60" s="395"/>
      <c r="F60" s="396"/>
      <c r="G60" s="563" t="s">
        <v>716</v>
      </c>
      <c r="H60" s="564"/>
      <c r="I60" s="564"/>
      <c r="J60" s="564"/>
      <c r="K60" s="564"/>
      <c r="L60" s="564"/>
      <c r="M60" s="564"/>
      <c r="N60" s="564"/>
      <c r="O60" s="565"/>
      <c r="P60" s="108" t="s">
        <v>716</v>
      </c>
      <c r="Q60" s="108"/>
      <c r="R60" s="108"/>
      <c r="S60" s="108"/>
      <c r="T60" s="108"/>
      <c r="U60" s="108"/>
      <c r="V60" s="108"/>
      <c r="W60" s="108"/>
      <c r="X60" s="109"/>
      <c r="Y60" s="470" t="s">
        <v>12</v>
      </c>
      <c r="Z60" s="530"/>
      <c r="AA60" s="531"/>
      <c r="AB60" s="460" t="s">
        <v>716</v>
      </c>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1</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716</v>
      </c>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1</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1</v>
      </c>
    </row>
    <row r="63" spans="1:51" ht="23.25" hidden="1" customHeight="1" x14ac:dyDescent="0.15">
      <c r="A63" s="228" t="s">
        <v>378</v>
      </c>
      <c r="B63" s="229"/>
      <c r="C63" s="229"/>
      <c r="D63" s="229"/>
      <c r="E63" s="229"/>
      <c r="F63" s="230"/>
      <c r="G63" s="234" t="s">
        <v>716</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2"/>
      <c r="AY79">
        <f>COUNTIF($AR$79,"☑")</f>
        <v>0</v>
      </c>
    </row>
    <row r="80" spans="1:51" ht="18.75" hidden="1" customHeight="1" x14ac:dyDescent="0.15">
      <c r="A80" s="856"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743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747</v>
      </c>
      <c r="AC102" s="460"/>
      <c r="AD102" s="460"/>
      <c r="AE102" s="282"/>
      <c r="AF102" s="282"/>
      <c r="AG102" s="282"/>
      <c r="AH102" s="282"/>
      <c r="AI102" s="282"/>
      <c r="AJ102" s="282"/>
      <c r="AK102" s="282"/>
      <c r="AL102" s="282"/>
      <c r="AM102" s="282"/>
      <c r="AN102" s="282"/>
      <c r="AO102" s="282"/>
      <c r="AP102" s="282"/>
      <c r="AQ102" s="282"/>
      <c r="AR102" s="282"/>
      <c r="AS102" s="282"/>
      <c r="AT102" s="282"/>
      <c r="AU102" s="225">
        <v>1000</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744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747</v>
      </c>
      <c r="AC105" s="468"/>
      <c r="AD105" s="469"/>
      <c r="AE105" s="282"/>
      <c r="AF105" s="282"/>
      <c r="AG105" s="282"/>
      <c r="AH105" s="282"/>
      <c r="AI105" s="282"/>
      <c r="AJ105" s="282"/>
      <c r="AK105" s="282"/>
      <c r="AL105" s="282"/>
      <c r="AM105" s="282"/>
      <c r="AN105" s="282"/>
      <c r="AO105" s="282"/>
      <c r="AP105" s="282"/>
      <c r="AQ105" s="282"/>
      <c r="AR105" s="282"/>
      <c r="AS105" s="282"/>
      <c r="AT105" s="282"/>
      <c r="AU105" s="282">
        <v>0</v>
      </c>
      <c r="AV105" s="282"/>
      <c r="AW105" s="282"/>
      <c r="AX105" s="283"/>
      <c r="AY105">
        <f>$AY$103</f>
        <v>1</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hidden="1" customHeight="1" x14ac:dyDescent="0.15">
      <c r="A107" s="418"/>
      <c r="B107" s="419"/>
      <c r="C107" s="419"/>
      <c r="D107" s="419"/>
      <c r="E107" s="419"/>
      <c r="F107" s="420"/>
      <c r="G107" s="108" t="s">
        <v>341</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1</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1</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1</v>
      </c>
    </row>
    <row r="110" spans="1:60" ht="23.25" hidden="1" customHeight="1" x14ac:dyDescent="0.15">
      <c r="A110" s="418"/>
      <c r="B110" s="419"/>
      <c r="C110" s="419"/>
      <c r="D110" s="419"/>
      <c r="E110" s="419"/>
      <c r="F110" s="420"/>
      <c r="G110" s="108" t="s">
        <v>341</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1</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1</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1</v>
      </c>
    </row>
    <row r="113" spans="1:51" ht="23.25" hidden="1" customHeight="1" x14ac:dyDescent="0.15">
      <c r="A113" s="418"/>
      <c r="B113" s="419"/>
      <c r="C113" s="419"/>
      <c r="D113" s="419"/>
      <c r="E113" s="419"/>
      <c r="F113" s="420"/>
      <c r="G113" s="108" t="s">
        <v>341</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1</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748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customHeight="1" x14ac:dyDescent="0.15">
      <c r="A119" s="435"/>
      <c r="B119" s="436"/>
      <c r="C119" s="436"/>
      <c r="D119" s="436"/>
      <c r="E119" s="436"/>
      <c r="F119" s="437"/>
      <c r="G119" s="387"/>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404</v>
      </c>
      <c r="AR133" s="200"/>
      <c r="AS133" s="136" t="s">
        <v>233</v>
      </c>
      <c r="AT133" s="137"/>
      <c r="AU133" s="201" t="s">
        <v>404</v>
      </c>
      <c r="AV133" s="201"/>
      <c r="AW133" s="136" t="s">
        <v>179</v>
      </c>
      <c r="AX133" s="196"/>
      <c r="AY133">
        <f>$AY$132</f>
        <v>1</v>
      </c>
    </row>
    <row r="134" spans="1:51" ht="39.75" customHeight="1" x14ac:dyDescent="0.15">
      <c r="A134" s="190"/>
      <c r="B134" s="187"/>
      <c r="C134" s="181"/>
      <c r="D134" s="187"/>
      <c r="E134" s="181"/>
      <c r="F134" s="182"/>
      <c r="G134" s="107" t="s">
        <v>404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404</v>
      </c>
      <c r="AC134" s="206"/>
      <c r="AD134" s="206"/>
      <c r="AE134" s="207" t="s">
        <v>404</v>
      </c>
      <c r="AF134" s="208"/>
      <c r="AG134" s="208"/>
      <c r="AH134" s="208"/>
      <c r="AI134" s="207" t="s">
        <v>404</v>
      </c>
      <c r="AJ134" s="208"/>
      <c r="AK134" s="208"/>
      <c r="AL134" s="208"/>
      <c r="AM134" s="207" t="s">
        <v>710</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404</v>
      </c>
      <c r="AC135" s="214"/>
      <c r="AD135" s="214"/>
      <c r="AE135" s="207" t="s">
        <v>404</v>
      </c>
      <c r="AF135" s="208"/>
      <c r="AG135" s="208"/>
      <c r="AH135" s="208"/>
      <c r="AI135" s="207" t="s">
        <v>404</v>
      </c>
      <c r="AJ135" s="208"/>
      <c r="AK135" s="208"/>
      <c r="AL135" s="208"/>
      <c r="AM135" s="207" t="s">
        <v>710</v>
      </c>
      <c r="AN135" s="208"/>
      <c r="AO135" s="208"/>
      <c r="AP135" s="208"/>
      <c r="AQ135" s="207" t="s">
        <v>404</v>
      </c>
      <c r="AR135" s="208"/>
      <c r="AS135" s="208"/>
      <c r="AT135" s="208"/>
      <c r="AU135" s="207" t="s">
        <v>404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404</v>
      </c>
      <c r="AJ138" s="208"/>
      <c r="AK138" s="208"/>
      <c r="AL138" s="208"/>
      <c r="AM138" s="207" t="s">
        <v>710</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404</v>
      </c>
      <c r="AJ139" s="208"/>
      <c r="AK139" s="208"/>
      <c r="AL139" s="208"/>
      <c r="AM139" s="207" t="s">
        <v>710</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710</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710</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710</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710</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6"/>
      <c r="E430" s="175" t="s">
        <v>397</v>
      </c>
      <c r="F430" s="890"/>
      <c r="G430" s="891" t="s">
        <v>252</v>
      </c>
      <c r="H430" s="126"/>
      <c r="I430" s="126"/>
      <c r="J430" s="892" t="s">
        <v>398</v>
      </c>
      <c r="K430" s="893"/>
      <c r="L430" s="893"/>
      <c r="M430" s="893"/>
      <c r="N430" s="893"/>
      <c r="O430" s="893"/>
      <c r="P430" s="893"/>
      <c r="Q430" s="893"/>
      <c r="R430" s="893"/>
      <c r="S430" s="893"/>
      <c r="T430" s="894"/>
      <c r="U430" s="587" t="s">
        <v>718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29</v>
      </c>
      <c r="AF432" s="201"/>
      <c r="AG432" s="136" t="s">
        <v>233</v>
      </c>
      <c r="AH432" s="137"/>
      <c r="AI432" s="335"/>
      <c r="AJ432" s="335"/>
      <c r="AK432" s="335"/>
      <c r="AL432" s="157"/>
      <c r="AM432" s="335"/>
      <c r="AN432" s="335"/>
      <c r="AO432" s="335"/>
      <c r="AP432" s="157"/>
      <c r="AQ432" s="250" t="s">
        <v>404</v>
      </c>
      <c r="AR432" s="201"/>
      <c r="AS432" s="136" t="s">
        <v>233</v>
      </c>
      <c r="AT432" s="137"/>
      <c r="AU432" s="201">
        <v>8</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14</v>
      </c>
      <c r="AC433" s="214"/>
      <c r="AD433" s="214"/>
      <c r="AE433" s="336">
        <v>3.6</v>
      </c>
      <c r="AF433" s="208"/>
      <c r="AG433" s="208"/>
      <c r="AH433" s="208"/>
      <c r="AI433" s="336">
        <v>4.3</v>
      </c>
      <c r="AJ433" s="208"/>
      <c r="AK433" s="208"/>
      <c r="AL433" s="208"/>
      <c r="AM433" s="336" t="s">
        <v>710</v>
      </c>
      <c r="AN433" s="208"/>
      <c r="AO433" s="208"/>
      <c r="AP433" s="337"/>
      <c r="AQ433" s="336" t="s">
        <v>404</v>
      </c>
      <c r="AR433" s="208"/>
      <c r="AS433" s="208"/>
      <c r="AT433" s="337"/>
      <c r="AU433" s="208" t="s">
        <v>404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14</v>
      </c>
      <c r="AC434" s="206"/>
      <c r="AD434" s="206"/>
      <c r="AE434" s="336" t="s">
        <v>404</v>
      </c>
      <c r="AF434" s="208"/>
      <c r="AG434" s="208"/>
      <c r="AH434" s="337"/>
      <c r="AI434" s="336" t="s">
        <v>404</v>
      </c>
      <c r="AJ434" s="208"/>
      <c r="AK434" s="208"/>
      <c r="AL434" s="208"/>
      <c r="AM434" s="336" t="s">
        <v>710</v>
      </c>
      <c r="AN434" s="208"/>
      <c r="AO434" s="208"/>
      <c r="AP434" s="337"/>
      <c r="AQ434" s="336" t="s">
        <v>404</v>
      </c>
      <c r="AR434" s="208"/>
      <c r="AS434" s="208"/>
      <c r="AT434" s="337"/>
      <c r="AU434" s="208">
        <v>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404</v>
      </c>
      <c r="AF435" s="208"/>
      <c r="AG435" s="208"/>
      <c r="AH435" s="337"/>
      <c r="AI435" s="336" t="s">
        <v>404</v>
      </c>
      <c r="AJ435" s="208"/>
      <c r="AK435" s="208"/>
      <c r="AL435" s="208"/>
      <c r="AM435" s="336" t="s">
        <v>710</v>
      </c>
      <c r="AN435" s="208"/>
      <c r="AO435" s="208"/>
      <c r="AP435" s="337"/>
      <c r="AQ435" s="336" t="s">
        <v>404</v>
      </c>
      <c r="AR435" s="208"/>
      <c r="AS435" s="208"/>
      <c r="AT435" s="337"/>
      <c r="AU435" s="208" t="s">
        <v>404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v>28</v>
      </c>
      <c r="AF457" s="201"/>
      <c r="AG457" s="136" t="s">
        <v>233</v>
      </c>
      <c r="AH457" s="137"/>
      <c r="AI457" s="335"/>
      <c r="AJ457" s="335"/>
      <c r="AK457" s="335"/>
      <c r="AL457" s="157"/>
      <c r="AM457" s="335"/>
      <c r="AN457" s="335"/>
      <c r="AO457" s="335"/>
      <c r="AP457" s="157"/>
      <c r="AQ457" s="250" t="s">
        <v>404</v>
      </c>
      <c r="AR457" s="201"/>
      <c r="AS457" s="136" t="s">
        <v>233</v>
      </c>
      <c r="AT457" s="137"/>
      <c r="AU457" s="201">
        <v>8</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v>8.9</v>
      </c>
      <c r="AF458" s="208"/>
      <c r="AG458" s="208"/>
      <c r="AH458" s="208"/>
      <c r="AI458" s="336" t="s">
        <v>404</v>
      </c>
      <c r="AJ458" s="208"/>
      <c r="AK458" s="208"/>
      <c r="AL458" s="208"/>
      <c r="AM458" s="336" t="s">
        <v>710</v>
      </c>
      <c r="AN458" s="208"/>
      <c r="AO458" s="208"/>
      <c r="AP458" s="337"/>
      <c r="AQ458" s="336" t="s">
        <v>404</v>
      </c>
      <c r="AR458" s="208"/>
      <c r="AS458" s="208"/>
      <c r="AT458" s="337"/>
      <c r="AU458" s="208" t="s">
        <v>404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404</v>
      </c>
      <c r="AF459" s="208"/>
      <c r="AG459" s="208"/>
      <c r="AH459" s="337"/>
      <c r="AI459" s="336" t="s">
        <v>404</v>
      </c>
      <c r="AJ459" s="208"/>
      <c r="AK459" s="208"/>
      <c r="AL459" s="208"/>
      <c r="AM459" s="336" t="s">
        <v>710</v>
      </c>
      <c r="AN459" s="208"/>
      <c r="AO459" s="208"/>
      <c r="AP459" s="337"/>
      <c r="AQ459" s="336" t="s">
        <v>404</v>
      </c>
      <c r="AR459" s="208"/>
      <c r="AS459" s="208"/>
      <c r="AT459" s="337"/>
      <c r="AU459" s="208">
        <v>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404</v>
      </c>
      <c r="AF460" s="208"/>
      <c r="AG460" s="208"/>
      <c r="AH460" s="337"/>
      <c r="AI460" s="336" t="s">
        <v>404</v>
      </c>
      <c r="AJ460" s="208"/>
      <c r="AK460" s="208"/>
      <c r="AL460" s="208"/>
      <c r="AM460" s="336" t="s">
        <v>710</v>
      </c>
      <c r="AN460" s="208"/>
      <c r="AO460" s="208"/>
      <c r="AP460" s="337"/>
      <c r="AQ460" s="336" t="s">
        <v>404</v>
      </c>
      <c r="AR460" s="208"/>
      <c r="AS460" s="208"/>
      <c r="AT460" s="337"/>
      <c r="AU460" s="208" t="s">
        <v>404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75"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723</v>
      </c>
      <c r="AE702" s="342"/>
      <c r="AF702" s="342"/>
      <c r="AG702" s="379" t="s">
        <v>729</v>
      </c>
      <c r="AH702" s="380"/>
      <c r="AI702" s="380"/>
      <c r="AJ702" s="380"/>
      <c r="AK702" s="380"/>
      <c r="AL702" s="380"/>
      <c r="AM702" s="380"/>
      <c r="AN702" s="380"/>
      <c r="AO702" s="380"/>
      <c r="AP702" s="380"/>
      <c r="AQ702" s="380"/>
      <c r="AR702" s="380"/>
      <c r="AS702" s="380"/>
      <c r="AT702" s="380"/>
      <c r="AU702" s="380"/>
      <c r="AV702" s="380"/>
      <c r="AW702" s="380"/>
      <c r="AX702" s="381"/>
    </row>
    <row r="703" spans="1:51" ht="60.75" customHeight="1" x14ac:dyDescent="0.15">
      <c r="A703" s="864"/>
      <c r="B703" s="865"/>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723</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66"/>
      <c r="B704" s="867"/>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723</v>
      </c>
      <c r="AE704" s="781"/>
      <c r="AF704" s="781"/>
      <c r="AG704" s="168" t="s">
        <v>730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760</v>
      </c>
      <c r="AE705" s="713"/>
      <c r="AF705" s="713"/>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62.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723</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723</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723</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92.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723</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54.7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760</v>
      </c>
      <c r="AE712" s="781"/>
      <c r="AF712" s="781"/>
      <c r="AG712" s="805" t="s">
        <v>753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2" t="s">
        <v>346</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760</v>
      </c>
      <c r="AE713" s="323"/>
      <c r="AF713" s="661"/>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723</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723</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66"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723</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723</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723</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745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5" t="s">
        <v>670</v>
      </c>
      <c r="B737" s="211"/>
      <c r="C737" s="211"/>
      <c r="D737" s="212"/>
      <c r="E737" s="949" t="s">
        <v>714</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395</v>
      </c>
      <c r="B738" s="361"/>
      <c r="C738" s="361"/>
      <c r="D738" s="361"/>
      <c r="E738" s="949" t="s">
        <v>714</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394</v>
      </c>
      <c r="B739" s="361"/>
      <c r="C739" s="361"/>
      <c r="D739" s="361"/>
      <c r="E739" s="949" t="s">
        <v>714</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393</v>
      </c>
      <c r="B740" s="361"/>
      <c r="C740" s="361"/>
      <c r="D740" s="361"/>
      <c r="E740" s="949"/>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392</v>
      </c>
      <c r="B741" s="361"/>
      <c r="C741" s="361"/>
      <c r="D741" s="361"/>
      <c r="E741" s="949"/>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391</v>
      </c>
      <c r="B742" s="361"/>
      <c r="C742" s="361"/>
      <c r="D742" s="361"/>
      <c r="E742" s="949"/>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390</v>
      </c>
      <c r="B743" s="361"/>
      <c r="C743" s="361"/>
      <c r="D743" s="361"/>
      <c r="E743" s="949"/>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389</v>
      </c>
      <c r="B744" s="361"/>
      <c r="C744" s="361"/>
      <c r="D744" s="361"/>
      <c r="E744" s="949"/>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388</v>
      </c>
      <c r="B745" s="361"/>
      <c r="C745" s="361"/>
      <c r="D745" s="361"/>
      <c r="E745" s="986"/>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543</v>
      </c>
      <c r="B746" s="361"/>
      <c r="C746" s="361"/>
      <c r="D746" s="361"/>
      <c r="E746" s="955" t="s">
        <v>708</v>
      </c>
      <c r="F746" s="953"/>
      <c r="G746" s="953"/>
      <c r="H746" s="100" t="str">
        <f>IF(E746="","","-")</f>
        <v>-</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507</v>
      </c>
      <c r="B747" s="361"/>
      <c r="C747" s="361"/>
      <c r="D747" s="361"/>
      <c r="E747" s="955" t="s">
        <v>708</v>
      </c>
      <c r="F747" s="953"/>
      <c r="G747" s="953"/>
      <c r="H747" s="100" t="str">
        <f>IF(E747="","","-")</f>
        <v>-</v>
      </c>
      <c r="I747" s="953"/>
      <c r="J747" s="953"/>
      <c r="K747" s="100" t="str">
        <f>IF(I747="","","-")</f>
        <v/>
      </c>
      <c r="L747" s="954"/>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766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x14ac:dyDescent="0.15">
      <c r="A800" s="629"/>
      <c r="B800" s="630"/>
      <c r="C800" s="630"/>
      <c r="D800" s="630"/>
      <c r="E800" s="630"/>
      <c r="F800" s="631"/>
      <c r="G800" s="593" t="s">
        <v>768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c r="D845" s="343"/>
      <c r="E845" s="343"/>
      <c r="F845" s="343"/>
      <c r="G845" s="343"/>
      <c r="H845" s="343"/>
      <c r="I845" s="343"/>
      <c r="J845" s="344"/>
      <c r="K845" s="345"/>
      <c r="L845" s="345"/>
      <c r="M845" s="345"/>
      <c r="N845" s="345"/>
      <c r="O845" s="345"/>
      <c r="P845" s="899"/>
      <c r="Q845" s="900"/>
      <c r="R845" s="900"/>
      <c r="S845" s="900"/>
      <c r="T845" s="900"/>
      <c r="U845" s="900"/>
      <c r="V845" s="900"/>
      <c r="W845" s="900"/>
      <c r="X845" s="900"/>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58"/>
      <c r="D878" s="343"/>
      <c r="E878" s="343"/>
      <c r="F878" s="343"/>
      <c r="G878" s="343"/>
      <c r="H878" s="343"/>
      <c r="I878" s="343"/>
      <c r="J878" s="344"/>
      <c r="K878" s="345"/>
      <c r="L878" s="345"/>
      <c r="M878" s="345"/>
      <c r="N878" s="345"/>
      <c r="O878" s="345"/>
      <c r="P878" s="359"/>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59"/>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58"/>
      <c r="D882" s="343"/>
      <c r="E882" s="343"/>
      <c r="F882" s="343"/>
      <c r="G882" s="343"/>
      <c r="H882" s="343"/>
      <c r="I882" s="343"/>
      <c r="J882" s="344"/>
      <c r="K882" s="345"/>
      <c r="L882" s="345"/>
      <c r="M882" s="345"/>
      <c r="N882" s="345"/>
      <c r="O882" s="345"/>
      <c r="P882" s="359"/>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58"/>
      <c r="D883" s="343"/>
      <c r="E883" s="343"/>
      <c r="F883" s="343"/>
      <c r="G883" s="343"/>
      <c r="H883" s="343"/>
      <c r="I883" s="343"/>
      <c r="J883" s="344"/>
      <c r="K883" s="345"/>
      <c r="L883" s="345"/>
      <c r="M883" s="345"/>
      <c r="N883" s="345"/>
      <c r="O883" s="345"/>
      <c r="P883" s="359"/>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58"/>
      <c r="D884" s="343"/>
      <c r="E884" s="343"/>
      <c r="F884" s="343"/>
      <c r="G884" s="343"/>
      <c r="H884" s="343"/>
      <c r="I884" s="343"/>
      <c r="J884" s="344"/>
      <c r="K884" s="345"/>
      <c r="L884" s="345"/>
      <c r="M884" s="345"/>
      <c r="N884" s="345"/>
      <c r="O884" s="345"/>
      <c r="P884" s="359"/>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58"/>
      <c r="D885" s="343"/>
      <c r="E885" s="343"/>
      <c r="F885" s="343"/>
      <c r="G885" s="343"/>
      <c r="H885" s="343"/>
      <c r="I885" s="343"/>
      <c r="J885" s="344"/>
      <c r="K885" s="345"/>
      <c r="L885" s="345"/>
      <c r="M885" s="345"/>
      <c r="N885" s="345"/>
      <c r="O885" s="345"/>
      <c r="P885" s="359"/>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58"/>
      <c r="D911" s="343"/>
      <c r="E911" s="343"/>
      <c r="F911" s="343"/>
      <c r="G911" s="343"/>
      <c r="H911" s="343"/>
      <c r="I911" s="343"/>
      <c r="J911" s="344"/>
      <c r="K911" s="345"/>
      <c r="L911" s="345"/>
      <c r="M911" s="345"/>
      <c r="N911" s="345"/>
      <c r="O911" s="345"/>
      <c r="P911" s="359"/>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710</v>
      </c>
      <c r="F1110" s="369"/>
      <c r="G1110" s="369"/>
      <c r="H1110" s="369"/>
      <c r="I1110" s="369"/>
      <c r="J1110" s="344" t="s">
        <v>710</v>
      </c>
      <c r="K1110" s="345"/>
      <c r="L1110" s="345"/>
      <c r="M1110" s="345"/>
      <c r="N1110" s="345"/>
      <c r="O1110" s="345"/>
      <c r="P1110" s="359" t="s">
        <v>710</v>
      </c>
      <c r="Q1110" s="346"/>
      <c r="R1110" s="346"/>
      <c r="S1110" s="346"/>
      <c r="T1110" s="346"/>
      <c r="U1110" s="346"/>
      <c r="V1110" s="346"/>
      <c r="W1110" s="346"/>
      <c r="X1110" s="346"/>
      <c r="Y1110" s="347" t="s">
        <v>710</v>
      </c>
      <c r="Z1110" s="348"/>
      <c r="AA1110" s="348"/>
      <c r="AB1110" s="349"/>
      <c r="AC1110" s="350"/>
      <c r="AD1110" s="351"/>
      <c r="AE1110" s="351"/>
      <c r="AF1110" s="351"/>
      <c r="AG1110" s="351"/>
      <c r="AH1110" s="352" t="s">
        <v>710</v>
      </c>
      <c r="AI1110" s="353"/>
      <c r="AJ1110" s="353"/>
      <c r="AK1110" s="353"/>
      <c r="AL1110" s="354" t="s">
        <v>710</v>
      </c>
      <c r="AM1110" s="355"/>
      <c r="AN1110" s="355"/>
      <c r="AO1110" s="356"/>
      <c r="AP1110" s="357" t="s">
        <v>710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AM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 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5">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46">
    <cfRule type="expression" dxfId="707" priority="3">
      <formula>IF(RIGHT(TEXT(Y846,"0.#"),1)=".",FALSE,TRUE)</formula>
    </cfRule>
    <cfRule type="expression" dxfId="706" priority="4">
      <formula>IF(RIGHT(TEXT(Y846,"0.#"),1)=".",TRUE,FALSE)</formula>
    </cfRule>
  </conditionalFormatting>
  <conditionalFormatting sqref="AL846:AO846">
    <cfRule type="expression" dxfId="705" priority="5">
      <formula>IF(AND(AL846&gt;=0, RIGHT(TEXT(AL846,"0.#"),1)&lt;&gt;"."),TRUE,FALSE)</formula>
    </cfRule>
    <cfRule type="expression" dxfId="704" priority="6">
      <formula>IF(AND(AL846&gt;=0, RIGHT(TEXT(AL846,"0.#"),1)="."),TRUE,FALSE)</formula>
    </cfRule>
    <cfRule type="expression" dxfId="703" priority="7">
      <formula>IF(AND(AL846&lt;0, RIGHT(TEXT(AL846,"0.#"),1)&lt;&gt;"."),TRUE,FALSE)</formula>
    </cfRule>
    <cfRule type="expression" dxfId="702" priority="8">
      <formula>IF(AND(AL846&lt;0, RIGHT(TEXT(AL846,"0.#"),1)="."),TRUE,FALSE)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723</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723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t="s">
        <v>723</v>
      </c>
      <c r="C7" s="13" t="str">
        <f t="shared" si="0"/>
        <v>観光立国</v>
      </c>
      <c r="D7" s="13" t="str">
        <f t="shared" si="8"/>
        <v>科学技術・イノベーション、観光立国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科学技術・イノベーション、観光立国</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科学技術・イノベーション、観光立国</v>
      </c>
      <c r="F10" s="18" t="s">
        <v>117</v>
      </c>
      <c r="G10" s="17"/>
      <c r="H10" s="13" t="str">
        <f t="shared" si="1"/>
        <v/>
      </c>
      <c r="I10" s="13" t="str">
        <f t="shared" si="5"/>
        <v>一般会計</v>
      </c>
      <c r="K10" s="14" t="s">
        <v>330</v>
      </c>
      <c r="L10" s="15"/>
      <c r="M10" s="13" t="str">
        <f t="shared" si="2"/>
        <v/>
      </c>
      <c r="N10" s="13" t="str">
        <f t="shared" si="6"/>
        <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科学技術・イノベーション、観光立国</v>
      </c>
      <c r="F11" s="18" t="s">
        <v>118</v>
      </c>
      <c r="G11" s="17"/>
      <c r="H11" s="13" t="str">
        <f t="shared" si="1"/>
        <v/>
      </c>
      <c r="I11" s="13" t="str">
        <f t="shared" si="5"/>
        <v>一般会計</v>
      </c>
      <c r="K11" s="14" t="s">
        <v>111</v>
      </c>
      <c r="L11" s="15" t="s">
        <v>723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科学技術・イノベーション、観光立国</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科学技術・イノベーション、観光立国</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科学技術・イノベーション、観光立国</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科学技術・イノベーション、観光立国</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科学技術・イノベーション、観光立国</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t="s">
        <v>723</v>
      </c>
      <c r="C18" s="13" t="str">
        <f t="shared" si="9"/>
        <v>ＩＴ戦略</v>
      </c>
      <c r="D18" s="13" t="str">
        <f t="shared" si="8"/>
        <v>科学技術・イノベーション、観光立国、ＩＴ戦略</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t="s">
        <v>723</v>
      </c>
      <c r="C19" s="13" t="str">
        <f t="shared" si="9"/>
        <v>クールジャパン</v>
      </c>
      <c r="D19" s="13" t="str">
        <f t="shared" si="8"/>
        <v>科学技術・イノベーション、観光立国、ＩＴ戦略、クールジャパン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t="s">
        <v>723</v>
      </c>
      <c r="C20" s="13" t="str">
        <f t="shared" si="9"/>
        <v>知的財産</v>
      </c>
      <c r="D20" s="13" t="str">
        <f t="shared" si="8"/>
        <v>科学技術・イノベーション、観光立国、ＩＴ戦略、クールジャパン、知的財産</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科学技術・イノベーション、観光立国、ＩＴ戦略、クールジャパン、知的財産</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科学技術・イノベーション、観光立国、ＩＴ戦略、クールジャパン、知的財産</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科学技術・イノベーション、観光立国、ＩＴ戦略、クールジャパン、知的財産</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科学技術・イノベーション、観光立国、ＩＴ戦略、クールジャパン、知的財産</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科学技術・イノベーション、観光立国、ＩＴ戦略、クールジャパン、知的財産</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4"/>
      <c r="AA2" s="825"/>
      <c r="AB2" s="1019" t="s">
        <v>11</v>
      </c>
      <c r="AC2" s="1020"/>
      <c r="AD2" s="1021"/>
      <c r="AE2" s="1025" t="s">
        <v>388</v>
      </c>
      <c r="AF2" s="1025"/>
      <c r="AG2" s="1025"/>
      <c r="AH2" s="1025"/>
      <c r="AI2" s="1025" t="s">
        <v>410</v>
      </c>
      <c r="AJ2" s="1025"/>
      <c r="AK2" s="1025"/>
      <c r="AL2" s="556"/>
      <c r="AM2" s="1025" t="s">
        <v>507</v>
      </c>
      <c r="AN2" s="1025"/>
      <c r="AO2" s="102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10"/>
      <c r="AF3" s="910"/>
      <c r="AG3" s="910"/>
      <c r="AH3" s="910"/>
      <c r="AI3" s="910"/>
      <c r="AJ3" s="910"/>
      <c r="AK3" s="910"/>
      <c r="AL3" s="407"/>
      <c r="AM3" s="910"/>
      <c r="AN3" s="910"/>
      <c r="AO3" s="91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4"/>
      <c r="AA9" s="825"/>
      <c r="AB9" s="1019" t="s">
        <v>11</v>
      </c>
      <c r="AC9" s="1020"/>
      <c r="AD9" s="1021"/>
      <c r="AE9" s="1025" t="s">
        <v>388</v>
      </c>
      <c r="AF9" s="1025"/>
      <c r="AG9" s="1025"/>
      <c r="AH9" s="1025"/>
      <c r="AI9" s="1025" t="s">
        <v>410</v>
      </c>
      <c r="AJ9" s="1025"/>
      <c r="AK9" s="1025"/>
      <c r="AL9" s="556"/>
      <c r="AM9" s="1025" t="s">
        <v>507</v>
      </c>
      <c r="AN9" s="1025"/>
      <c r="AO9" s="102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10"/>
      <c r="AF10" s="910"/>
      <c r="AG10" s="910"/>
      <c r="AH10" s="910"/>
      <c r="AI10" s="910"/>
      <c r="AJ10" s="910"/>
      <c r="AK10" s="910"/>
      <c r="AL10" s="407"/>
      <c r="AM10" s="910"/>
      <c r="AN10" s="910"/>
      <c r="AO10" s="91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4"/>
      <c r="AA16" s="825"/>
      <c r="AB16" s="1019" t="s">
        <v>11</v>
      </c>
      <c r="AC16" s="1020"/>
      <c r="AD16" s="1021"/>
      <c r="AE16" s="1025" t="s">
        <v>388</v>
      </c>
      <c r="AF16" s="1025"/>
      <c r="AG16" s="1025"/>
      <c r="AH16" s="1025"/>
      <c r="AI16" s="1025" t="s">
        <v>410</v>
      </c>
      <c r="AJ16" s="1025"/>
      <c r="AK16" s="1025"/>
      <c r="AL16" s="556"/>
      <c r="AM16" s="1025" t="s">
        <v>507</v>
      </c>
      <c r="AN16" s="1025"/>
      <c r="AO16" s="102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10"/>
      <c r="AF17" s="910"/>
      <c r="AG17" s="910"/>
      <c r="AH17" s="910"/>
      <c r="AI17" s="910"/>
      <c r="AJ17" s="910"/>
      <c r="AK17" s="910"/>
      <c r="AL17" s="407"/>
      <c r="AM17" s="910"/>
      <c r="AN17" s="910"/>
      <c r="AO17" s="91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4"/>
      <c r="AA23" s="825"/>
      <c r="AB23" s="1019" t="s">
        <v>11</v>
      </c>
      <c r="AC23" s="1020"/>
      <c r="AD23" s="1021"/>
      <c r="AE23" s="1025" t="s">
        <v>388</v>
      </c>
      <c r="AF23" s="1025"/>
      <c r="AG23" s="1025"/>
      <c r="AH23" s="1025"/>
      <c r="AI23" s="1025" t="s">
        <v>410</v>
      </c>
      <c r="AJ23" s="1025"/>
      <c r="AK23" s="1025"/>
      <c r="AL23" s="556"/>
      <c r="AM23" s="1025" t="s">
        <v>507</v>
      </c>
      <c r="AN23" s="1025"/>
      <c r="AO23" s="102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10"/>
      <c r="AF24" s="910"/>
      <c r="AG24" s="910"/>
      <c r="AH24" s="910"/>
      <c r="AI24" s="910"/>
      <c r="AJ24" s="910"/>
      <c r="AK24" s="910"/>
      <c r="AL24" s="407"/>
      <c r="AM24" s="910"/>
      <c r="AN24" s="910"/>
      <c r="AO24" s="91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4"/>
      <c r="AA30" s="825"/>
      <c r="AB30" s="1019" t="s">
        <v>11</v>
      </c>
      <c r="AC30" s="1020"/>
      <c r="AD30" s="1021"/>
      <c r="AE30" s="1025" t="s">
        <v>388</v>
      </c>
      <c r="AF30" s="1025"/>
      <c r="AG30" s="1025"/>
      <c r="AH30" s="1025"/>
      <c r="AI30" s="1025" t="s">
        <v>410</v>
      </c>
      <c r="AJ30" s="1025"/>
      <c r="AK30" s="1025"/>
      <c r="AL30" s="556"/>
      <c r="AM30" s="1025" t="s">
        <v>507</v>
      </c>
      <c r="AN30" s="1025"/>
      <c r="AO30" s="102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10"/>
      <c r="AF31" s="910"/>
      <c r="AG31" s="910"/>
      <c r="AH31" s="910"/>
      <c r="AI31" s="910"/>
      <c r="AJ31" s="910"/>
      <c r="AK31" s="910"/>
      <c r="AL31" s="407"/>
      <c r="AM31" s="910"/>
      <c r="AN31" s="910"/>
      <c r="AO31" s="91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4"/>
      <c r="AA37" s="825"/>
      <c r="AB37" s="1019" t="s">
        <v>11</v>
      </c>
      <c r="AC37" s="1020"/>
      <c r="AD37" s="1021"/>
      <c r="AE37" s="1025" t="s">
        <v>388</v>
      </c>
      <c r="AF37" s="1025"/>
      <c r="AG37" s="1025"/>
      <c r="AH37" s="1025"/>
      <c r="AI37" s="1025" t="s">
        <v>410</v>
      </c>
      <c r="AJ37" s="1025"/>
      <c r="AK37" s="1025"/>
      <c r="AL37" s="556"/>
      <c r="AM37" s="1025" t="s">
        <v>507</v>
      </c>
      <c r="AN37" s="1025"/>
      <c r="AO37" s="102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10"/>
      <c r="AF38" s="910"/>
      <c r="AG38" s="910"/>
      <c r="AH38" s="910"/>
      <c r="AI38" s="910"/>
      <c r="AJ38" s="910"/>
      <c r="AK38" s="910"/>
      <c r="AL38" s="407"/>
      <c r="AM38" s="910"/>
      <c r="AN38" s="910"/>
      <c r="AO38" s="91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4"/>
      <c r="AA44" s="825"/>
      <c r="AB44" s="1019" t="s">
        <v>11</v>
      </c>
      <c r="AC44" s="1020"/>
      <c r="AD44" s="1021"/>
      <c r="AE44" s="1025" t="s">
        <v>388</v>
      </c>
      <c r="AF44" s="1025"/>
      <c r="AG44" s="1025"/>
      <c r="AH44" s="1025"/>
      <c r="AI44" s="1025" t="s">
        <v>410</v>
      </c>
      <c r="AJ44" s="1025"/>
      <c r="AK44" s="1025"/>
      <c r="AL44" s="556"/>
      <c r="AM44" s="1025" t="s">
        <v>507</v>
      </c>
      <c r="AN44" s="1025"/>
      <c r="AO44" s="102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10"/>
      <c r="AF45" s="910"/>
      <c r="AG45" s="910"/>
      <c r="AH45" s="910"/>
      <c r="AI45" s="910"/>
      <c r="AJ45" s="910"/>
      <c r="AK45" s="910"/>
      <c r="AL45" s="407"/>
      <c r="AM45" s="910"/>
      <c r="AN45" s="910"/>
      <c r="AO45" s="91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4"/>
      <c r="AA51" s="825"/>
      <c r="AB51" s="556" t="s">
        <v>11</v>
      </c>
      <c r="AC51" s="1020"/>
      <c r="AD51" s="1021"/>
      <c r="AE51" s="1025" t="s">
        <v>388</v>
      </c>
      <c r="AF51" s="1025"/>
      <c r="AG51" s="1025"/>
      <c r="AH51" s="1025"/>
      <c r="AI51" s="1025" t="s">
        <v>410</v>
      </c>
      <c r="AJ51" s="1025"/>
      <c r="AK51" s="1025"/>
      <c r="AL51" s="556"/>
      <c r="AM51" s="1025" t="s">
        <v>507</v>
      </c>
      <c r="AN51" s="1025"/>
      <c r="AO51" s="102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10"/>
      <c r="AF52" s="910"/>
      <c r="AG52" s="910"/>
      <c r="AH52" s="910"/>
      <c r="AI52" s="910"/>
      <c r="AJ52" s="910"/>
      <c r="AK52" s="910"/>
      <c r="AL52" s="407"/>
      <c r="AM52" s="910"/>
      <c r="AN52" s="910"/>
      <c r="AO52" s="91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4"/>
      <c r="AA58" s="825"/>
      <c r="AB58" s="1019" t="s">
        <v>11</v>
      </c>
      <c r="AC58" s="1020"/>
      <c r="AD58" s="1021"/>
      <c r="AE58" s="1025" t="s">
        <v>388</v>
      </c>
      <c r="AF58" s="1025"/>
      <c r="AG58" s="1025"/>
      <c r="AH58" s="1025"/>
      <c r="AI58" s="1025" t="s">
        <v>410</v>
      </c>
      <c r="AJ58" s="1025"/>
      <c r="AK58" s="1025"/>
      <c r="AL58" s="556"/>
      <c r="AM58" s="1025" t="s">
        <v>507</v>
      </c>
      <c r="AN58" s="1025"/>
      <c r="AO58" s="102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10"/>
      <c r="AF59" s="910"/>
      <c r="AG59" s="910"/>
      <c r="AH59" s="910"/>
      <c r="AI59" s="910"/>
      <c r="AJ59" s="910"/>
      <c r="AK59" s="910"/>
      <c r="AL59" s="407"/>
      <c r="AM59" s="910"/>
      <c r="AN59" s="910"/>
      <c r="AO59" s="91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4"/>
      <c r="AA65" s="825"/>
      <c r="AB65" s="1019" t="s">
        <v>11</v>
      </c>
      <c r="AC65" s="1020"/>
      <c r="AD65" s="1021"/>
      <c r="AE65" s="1025" t="s">
        <v>388</v>
      </c>
      <c r="AF65" s="1025"/>
      <c r="AG65" s="1025"/>
      <c r="AH65" s="1025"/>
      <c r="AI65" s="1025" t="s">
        <v>410</v>
      </c>
      <c r="AJ65" s="1025"/>
      <c r="AK65" s="1025"/>
      <c r="AL65" s="556"/>
      <c r="AM65" s="1025" t="s">
        <v>507</v>
      </c>
      <c r="AN65" s="1025"/>
      <c r="AO65" s="102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10"/>
      <c r="AF66" s="910"/>
      <c r="AG66" s="910"/>
      <c r="AH66" s="910"/>
      <c r="AI66" s="910"/>
      <c r="AJ66" s="910"/>
      <c r="AK66" s="910"/>
      <c r="AL66" s="407"/>
      <c r="AM66" s="910"/>
      <c r="AN66" s="910"/>
      <c r="AO66" s="91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8"/>
      <c r="B5" s="1039"/>
      <c r="C5" s="1039"/>
      <c r="D5" s="1039"/>
      <c r="E5" s="1039"/>
      <c r="F5" s="104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8"/>
      <c r="B16" s="1039"/>
      <c r="C16" s="1039"/>
      <c r="D16" s="1039"/>
      <c r="E16" s="1039"/>
      <c r="F16" s="1040"/>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8"/>
      <c r="B18" s="1039"/>
      <c r="C18" s="1039"/>
      <c r="D18" s="1039"/>
      <c r="E18" s="1039"/>
      <c r="F18" s="104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8"/>
      <c r="B29" s="1039"/>
      <c r="C29" s="1039"/>
      <c r="D29" s="1039"/>
      <c r="E29" s="1039"/>
      <c r="F29" s="1040"/>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8"/>
      <c r="B31" s="1039"/>
      <c r="C31" s="1039"/>
      <c r="D31" s="1039"/>
      <c r="E31" s="1039"/>
      <c r="F31" s="104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8"/>
      <c r="B42" s="1039"/>
      <c r="C42" s="1039"/>
      <c r="D42" s="1039"/>
      <c r="E42" s="1039"/>
      <c r="F42" s="1040"/>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8"/>
      <c r="B44" s="1039"/>
      <c r="C44" s="1039"/>
      <c r="D44" s="1039"/>
      <c r="E44" s="1039"/>
      <c r="F44" s="104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8"/>
      <c r="B56" s="1039"/>
      <c r="C56" s="1039"/>
      <c r="D56" s="1039"/>
      <c r="E56" s="1039"/>
      <c r="F56" s="1040"/>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8"/>
      <c r="B58" s="1039"/>
      <c r="C58" s="1039"/>
      <c r="D58" s="1039"/>
      <c r="E58" s="1039"/>
      <c r="F58" s="104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8"/>
      <c r="B69" s="1039"/>
      <c r="C69" s="1039"/>
      <c r="D69" s="1039"/>
      <c r="E69" s="1039"/>
      <c r="F69" s="1040"/>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8"/>
      <c r="B71" s="1039"/>
      <c r="C71" s="1039"/>
      <c r="D71" s="1039"/>
      <c r="E71" s="1039"/>
      <c r="F71" s="104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8"/>
      <c r="B82" s="1039"/>
      <c r="C82" s="1039"/>
      <c r="D82" s="1039"/>
      <c r="E82" s="1039"/>
      <c r="F82" s="1040"/>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8"/>
      <c r="B84" s="1039"/>
      <c r="C84" s="1039"/>
      <c r="D84" s="1039"/>
      <c r="E84" s="1039"/>
      <c r="F84" s="104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8"/>
      <c r="B95" s="1039"/>
      <c r="C95" s="1039"/>
      <c r="D95" s="1039"/>
      <c r="E95" s="1039"/>
      <c r="F95" s="1040"/>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8"/>
      <c r="B97" s="1039"/>
      <c r="C97" s="1039"/>
      <c r="D97" s="1039"/>
      <c r="E97" s="1039"/>
      <c r="F97" s="104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8"/>
      <c r="B109" s="1039"/>
      <c r="C109" s="1039"/>
      <c r="D109" s="1039"/>
      <c r="E109" s="1039"/>
      <c r="F109" s="1040"/>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8"/>
      <c r="B111" s="1039"/>
      <c r="C111" s="1039"/>
      <c r="D111" s="1039"/>
      <c r="E111" s="1039"/>
      <c r="F111" s="104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8"/>
      <c r="B122" s="1039"/>
      <c r="C122" s="1039"/>
      <c r="D122" s="1039"/>
      <c r="E122" s="1039"/>
      <c r="F122" s="1040"/>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8"/>
      <c r="B124" s="1039"/>
      <c r="C124" s="1039"/>
      <c r="D124" s="1039"/>
      <c r="E124" s="1039"/>
      <c r="F124" s="104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8"/>
      <c r="B135" s="1039"/>
      <c r="C135" s="1039"/>
      <c r="D135" s="1039"/>
      <c r="E135" s="1039"/>
      <c r="F135" s="1040"/>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8"/>
      <c r="B137" s="1039"/>
      <c r="C137" s="1039"/>
      <c r="D137" s="1039"/>
      <c r="E137" s="1039"/>
      <c r="F137" s="104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8"/>
      <c r="B148" s="1039"/>
      <c r="C148" s="1039"/>
      <c r="D148" s="1039"/>
      <c r="E148" s="1039"/>
      <c r="F148" s="1040"/>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8"/>
      <c r="B150" s="1039"/>
      <c r="C150" s="1039"/>
      <c r="D150" s="1039"/>
      <c r="E150" s="1039"/>
      <c r="F150" s="104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8"/>
      <c r="B162" s="1039"/>
      <c r="C162" s="1039"/>
      <c r="D162" s="1039"/>
      <c r="E162" s="1039"/>
      <c r="F162" s="1040"/>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8"/>
      <c r="B164" s="1039"/>
      <c r="C164" s="1039"/>
      <c r="D164" s="1039"/>
      <c r="E164" s="1039"/>
      <c r="F164" s="104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8"/>
      <c r="B175" s="1039"/>
      <c r="C175" s="1039"/>
      <c r="D175" s="1039"/>
      <c r="E175" s="1039"/>
      <c r="F175" s="1040"/>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8"/>
      <c r="B177" s="1039"/>
      <c r="C177" s="1039"/>
      <c r="D177" s="1039"/>
      <c r="E177" s="1039"/>
      <c r="F177" s="104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8"/>
      <c r="B188" s="1039"/>
      <c r="C188" s="1039"/>
      <c r="D188" s="1039"/>
      <c r="E188" s="1039"/>
      <c r="F188" s="1040"/>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8"/>
      <c r="B190" s="1039"/>
      <c r="C190" s="1039"/>
      <c r="D190" s="1039"/>
      <c r="E190" s="1039"/>
      <c r="F190" s="104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8"/>
      <c r="B201" s="1039"/>
      <c r="C201" s="1039"/>
      <c r="D201" s="1039"/>
      <c r="E201" s="1039"/>
      <c r="F201" s="1040"/>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8"/>
      <c r="B203" s="1039"/>
      <c r="C203" s="1039"/>
      <c r="D203" s="1039"/>
      <c r="E203" s="1039"/>
      <c r="F203" s="104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8"/>
      <c r="B215" s="1039"/>
      <c r="C215" s="1039"/>
      <c r="D215" s="1039"/>
      <c r="E215" s="1039"/>
      <c r="F215" s="1040"/>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8"/>
      <c r="B217" s="1039"/>
      <c r="C217" s="1039"/>
      <c r="D217" s="1039"/>
      <c r="E217" s="1039"/>
      <c r="F217" s="104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8"/>
      <c r="B228" s="1039"/>
      <c r="C228" s="1039"/>
      <c r="D228" s="1039"/>
      <c r="E228" s="1039"/>
      <c r="F228" s="1040"/>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8"/>
      <c r="B230" s="1039"/>
      <c r="C230" s="1039"/>
      <c r="D230" s="1039"/>
      <c r="E230" s="1039"/>
      <c r="F230" s="104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8"/>
      <c r="B241" s="1039"/>
      <c r="C241" s="1039"/>
      <c r="D241" s="1039"/>
      <c r="E241" s="1039"/>
      <c r="F241" s="1040"/>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8"/>
      <c r="B243" s="1039"/>
      <c r="C243" s="1039"/>
      <c r="D243" s="1039"/>
      <c r="E243" s="1039"/>
      <c r="F243" s="104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8"/>
      <c r="B254" s="1039"/>
      <c r="C254" s="1039"/>
      <c r="D254" s="1039"/>
      <c r="E254" s="1039"/>
      <c r="F254" s="1040"/>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8"/>
      <c r="B256" s="1039"/>
      <c r="C256" s="1039"/>
      <c r="D256" s="1039"/>
      <c r="E256" s="1039"/>
      <c r="F256" s="104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関谷泰弘</dc:creator>
  <cp:lastModifiedBy>m</cp:lastModifiedBy>
  <cp:lastPrinted>2021-03-08T07:58:12Z</cp:lastPrinted>
  <dcterms:created xsi:type="dcterms:W3CDTF">2012-03-13T00:50:25Z</dcterms:created>
  <dcterms:modified xsi:type="dcterms:W3CDTF">2021-09-27T04:58:52Z</dcterms:modified>
</cp:coreProperties>
</file>