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<sst xmlns="http://schemas.openxmlformats.org/spreadsheetml/2006/main" count="3087" uniqueCount="776">
  <si>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</si>
  <si>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</si>
  <si>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</si>
  <si>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</si>
  <si>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</si>
  <si>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</si>
  <si>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</si>
  <si>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</si>
  <si>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</si>
  <si>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</si>
  <si>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</si>
  <si>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</si>
  <si>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</si>
  <si>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</si>
  <si>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</si>
  <si>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</si>
  <si>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</si>
  <si>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</si>
  <si>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</si>
  <si>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</si>
  <si>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</si>
  <si>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</si>
  <si>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</si>
  <si>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</si>
  <si>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</si>
  <si>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</si>
  <si>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</si>
  <si>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</si>
  <si>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</si>
  <si>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</si>
  <si>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</si>
  <si>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</si>
  <si>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</si>
  <si>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</si>
  <si>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</si>
  <si>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</si>
  <si>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</si>
  <si>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</si>
  <si>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</si>
  <si>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</si>
  <si>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</si>
  <si>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</si>
  <si>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</si>
  <si>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</si>
  <si>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</si>
  <si>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</si>
  <si>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</si>
  <si>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</si>
  <si>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</si>
  <si>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</si>
  <si>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</si>
  <si>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</si>
  <si>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</si>
  <si>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</si>
  <si>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</si>
  <si>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</si>
  <si>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</si>
  <si>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</si>
  <si>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</si>
  <si>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</si>
  <si>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</si>
  <si>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</si>
  <si>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</si>
  <si>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</si>
  <si>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</si>
  <si>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</si>
  <si>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</si>
  <si>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</si>
  <si>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</si>
  <si>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</si>
  <si>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</si>
  <si>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</si>
  <si>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</si>
  <si>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</si>
  <si>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</si>
  <si>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</si>
  <si>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</si>
  <si>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</si>
  <si>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</si>
  <si>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</si>
  <si>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</si>
  <si>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</si>
  <si>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</si>
  <si>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</si>
  <si>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</si>
  <si>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</si>
  <si>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</si>
  <si>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</si>
  <si>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</si>
  <si>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</si>
  <si>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</si>
  <si>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</si>
  <si>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</si>
  <si>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</si>
  <si>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</si>
  <si>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</si>
  <si>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</si>
  <si>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</si>
  <si>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</si>
  <si>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</si>
  <si>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</si>
  <si>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</si>
  <si>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</si>
  <si>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</si>
  <si>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</si>
  <si>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</si>
  <si>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</si>
  <si>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</si>
  <si>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</si>
  <si>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</si>
  <si>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</si>
  <si>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</si>
  <si>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</si>
  <si>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</si>
  <si>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</si>
  <si>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</si>
  <si>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</si>
  <si>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</si>
  <si>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</si>
  <si>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</si>
  <si>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</si>
  <si>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</si>
  <si>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</si>
  <si>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</si>
  <si>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</si>
  <si>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</si>
  <si>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</si>
  <si>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</si>
  <si>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</si>
  <si>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</si>
  <si>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</si>
  <si>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</si>
  <si>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</si>
  <si>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</si>
  <si>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</si>
  <si>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</si>
  <si>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</si>
  <si>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</si>
  <si>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</si>
  <si>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</si>
  <si>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</si>
  <si>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</si>
  <si>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</si>
  <si>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</si>
  <si>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</si>
  <si>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</si>
  <si>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</si>
  <si>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</si>
  <si>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</si>
  <si>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</si>
  <si>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</si>
  <si>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</si>
  <si>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</si>
  <si>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</si>
  <si>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</si>
  <si>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</si>
  <si>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</si>
  <si>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</si>
  <si>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</si>
  <si>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</si>
  <si>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</si>
  <si>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</si>
  <si>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</si>
  <si>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</si>
  <si>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</si>
  <si>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</si>
  <si>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</si>
  <si>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</si>
  <si>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</si>
  <si>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</si>
  <si>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</si>
  <si>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</si>
  <si>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</si>
  <si>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</si>
  <si>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</si>
  <si>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</si>
  <si>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</si>
  <si>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</si>
  <si>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</si>
  <si>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</si>
  <si>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</si>
  <si>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</si>
  <si>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</si>
  <si>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</si>
  <si>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</si>
  <si>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</si>
  <si>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</si>
  <si>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</si>
  <si>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</si>
  <si>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</si>
  <si>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</si>
  <si>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</si>
  <si>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</si>
  <si>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</si>
  <si>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</si>
  <si>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</si>
  <si>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</si>
  <si>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</si>
  <si>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</si>
  <si>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</si>
  <si>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</si>
  <si>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</si>
  <si>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</si>
  <si>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</si>
  <si>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</si>
  <si>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</si>
  <si>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</si>
  <si>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</si>
  <si>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</si>
  <si>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</si>
  <si>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</si>
  <si>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</si>
  <si>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</si>
  <si>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</si>
  <si>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</si>
  <si>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</si>
  <si>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</si>
  <si>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</si>
  <si>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</si>
  <si>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</si>
  <si>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</si>
  <si>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</si>
  <si>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</si>
  <si>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</si>
  <si>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</si>
  <si>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</si>
  <si>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</si>
  <si>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</si>
  <si>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</si>
  <si>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</si>
  <si>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</si>
  <si>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</si>
  <si>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</si>
  <si>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</si>
  <si>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</si>
  <si>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</si>
  <si>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</si>
  <si>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</si>
  <si>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</si>
  <si>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</si>
  <si>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</si>
  <si>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</si>
  <si>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</si>
  <si>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</si>
  <si>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</si>
  <si>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</si>
  <si>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</si>
  <si>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</si>
  <si>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</si>
  <si>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</si>
  <si>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</si>
  <si>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</si>
  <si>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</si>
  <si>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</si>
  <si>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</si>
  <si>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</si>
  <si>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</si>
  <si>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</si>
  <si>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</si>
  <si>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</si>
  <si>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</si>
  <si>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</si>
  <si>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</si>
  <si>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</si>
  <si>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</si>
  <si>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</si>
  <si>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</si>
  <si>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</si>
  <si>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</si>
  <si>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</si>
  <si>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</si>
  <si>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</si>
  <si>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</si>
  <si>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</si>
  <si>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</si>
  <si>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</si>
  <si>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</si>
  <si>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</si>
  <si>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</si>
  <si>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</si>
  <si>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</si>
  <si>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</si>
  <si>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</si>
  <si>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</si>
  <si>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</si>
  <si>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</si>
  <si>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</si>
  <si>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</si>
  <si>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</si>
  <si>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</si>
  <si>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</si>
  <si>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</si>
  <si>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</si>
  <si>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</si>
  <si>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</si>
  <si>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</si>
  <si>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</si>
  <si>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</si>
  <si>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</si>
  <si>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</si>
  <si>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</si>
  <si>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</si>
  <si>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</si>
  <si>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</si>
  <si>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</si>
  <si>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</si>
  <si>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</si>
  <si>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</si>
  <si>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</si>
  <si>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</si>
  <si>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</si>
  <si>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</si>
  <si>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</si>
  <si>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</si>
  <si>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</si>
  <si>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</si>
  <si>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</si>
  <si>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</si>
  <si>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</si>
  <si>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</si>
  <si>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</si>
  <si>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</si>
  <si>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</si>
  <si>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</si>
  <si>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</si>
  <si>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</si>
  <si>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</si>
  <si>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</si>
  <si>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</si>
  <si>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</si>
  <si>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</si>
  <si>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</si>
  <si>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</si>
  <si>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</si>
  <si>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</si>
  <si>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</si>
  <si>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</si>
  <si>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</si>
  <si>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</si>
  <si>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</si>
  <si>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</si>
  <si>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</si>
  <si>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</si>
  <si>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</si>
  <si>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</si>
  <si>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</si>
  <si>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</si>
  <si>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</si>
  <si>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</si>
  <si>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</si>
  <si>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</si>
  <si>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</si>
  <si>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</si>
  <si>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</si>
  <si>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</si>
  <si>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</si>
  <si>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</si>
  <si>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</si>
  <si>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</si>
  <si>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</si>
  <si>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</si>
  <si>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</si>
  <si>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</si>
  <si>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</si>
  <si>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</si>
  <si>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</si>
  <si>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</si>
  <si>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</si>
  <si>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</si>
  <si>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</si>
  <si>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</si>
  <si>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</si>
  <si>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</si>
  <si>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</si>
  <si>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</si>
  <si>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</si>
  <si>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</si>
  <si>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</si>
  <si>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</si>
  <si>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</si>
  <si>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</si>
  <si>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</si>
  <si>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</si>
  <si>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</si>
  <si>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</si>
  <si>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</si>
  <si>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</si>
  <si>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</si>
  <si>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</si>
  <si>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</si>
  <si>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</si>
  <si>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</si>
  <si>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</si>
  <si>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</si>
  <si>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</si>
  <si>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</si>
  <si>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</si>
  <si>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</si>
  <si>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</si>
  <si>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</si>
  <si>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</si>
  <si>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</si>
  <si>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</si>
  <si>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</si>
  <si>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</si>
  <si>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</si>
  <si>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</si>
  <si>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</si>
  <si>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</si>
  <si>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</si>
  <si>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</si>
  <si>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</si>
  <si>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</si>
  <si>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</si>
  <si>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</si>
  <si>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</si>
  <si>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</si>
  <si>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</si>
  <si>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</si>
  <si>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</si>
  <si>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</si>
  <si>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</si>
  <si>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</si>
  <si>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</si>
  <si>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</si>
  <si>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</si>
  <si>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</si>
  <si>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</si>
  <si>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</si>
  <si>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</si>
  <si>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</si>
  <si>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</si>
  <si>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</si>
  <si>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</si>
  <si>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</si>
  <si>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</si>
  <si>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</si>
  <si>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</si>
  <si>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</si>
  <si>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</si>
  <si>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</si>
  <si>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</si>
  <si>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</si>
  <si>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</si>
  <si>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</si>
  <si>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</si>
  <si>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</si>
  <si>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</si>
  <si>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</si>
  <si>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</si>
  <si>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</si>
  <si>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</si>
  <si>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</si>
  <si>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</si>
  <si>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</si>
  <si>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</si>
  <si>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</si>
  <si>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</si>
  <si>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</si>
  <si>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</si>
  <si>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</si>
  <si>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</si>
  <si>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</si>
  <si>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</si>
  <si>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</si>
  <si>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</si>
  <si>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</si>
  <si>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</si>
  <si>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</si>
  <si>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</si>
  <si>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</si>
  <si>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</si>
  <si>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</si>
  <si>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</si>
  <si>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</si>
  <si>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</si>
  <si>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</si>
  <si>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</si>
  <si>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</si>
  <si>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</si>
  <si>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</si>
  <si>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</si>
  <si>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</si>
  <si>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</si>
  <si>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</si>
  <si>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</si>
  <si>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</si>
  <si>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</si>
  <si>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</si>
  <si>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</si>
  <si>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</si>
  <si>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</si>
  <si>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</si>
  <si>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</si>
  <si>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</si>
  <si>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</si>
  <si>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</si>
  <si>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</si>
  <si>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</si>
  <si>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</si>
  <si>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</si>
  <si>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</si>
  <si>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</si>
  <si>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</si>
  <si>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</si>
  <si>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</si>
  <si>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</si>
  <si>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</si>
  <si>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</si>
  <si>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</si>
  <si>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</si>
  <si>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</si>
  <si>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</si>
  <si>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</si>
  <si>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</si>
  <si>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</si>
  <si>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</si>
  <si>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</si>
  <si>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</si>
  <si>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</si>
  <si>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</si>
  <si>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</si>
  <si>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</si>
  <si>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</si>
  <si>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</si>
  <si>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</si>
  <si>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</si>
  <si>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</si>
  <si>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</si>
  <si>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</si>
  <si>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</si>
  <si>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</si>
  <si>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</si>
  <si>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</si>
  <si>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</si>
  <si>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</si>
  <si>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</si>
  <si>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</si>
  <si>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</si>
  <si>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</si>
  <si>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</si>
  <si>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</si>
  <si>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</si>
  <si>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</si>
  <si>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</si>
  <si>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</si>
  <si>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</si>
  <si>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</si>
  <si>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</si>
  <si>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</si>
  <si>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</si>
  <si>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</si>
  <si>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</si>
  <si>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</si>
  <si>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</si>
  <si>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</si>
  <si>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</si>
  <si>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</si>
  <si>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</si>
  <si>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</si>
  <si>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</si>
  <si>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</si>
  <si>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</si>
  <si>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</si>
  <si>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</si>
  <si>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</si>
  <si>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</si>
  <si>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</si>
  <si>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</si>
  <si>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</si>
  <si>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</si>
  <si>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</si>
  <si>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</si>
  <si>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</si>
  <si>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</si>
  <si>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</si>
  <si>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</si>
  <si>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</si>
  <si>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</si>
  <si>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</si>
  <si>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</si>
  <si>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</si>
  <si>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</si>
  <si>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</si>
  <si>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</si>
  <si>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</si>
  <si>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</si>
  <si>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</si>
  <si>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</si>
  <si>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</si>
  <si>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</si>
  <si>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</si>
  <si>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</si>
  <si>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</si>
  <si>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</si>
  <si>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</si>
  <si>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</si>
  <si>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</si>
  <si>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</si>
  <si>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</si>
  <si>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</si>
  <si>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</si>
  <si>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</si>
  <si>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</si>
  <si>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</si>
  <si>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</si>
  <si>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</si>
  <si>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</si>
  <si>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</si>
  <si>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</si>
  <si>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</si>
  <si>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</si>
  <si>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</si>
  <si>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</si>
  <si>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</si>
  <si>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</si>
  <si>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</si>
  <si>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</si>
  <si>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</si>
  <si>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</si>
  <si>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</si>
  <si>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</si>
  <si>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</si>
  <si>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</si>
  <si>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</si>
  <si>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</si>
  <si>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</si>
  <si>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</si>
  <si>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</si>
  <si>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</si>
  <si>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</si>
  <si>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</si>
  <si>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</si>
  <si>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</si>
  <si>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</si>
  <si>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</si>
  <si>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</si>
  <si>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</si>
  <si>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</si>
  <si>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</si>
  <si>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</si>
  <si>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</si>
  <si>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</si>
  <si>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</si>
  <si>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</si>
  <si>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</si>
  <si>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</si>
  <si>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</si>
  <si>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</si>
  <si>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</si>
  <si>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</si>
  <si>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</si>
  <si>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</si>
  <si>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</si>
  <si>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</si>
  <si>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</si>
  <si>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</si>
  <si>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</si>
  <si>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</si>
  <si>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</si>
  <si>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</si>
  <si>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</si>
  <si>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</si>
  <si>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</si>
  <si>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</si>
  <si>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</si>
  <si>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</si>
  <si>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</si>
  <si>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</si>
  <si>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</si>
  <si>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</si>
  <si>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</si>
  <si>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</si>
  <si>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</si>
  <si>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</si>
  <si>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</si>
  <si>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</si>
  <si>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</si>
  <si>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</si>
  <si>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</si>
  <si>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</si>
  <si>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</si>
  <si>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</si>
  <si>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</si>
  <si>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</si>
  <si>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</si>
  <si>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</si>
  <si>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</si>
  <si>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</si>
  <si>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</si>
  <si>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</si>
  <si>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</si>
  <si>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</si>
  <si>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</si>
  <si>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</si>
  <si>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</si>
  <si>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</si>
  <si>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</si>
  <si>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</si>
  <si>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</si>
  <si>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</si>
  <si>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</si>
  <si>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</si>
  <si>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</si>
  <si>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</si>
  <si>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</si>
  <si>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</si>
  <si>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</si>
  <si>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</si>
  <si>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</si>
  <si>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</si>
  <si>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</si>
  <si>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</si>
  <si>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</si>
  <si>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</si>
  <si>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</si>
  <si>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</si>
  <si>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</si>
  <si>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</si>
  <si>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教員・学習に関する国際調査</t>
    <phoneticPr fontId="5"/>
  </si>
  <si>
    <t>総合教育政策局</t>
    <phoneticPr fontId="5"/>
  </si>
  <si>
    <t>平成23年度</t>
    <phoneticPr fontId="5"/>
  </si>
  <si>
    <t>教育人材政策課</t>
    <phoneticPr fontId="5"/>
  </si>
  <si>
    <t>学校の学習環境と教員の勤務環境に焦点を当てた国際調査に参加することにより、職能開発などの教員の環境、学校での指導状況、教員へのフィードバックなどについて、国際比較可能なデータを収集し、教育に関する分析や教育政策の検討に資する。</t>
    <phoneticPr fontId="5"/>
  </si>
  <si>
    <t>OECD国際教員指導環境調査（TALIS）及びそのサテライトプロジェクトに参加するとともに、OECDの政府間会合に出席し、調査の内容について議論する。</t>
    <phoneticPr fontId="5"/>
  </si>
  <si>
    <t>-</t>
    <phoneticPr fontId="5"/>
  </si>
  <si>
    <t>ユネスコ事業等拠出金</t>
    <phoneticPr fontId="5"/>
  </si>
  <si>
    <t>職員旅費</t>
  </si>
  <si>
    <t>委員等旅費</t>
  </si>
  <si>
    <t>審議会等において、本調査結果について我が国の教育政策立案に活用するために検討した回数</t>
    <phoneticPr fontId="5"/>
  </si>
  <si>
    <t>検討回数</t>
    <phoneticPr fontId="5"/>
  </si>
  <si>
    <t>回数</t>
    <phoneticPr fontId="5"/>
  </si>
  <si>
    <t>教員の資質能力向上を議論する会議の開催回数</t>
    <phoneticPr fontId="5"/>
  </si>
  <si>
    <t>全職員数に占める邦人職員数（専門職以上，JPOを含む）の割合</t>
  </si>
  <si>
    <t>国連事務局の「望ましい職員数」の水準(5.5%(日本の望ましい職員数172人/国連事務局職員総数3,107人))を超えているところ、昨年度の水準(6.0%)の維持に加え，1名の増加を目指す。</t>
  </si>
  <si>
    <t>全幹部職員数に占める邦人幹部職員数の割合</t>
  </si>
  <si>
    <t>参加国会合への出席回数</t>
    <phoneticPr fontId="5"/>
  </si>
  <si>
    <t>本事業は、OECDの調査に参加するための経費であり、単位当たりコストという考え方には馴染まないものである</t>
    <phoneticPr fontId="5"/>
  </si>
  <si>
    <t>13　豊かな国際社会の構築に資する国際交流・協力の推進</t>
    <phoneticPr fontId="5"/>
  </si>
  <si>
    <t>13-2 国際協力の推進</t>
    <phoneticPr fontId="5"/>
  </si>
  <si>
    <t>職能開発などの教員の環境、学校での指導状況、教員へのフィードバックなどについて、国際比較可能なデータを収集を可能とする本調査の適切な実施に必要な経費の一部をOECDへ拠出するとともに、同調査の実施や調査結果の分析に係る方針等を決定するための参加国会合に参加することなどを通じて、OECDを中心とした国際的な取組に協力する。</t>
    <phoneticPr fontId="5"/>
  </si>
  <si>
    <t>【参考】
TALIS（OECD国際教員指導環境調査） https://www.mext.go.jp/b_menu/toukei/data/Others/1349189.htm</t>
  </si>
  <si>
    <t>0021</t>
    <phoneticPr fontId="5"/>
  </si>
  <si>
    <t>0147</t>
    <phoneticPr fontId="5"/>
  </si>
  <si>
    <t>0446</t>
    <phoneticPr fontId="5"/>
  </si>
  <si>
    <t>0442</t>
    <phoneticPr fontId="5"/>
  </si>
  <si>
    <t>0439</t>
    <phoneticPr fontId="5"/>
  </si>
  <si>
    <t>0421</t>
    <phoneticPr fontId="5"/>
  </si>
  <si>
    <t>0429</t>
  </si>
  <si>
    <t>0433</t>
  </si>
  <si>
    <t>教員・学習に関する本国際調査は、PISAやPIACCと並びOECDが実施している教育インディケーター事業の一つであり、調査結果は今後の教員の養成・採用・研修のあり方や教職員指導体制の整備をはじめ、次期学習指導要領やICTの活用など我が国の教育政策立案の際の比較可能な国際データとして有効である。</t>
  </si>
  <si>
    <t>本国際調査は、OECD加盟国として各国代表が参加国会合に出席し、各国間の調整・交渉を行うものであることから、地方自治体・民間等に委ねることのできない事業である。</t>
  </si>
  <si>
    <t>教員の指導環境や教員自身の意識についての国際調査は類がなく、国際比較の優位性に鑑み優先度の高い事業である。</t>
  </si>
  <si>
    <t>OECDより示される会議日程および各国の合意による分担拠出金に基づき、必要最小限の予算要求としている。</t>
    <phoneticPr fontId="5"/>
  </si>
  <si>
    <t>我が国の政策形成に活用されるよう会議等において積極的に調査結果を用いた。</t>
    <phoneticPr fontId="5"/>
  </si>
  <si>
    <t>調査の国際的枠組みや方針を決定する参加国会合に出席等し、我が国の政策的関心事項等が調査の枠組みに反映されるよう調整を行った。</t>
    <phoneticPr fontId="5"/>
  </si>
  <si>
    <t>調査結果についてまとめた報告書をＨＰ等で公開している。</t>
    <phoneticPr fontId="5"/>
  </si>
  <si>
    <t>OECD調査参加への拠出金については適切な執行がなされている。本事業の成果等の検証を行いつつ、政策推進上の諸課題への対応の優先度を考慮しながら、さらなる施策の推進等に努める必要がある。</t>
    <phoneticPr fontId="5"/>
  </si>
  <si>
    <t>2018年TALIS調査結果をより一層、初等中等教育における教員の資質能力向上の推進等に関する政策立案に活用する。</t>
    <phoneticPr fontId="5"/>
  </si>
  <si>
    <t>外部有識者による点検対象外</t>
    <phoneticPr fontId="5"/>
  </si>
  <si>
    <t>拠出金</t>
    <phoneticPr fontId="5"/>
  </si>
  <si>
    <t>ユネスコ事業等拠出金</t>
    <phoneticPr fontId="5"/>
  </si>
  <si>
    <t>経済協力開発機構（OECD)</t>
    <phoneticPr fontId="5"/>
  </si>
  <si>
    <t>教員に対するアンケート調査等契約方式等については、各国の合意による分担拠出金</t>
    <phoneticPr fontId="5"/>
  </si>
  <si>
    <t>新型コロナウイルス感染症の影響により、国際会議が全てオンライン開催となったことにより見込んでいた旅費が不用となったこと及び拠出金が見込みよりは少ない金額となったため。</t>
    <rPh sb="0" eb="2">
      <t>シンガタ</t>
    </rPh>
    <rPh sb="9" eb="11">
      <t>カンセン</t>
    </rPh>
    <rPh sb="13" eb="15">
      <t>エイキョウ</t>
    </rPh>
    <rPh sb="19" eb="21">
      <t>コクサイ</t>
    </rPh>
    <rPh sb="21" eb="23">
      <t>カイギ</t>
    </rPh>
    <rPh sb="24" eb="25">
      <t>スベ</t>
    </rPh>
    <rPh sb="31" eb="33">
      <t>カイサイ</t>
    </rPh>
    <rPh sb="42" eb="44">
      <t>ミコ</t>
    </rPh>
    <rPh sb="48" eb="50">
      <t>リョヒ</t>
    </rPh>
    <rPh sb="51" eb="53">
      <t>フヨウ</t>
    </rPh>
    <rPh sb="59" eb="60">
      <t>オヨ</t>
    </rPh>
    <rPh sb="61" eb="64">
      <t>キョシュツキン</t>
    </rPh>
    <rPh sb="65" eb="67">
      <t>ミコ</t>
    </rPh>
    <rPh sb="71" eb="72">
      <t>スク</t>
    </rPh>
    <rPh sb="74" eb="76">
      <t>キンガク</t>
    </rPh>
    <phoneticPr fontId="5"/>
  </si>
  <si>
    <t>教育人材政策課長
小幡　泰弘</t>
    <rPh sb="9" eb="11">
      <t>オバタ</t>
    </rPh>
    <rPh sb="12" eb="14">
      <t>ヤスヒロ</t>
    </rPh>
    <phoneticPr fontId="5"/>
  </si>
  <si>
    <t>‐</t>
  </si>
  <si>
    <t>-</t>
    <phoneticPr fontId="5"/>
  </si>
  <si>
    <t>-</t>
    <phoneticPr fontId="5"/>
  </si>
  <si>
    <t>-</t>
    <phoneticPr fontId="5"/>
  </si>
  <si>
    <t>国際機関への拠出金は、日本人職員数を設定するのが望ましいが、本事業により拠出しているOECD教育研究革新センター（CERI）は、業務内容が限定的であり、職員数も限定されているため、日本人職員数を成果目標とすることは適当でない。</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</si>
  <si>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</si>
  <si>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事業内容の一部改善</t>
  </si>
  <si>
    <t>この事業は、令和2年度決算において不用額が生じており、令和3年度当初予算で既に予算の縮減を図るなど一定の見直しを実施しているが、令和4年度概算要求においても、積算単価を再検証するなど、引き続きコスト削減に努めるべきである。</t>
  </si>
  <si>
    <t>縮減</t>
  </si>
  <si>
    <t>所見を踏まえ、事務費に係る積算を見直し、R4概算要求に▲0.8百万円反映した。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</si>
</sst>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114300</xdr:colOff>
      <xdr:row>750</xdr:row>
      <xdr:rowOff>169227</xdr:rowOff>
    </xdr:from>
    <xdr:to>
      <xdr:col>35</xdr:col>
      <xdr:colOff>100773</xdr:colOff>
      <xdr:row>752</xdr:row>
      <xdr:rowOff>310966</xdr:rowOff>
    </xdr:to>
    <xdr:sp macro="" textlink="">
      <xdr:nvSpPr>
        <xdr:cNvPr id="2" name="Rectangle 5">
          <a:extLst>
            <a:ext uri="{FF2B5EF4-FFF2-40B4-BE49-F238E27FC236}">
              <a16:creationId xmlns:a16="http://schemas.microsoft.com/office/drawing/2014/main" id="{AB89FF06-C8DD-4281-BB20-56AE668FBA9A}"/>
            </a:ext>
          </a:extLst>
        </xdr:cNvPr>
        <xdr:cNvSpPr>
          <a:spLocks noChangeArrowheads="1"/>
        </xdr:cNvSpPr>
      </xdr:nvSpPr>
      <xdr:spPr bwMode="auto">
        <a:xfrm>
          <a:off x="4114800" y="46279752"/>
          <a:ext cx="2986848" cy="846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19</xdr:col>
      <xdr:colOff>61786</xdr:colOff>
      <xdr:row>753</xdr:row>
      <xdr:rowOff>53594</xdr:rowOff>
    </xdr:from>
    <xdr:to>
      <xdr:col>36</xdr:col>
      <xdr:colOff>62764</xdr:colOff>
      <xdr:row>754</xdr:row>
      <xdr:rowOff>265286</xdr:rowOff>
    </xdr:to>
    <xdr:sp macro="" textlink="">
      <xdr:nvSpPr>
        <xdr:cNvPr id="4" name="AutoShape 10">
          <a:extLst>
            <a:ext uri="{FF2B5EF4-FFF2-40B4-BE49-F238E27FC236}">
              <a16:creationId xmlns:a16="http://schemas.microsoft.com/office/drawing/2014/main" id="{640BAFA1-4CD4-4365-AC38-CA8B430795C3}"/>
            </a:ext>
          </a:extLst>
        </xdr:cNvPr>
        <xdr:cNvSpPr>
          <a:spLocks noChangeArrowheads="1"/>
        </xdr:cNvSpPr>
      </xdr:nvSpPr>
      <xdr:spPr bwMode="auto">
        <a:xfrm>
          <a:off x="3662236" y="58003694"/>
          <a:ext cx="3401403" cy="5641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135418</xdr:colOff>
      <xdr:row>753</xdr:row>
      <xdr:rowOff>150668</xdr:rowOff>
    </xdr:from>
    <xdr:to>
      <xdr:col>35</xdr:col>
      <xdr:colOff>196841</xdr:colOff>
      <xdr:row>754</xdr:row>
      <xdr:rowOff>321514</xdr:rowOff>
    </xdr:to>
    <xdr:sp macro="" textlink="">
      <xdr:nvSpPr>
        <xdr:cNvPr id="5" name="Rectangle 11">
          <a:extLst>
            <a:ext uri="{FF2B5EF4-FFF2-40B4-BE49-F238E27FC236}">
              <a16:creationId xmlns:a16="http://schemas.microsoft.com/office/drawing/2014/main" id="{8EE7C41D-81CF-4C84-9136-F0C59FFD5C86}"/>
            </a:ext>
          </a:extLst>
        </xdr:cNvPr>
        <xdr:cNvSpPr>
          <a:spLocks noChangeArrowheads="1"/>
        </xdr:cNvSpPr>
      </xdr:nvSpPr>
      <xdr:spPr bwMode="auto">
        <a:xfrm>
          <a:off x="3735868" y="58100768"/>
          <a:ext cx="3261823" cy="52327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OECDが実施する国際教員指導環境調査（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参加し、調査に要する経費を拠出。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145394</xdr:colOff>
      <xdr:row>755</xdr:row>
      <xdr:rowOff>43919</xdr:rowOff>
    </xdr:from>
    <xdr:to>
      <xdr:col>30</xdr:col>
      <xdr:colOff>149637</xdr:colOff>
      <xdr:row>757</xdr:row>
      <xdr:rowOff>4219</xdr:rowOff>
    </xdr:to>
    <xdr:sp macro="" textlink="">
      <xdr:nvSpPr>
        <xdr:cNvPr id="6" name="AutoShape 7">
          <a:extLst>
            <a:ext uri="{FF2B5EF4-FFF2-40B4-BE49-F238E27FC236}">
              <a16:creationId xmlns:a16="http://schemas.microsoft.com/office/drawing/2014/main" id="{4F5B7448-BAE6-48C0-B9B9-A825240C42A8}"/>
            </a:ext>
          </a:extLst>
        </xdr:cNvPr>
        <xdr:cNvSpPr>
          <a:spLocks noChangeArrowheads="1"/>
        </xdr:cNvSpPr>
      </xdr:nvSpPr>
      <xdr:spPr bwMode="auto">
        <a:xfrm>
          <a:off x="4945994" y="58698869"/>
          <a:ext cx="1004368" cy="6651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20539</xdr:colOff>
      <xdr:row>757</xdr:row>
      <xdr:rowOff>81215</xdr:rowOff>
    </xdr:from>
    <xdr:to>
      <xdr:col>31</xdr:col>
      <xdr:colOff>129116</xdr:colOff>
      <xdr:row>758</xdr:row>
      <xdr:rowOff>46356</xdr:rowOff>
    </xdr:to>
    <xdr:sp macro="" textlink="">
      <xdr:nvSpPr>
        <xdr:cNvPr id="7" name="Rectangle 9">
          <a:extLst>
            <a:ext uri="{FF2B5EF4-FFF2-40B4-BE49-F238E27FC236}">
              <a16:creationId xmlns:a16="http://schemas.microsoft.com/office/drawing/2014/main" id="{322C5347-BD4D-49D9-8010-BED6F0B24A87}"/>
            </a:ext>
          </a:extLst>
        </xdr:cNvPr>
        <xdr:cNvSpPr>
          <a:spLocks noChangeArrowheads="1"/>
        </xdr:cNvSpPr>
      </xdr:nvSpPr>
      <xdr:spPr bwMode="auto">
        <a:xfrm>
          <a:off x="4821139" y="59441015"/>
          <a:ext cx="1308727" cy="3175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87397</xdr:colOff>
      <xdr:row>758</xdr:row>
      <xdr:rowOff>126480</xdr:rowOff>
    </xdr:from>
    <xdr:to>
      <xdr:col>37</xdr:col>
      <xdr:colOff>89049</xdr:colOff>
      <xdr:row>760</xdr:row>
      <xdr:rowOff>281029</xdr:rowOff>
    </xdr:to>
    <xdr:sp macro="" textlink="">
      <xdr:nvSpPr>
        <xdr:cNvPr id="8" name="Rectangle 8">
          <a:extLst>
            <a:ext uri="{FF2B5EF4-FFF2-40B4-BE49-F238E27FC236}">
              <a16:creationId xmlns:a16="http://schemas.microsoft.com/office/drawing/2014/main" id="{A7AAABBB-1DD8-40EA-8B22-61D1CD312067}"/>
            </a:ext>
          </a:extLst>
        </xdr:cNvPr>
        <xdr:cNvSpPr>
          <a:spLocks noChangeArrowheads="1"/>
        </xdr:cNvSpPr>
      </xdr:nvSpPr>
      <xdr:spPr bwMode="auto">
        <a:xfrm>
          <a:off x="3687847" y="59838705"/>
          <a:ext cx="3602102" cy="8593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OECD（経済協力開発機構）　</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18</xdr:col>
      <xdr:colOff>197784</xdr:colOff>
      <xdr:row>761</xdr:row>
      <xdr:rowOff>2368</xdr:rowOff>
    </xdr:from>
    <xdr:to>
      <xdr:col>37</xdr:col>
      <xdr:colOff>108895</xdr:colOff>
      <xdr:row>761</xdr:row>
      <xdr:rowOff>348578</xdr:rowOff>
    </xdr:to>
    <xdr:sp macro="" textlink="">
      <xdr:nvSpPr>
        <xdr:cNvPr id="9" name="AutoShape 12">
          <a:extLst>
            <a:ext uri="{FF2B5EF4-FFF2-40B4-BE49-F238E27FC236}">
              <a16:creationId xmlns:a16="http://schemas.microsoft.com/office/drawing/2014/main" id="{8BA9D4CC-ADE0-47CE-8681-9010C06C5E8A}"/>
            </a:ext>
          </a:extLst>
        </xdr:cNvPr>
        <xdr:cNvSpPr>
          <a:spLocks noChangeArrowheads="1"/>
        </xdr:cNvSpPr>
      </xdr:nvSpPr>
      <xdr:spPr bwMode="auto">
        <a:xfrm>
          <a:off x="3598209" y="60771868"/>
          <a:ext cx="3711586" cy="3462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79580</xdr:colOff>
      <xdr:row>761</xdr:row>
      <xdr:rowOff>111967</xdr:rowOff>
    </xdr:from>
    <xdr:to>
      <xdr:col>39</xdr:col>
      <xdr:colOff>137410</xdr:colOff>
      <xdr:row>762</xdr:row>
      <xdr:rowOff>61543</xdr:rowOff>
    </xdr:to>
    <xdr:sp macro="" textlink="">
      <xdr:nvSpPr>
        <xdr:cNvPr id="10" name="Rectangle 13">
          <a:extLst>
            <a:ext uri="{FF2B5EF4-FFF2-40B4-BE49-F238E27FC236}">
              <a16:creationId xmlns:a16="http://schemas.microsoft.com/office/drawing/2014/main" id="{79D2384B-9640-4A62-A9DF-6BB88F1A3324}"/>
            </a:ext>
          </a:extLst>
        </xdr:cNvPr>
        <xdr:cNvSpPr>
          <a:spLocks noChangeArrowheads="1"/>
        </xdr:cNvSpPr>
      </xdr:nvSpPr>
      <xdr:spPr bwMode="auto">
        <a:xfrm>
          <a:off x="4280105" y="60881467"/>
          <a:ext cx="3458255" cy="302001"/>
        </a:xfrm>
        <a:prstGeom prst="rect">
          <a:avLst/>
        </a:prstGeom>
        <a:noFill/>
        <a:ln>
          <a:noFill/>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Normal="75" zoomScaleSheetLayoutView="100" zoomScalePageLayoutView="85" workbookViewId="0">
      <selection activeCell="BI6" sqref="BI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451</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719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720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721</v>
      </c>
      <c r="H5" s="555"/>
      <c r="I5" s="555"/>
      <c r="J5" s="555"/>
      <c r="K5" s="555"/>
      <c r="L5" s="555"/>
      <c r="M5" s="556" t="s">
        <v>66</v>
      </c>
      <c r="N5" s="557"/>
      <c r="O5" s="557"/>
      <c r="P5" s="557"/>
      <c r="Q5" s="557"/>
      <c r="R5" s="558"/>
      <c r="S5" s="559" t="s">
        <v>718</v>
      </c>
      <c r="T5" s="555"/>
      <c r="U5" s="555"/>
      <c r="V5" s="555"/>
      <c r="W5" s="555"/>
      <c r="X5" s="560"/>
      <c r="Y5" s="715" t="s">
        <v>3</v>
      </c>
      <c r="Z5" s="716"/>
      <c r="AA5" s="716"/>
      <c r="AB5" s="716"/>
      <c r="AC5" s="716"/>
      <c r="AD5" s="717"/>
      <c r="AE5" s="718" t="s">
        <v>722</v>
      </c>
      <c r="AF5" s="718"/>
      <c r="AG5" s="718"/>
      <c r="AH5" s="718"/>
      <c r="AI5" s="718"/>
      <c r="AJ5" s="718"/>
      <c r="AK5" s="718"/>
      <c r="AL5" s="718"/>
      <c r="AM5" s="718"/>
      <c r="AN5" s="718"/>
      <c r="AO5" s="718"/>
      <c r="AP5" s="719"/>
      <c r="AQ5" s="720" t="s">
        <v>765</v>
      </c>
      <c r="AR5" s="721"/>
      <c r="AS5" s="721"/>
      <c r="AT5" s="721"/>
      <c r="AU5" s="721"/>
      <c r="AV5" s="721"/>
      <c r="AW5" s="721"/>
      <c r="AX5" s="722"/>
    </row>
    <row r="6" spans="1:50" ht="39" customHeight="1" x14ac:dyDescent="0.15">
      <c r="A6" s="725" t="s">
        <v>4</v>
      </c>
      <c r="B6" s="726"/>
      <c r="C6" s="726"/>
      <c r="D6" s="726"/>
      <c r="E6" s="726"/>
      <c r="F6" s="726"/>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406</v>
      </c>
      <c r="H7" s="825"/>
      <c r="I7" s="825"/>
      <c r="J7" s="825"/>
      <c r="K7" s="825"/>
      <c r="L7" s="825"/>
      <c r="M7" s="825"/>
      <c r="N7" s="825"/>
      <c r="O7" s="825"/>
      <c r="P7" s="825"/>
      <c r="Q7" s="825"/>
      <c r="R7" s="825"/>
      <c r="S7" s="825"/>
      <c r="T7" s="825"/>
      <c r="U7" s="825"/>
      <c r="V7" s="825"/>
      <c r="W7" s="825"/>
      <c r="X7" s="826"/>
      <c r="Y7" s="392" t="s">
        <v>389</v>
      </c>
      <c r="Z7" s="296"/>
      <c r="AA7" s="296"/>
      <c r="AB7" s="296"/>
      <c r="AC7" s="296"/>
      <c r="AD7" s="393"/>
      <c r="AE7" s="379" t="s">
        <v>406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723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724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v>44.1</v>
      </c>
      <c r="Q13" s="164"/>
      <c r="R13" s="164"/>
      <c r="S13" s="164"/>
      <c r="T13" s="164"/>
      <c r="U13" s="164"/>
      <c r="V13" s="165"/>
      <c r="W13" s="163">
        <v>40.200000000000003</v>
      </c>
      <c r="X13" s="164"/>
      <c r="Y13" s="164"/>
      <c r="Z13" s="164"/>
      <c r="AA13" s="164"/>
      <c r="AB13" s="164"/>
      <c r="AC13" s="165"/>
      <c r="AD13" s="163">
        <v>32.4</v>
      </c>
      <c r="AE13" s="164"/>
      <c r="AF13" s="164"/>
      <c r="AG13" s="164"/>
      <c r="AH13" s="164"/>
      <c r="AI13" s="164"/>
      <c r="AJ13" s="165"/>
      <c r="AK13" s="163">
        <v>24.9</v>
      </c>
      <c r="AL13" s="164"/>
      <c r="AM13" s="164"/>
      <c r="AN13" s="164"/>
      <c r="AO13" s="164"/>
      <c r="AP13" s="164"/>
      <c r="AQ13" s="165"/>
      <c r="AR13" s="160">
        <v>24.1</v>
      </c>
      <c r="AS13" s="161"/>
      <c r="AT13" s="161"/>
      <c r="AU13" s="161"/>
      <c r="AV13" s="161"/>
      <c r="AW13" s="161"/>
      <c r="AX13" s="391"/>
    </row>
    <row r="14" spans="1:50" ht="21" customHeight="1" x14ac:dyDescent="0.15">
      <c r="A14" s="120"/>
      <c r="B14" s="121"/>
      <c r="C14" s="121"/>
      <c r="D14" s="121"/>
      <c r="E14" s="121"/>
      <c r="F14" s="122"/>
      <c r="G14" s="745"/>
      <c r="H14" s="746"/>
      <c r="I14" s="571" t="s">
        <v>8</v>
      </c>
      <c r="J14" s="625"/>
      <c r="K14" s="625"/>
      <c r="L14" s="625"/>
      <c r="M14" s="625"/>
      <c r="N14" s="625"/>
      <c r="O14" s="626"/>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725</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5"/>
      <c r="H16" s="746"/>
      <c r="I16" s="571" t="s">
        <v>52</v>
      </c>
      <c r="J16" s="572"/>
      <c r="K16" s="572"/>
      <c r="L16" s="572"/>
      <c r="M16" s="572"/>
      <c r="N16" s="572"/>
      <c r="O16" s="573"/>
      <c r="P16" s="163" t="s">
        <v>406</v>
      </c>
      <c r="Q16" s="164"/>
      <c r="R16" s="164"/>
      <c r="S16" s="164"/>
      <c r="T16" s="164"/>
      <c r="U16" s="164"/>
      <c r="V16" s="165"/>
      <c r="W16" s="163" t="s">
        <v>406</v>
      </c>
      <c r="X16" s="164"/>
      <c r="Y16" s="164"/>
      <c r="Z16" s="164"/>
      <c r="AA16" s="164"/>
      <c r="AB16" s="164"/>
      <c r="AC16" s="165"/>
      <c r="AD16" s="163" t="s">
        <v>725</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5"/>
      <c r="K17" s="625"/>
      <c r="L17" s="625"/>
      <c r="M17" s="625"/>
      <c r="N17" s="625"/>
      <c r="O17" s="626"/>
      <c r="P17" s="163">
        <v>0.7</v>
      </c>
      <c r="Q17" s="164"/>
      <c r="R17" s="164"/>
      <c r="S17" s="164"/>
      <c r="T17" s="164"/>
      <c r="U17" s="164"/>
      <c r="V17" s="165"/>
      <c r="W17" s="163" t="s">
        <v>725</v>
      </c>
      <c r="X17" s="164"/>
      <c r="Y17" s="164"/>
      <c r="Z17" s="164"/>
      <c r="AA17" s="164"/>
      <c r="AB17" s="164"/>
      <c r="AC17" s="165"/>
      <c r="AD17" s="163" t="s">
        <v>725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44.800000000000004</v>
      </c>
      <c r="Q18" s="170"/>
      <c r="R18" s="170"/>
      <c r="S18" s="170"/>
      <c r="T18" s="170"/>
      <c r="U18" s="170"/>
      <c r="V18" s="171"/>
      <c r="W18" s="169">
        <f>SUM(W13:AC17)</f>
        <v>40.200000000000003</v>
      </c>
      <c r="X18" s="170"/>
      <c r="Y18" s="170"/>
      <c r="Z18" s="170"/>
      <c r="AA18" s="170"/>
      <c r="AB18" s="170"/>
      <c r="AC18" s="171"/>
      <c r="AD18" s="169">
        <f>SUM(AD13:AJ17)</f>
        <v>32.4</v>
      </c>
      <c r="AE18" s="170"/>
      <c r="AF18" s="170"/>
      <c r="AG18" s="170"/>
      <c r="AH18" s="170"/>
      <c r="AI18" s="170"/>
      <c r="AJ18" s="171"/>
      <c r="AK18" s="169">
        <f>SUM(AK13:AQ17)</f>
        <v>24.9</v>
      </c>
      <c r="AL18" s="170"/>
      <c r="AM18" s="170"/>
      <c r="AN18" s="170"/>
      <c r="AO18" s="170"/>
      <c r="AP18" s="170"/>
      <c r="AQ18" s="171"/>
      <c r="AR18" s="169">
        <f>SUM(AR13:AX17)</f>
        <v>24.1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44.2</v>
      </c>
      <c r="Q19" s="164"/>
      <c r="R19" s="164"/>
      <c r="S19" s="164"/>
      <c r="T19" s="164"/>
      <c r="U19" s="164"/>
      <c r="V19" s="165"/>
      <c r="W19" s="163">
        <v>28</v>
      </c>
      <c r="X19" s="164"/>
      <c r="Y19" s="164"/>
      <c r="Z19" s="164"/>
      <c r="AA19" s="164"/>
      <c r="AB19" s="164"/>
      <c r="AC19" s="165"/>
      <c r="AD19" s="163">
        <v>23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0.98660714285714279</v>
      </c>
      <c r="Q20" s="535"/>
      <c r="R20" s="535"/>
      <c r="S20" s="535"/>
      <c r="T20" s="535"/>
      <c r="U20" s="535"/>
      <c r="V20" s="535"/>
      <c r="W20" s="535">
        <f t="shared" ref="W20" si="0">IF(W18=0, "-", SUM(W19)/W18)</f>
        <v>0.69651741293532332</v>
      </c>
      <c r="X20" s="535"/>
      <c r="Y20" s="535"/>
      <c r="Z20" s="535"/>
      <c r="AA20" s="535"/>
      <c r="AB20" s="535"/>
      <c r="AC20" s="535"/>
      <c r="AD20" s="535">
        <f t="shared" ref="AD20" si="1">IF(AD18=0, "-", SUM(AD19)/AD18)</f>
        <v>0.70987654320987659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0.75" customHeight="1" x14ac:dyDescent="0.15">
      <c r="A21" s="123"/>
      <c r="B21" s="124"/>
      <c r="C21" s="124"/>
      <c r="D21" s="124"/>
      <c r="E21" s="124"/>
      <c r="F21" s="125"/>
      <c r="G21" s="917" t="s">
        <v>354</v>
      </c>
      <c r="H21" s="918"/>
      <c r="I21" s="918"/>
      <c r="J21" s="918"/>
      <c r="K21" s="918"/>
      <c r="L21" s="918"/>
      <c r="M21" s="918"/>
      <c r="N21" s="918"/>
      <c r="O21" s="918"/>
      <c r="P21" s="535">
        <f>IF(P19=0, "-", SUM(P19)/SUM(P13,P14))</f>
        <v>1.0022675736961451</v>
      </c>
      <c r="Q21" s="535"/>
      <c r="R21" s="535"/>
      <c r="S21" s="535"/>
      <c r="T21" s="535"/>
      <c r="U21" s="535"/>
      <c r="V21" s="535"/>
      <c r="W21" s="535">
        <f t="shared" ref="W21" si="2">IF(W19=0, "-", SUM(W19)/SUM(W13,W14))</f>
        <v>0.69651741293532332</v>
      </c>
      <c r="X21" s="535"/>
      <c r="Y21" s="535"/>
      <c r="Z21" s="535"/>
      <c r="AA21" s="535"/>
      <c r="AB21" s="535"/>
      <c r="AC21" s="535"/>
      <c r="AD21" s="535">
        <f t="shared" ref="AD21" si="3">IF(AD19=0, "-", SUM(AD19)/SUM(AD13,AD14))</f>
        <v>0.70987654320987659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21.6</v>
      </c>
      <c r="Q23" s="161"/>
      <c r="R23" s="161"/>
      <c r="S23" s="161"/>
      <c r="T23" s="161"/>
      <c r="U23" s="161"/>
      <c r="V23" s="162"/>
      <c r="W23" s="160">
        <v>21.6</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v>1.6</v>
      </c>
      <c r="Q24" s="164"/>
      <c r="R24" s="164"/>
      <c r="S24" s="164"/>
      <c r="T24" s="164"/>
      <c r="U24" s="164"/>
      <c r="V24" s="165"/>
      <c r="W24" s="163">
        <v>0.8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v>1.6</v>
      </c>
      <c r="Q25" s="164"/>
      <c r="R25" s="164"/>
      <c r="S25" s="164"/>
      <c r="T25" s="164"/>
      <c r="U25" s="164"/>
      <c r="V25" s="165"/>
      <c r="W25" s="163">
        <v>1.6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9.9999999999994316E-2</v>
      </c>
      <c r="Q28" s="170"/>
      <c r="R28" s="170"/>
      <c r="S28" s="170"/>
      <c r="T28" s="170"/>
      <c r="U28" s="170"/>
      <c r="V28" s="171"/>
      <c r="W28" s="169">
        <f>W29-SUM(W23:W27)</f>
        <v>9.9999999999997868E-2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24.9</v>
      </c>
      <c r="Q29" s="164"/>
      <c r="R29" s="164"/>
      <c r="S29" s="164"/>
      <c r="T29" s="164"/>
      <c r="U29" s="164"/>
      <c r="V29" s="165"/>
      <c r="W29" s="211">
        <f>AR13</f>
        <v>24.1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725</v>
      </c>
      <c r="AV31" s="271"/>
      <c r="AW31" s="375" t="s">
        <v>179</v>
      </c>
      <c r="AX31" s="376"/>
    </row>
    <row r="32" spans="1:50" ht="23.25" customHeight="1" x14ac:dyDescent="0.15">
      <c r="A32" s="511"/>
      <c r="B32" s="509"/>
      <c r="C32" s="509"/>
      <c r="D32" s="509"/>
      <c r="E32" s="509"/>
      <c r="F32" s="510"/>
      <c r="G32" s="536" t="s">
        <v>729</v>
      </c>
      <c r="H32" s="537"/>
      <c r="I32" s="537"/>
      <c r="J32" s="537"/>
      <c r="K32" s="537"/>
      <c r="L32" s="537"/>
      <c r="M32" s="537"/>
      <c r="N32" s="537"/>
      <c r="O32" s="538"/>
      <c r="P32" s="191" t="s">
        <v>730</v>
      </c>
      <c r="Q32" s="191"/>
      <c r="R32" s="191"/>
      <c r="S32" s="191"/>
      <c r="T32" s="191"/>
      <c r="U32" s="191"/>
      <c r="V32" s="191"/>
      <c r="W32" s="191"/>
      <c r="X32" s="233"/>
      <c r="Y32" s="339" t="s">
        <v>12</v>
      </c>
      <c r="Z32" s="545"/>
      <c r="AA32" s="546"/>
      <c r="AB32" s="547" t="s">
        <v>731</v>
      </c>
      <c r="AC32" s="547"/>
      <c r="AD32" s="547"/>
      <c r="AE32" s="363">
        <v>5</v>
      </c>
      <c r="AF32" s="364"/>
      <c r="AG32" s="364"/>
      <c r="AH32" s="364"/>
      <c r="AI32" s="363">
        <v>7</v>
      </c>
      <c r="AJ32" s="364"/>
      <c r="AK32" s="364"/>
      <c r="AL32" s="364"/>
      <c r="AM32" s="363">
        <v>8</v>
      </c>
      <c r="AN32" s="364"/>
      <c r="AO32" s="364"/>
      <c r="AP32" s="364"/>
      <c r="AQ32" s="166"/>
      <c r="AR32" s="167"/>
      <c r="AS32" s="167"/>
      <c r="AT32" s="168"/>
      <c r="AU32" s="364" t="s">
        <v>406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731</v>
      </c>
      <c r="AC33" s="518"/>
      <c r="AD33" s="518"/>
      <c r="AE33" s="363">
        <v>7</v>
      </c>
      <c r="AF33" s="364"/>
      <c r="AG33" s="364"/>
      <c r="AH33" s="364"/>
      <c r="AI33" s="363">
        <v>7</v>
      </c>
      <c r="AJ33" s="364"/>
      <c r="AK33" s="364"/>
      <c r="AL33" s="364"/>
      <c r="AM33" s="363">
        <v>7</v>
      </c>
      <c r="AN33" s="364"/>
      <c r="AO33" s="364"/>
      <c r="AP33" s="364"/>
      <c r="AQ33" s="166">
        <v>7</v>
      </c>
      <c r="AR33" s="167"/>
      <c r="AS33" s="167"/>
      <c r="AT33" s="168"/>
      <c r="AU33" s="364" t="s">
        <v>725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71.400000000000006</v>
      </c>
      <c r="AF34" s="364"/>
      <c r="AG34" s="364"/>
      <c r="AH34" s="364"/>
      <c r="AI34" s="363">
        <v>100</v>
      </c>
      <c r="AJ34" s="364"/>
      <c r="AK34" s="364"/>
      <c r="AL34" s="364"/>
      <c r="AM34" s="363">
        <v>114</v>
      </c>
      <c r="AN34" s="364"/>
      <c r="AO34" s="364"/>
      <c r="AP34" s="364"/>
      <c r="AQ34" s="166"/>
      <c r="AR34" s="167"/>
      <c r="AS34" s="167"/>
      <c r="AT34" s="168"/>
      <c r="AU34" s="364" t="s">
        <v>406</v>
      </c>
      <c r="AV34" s="364"/>
      <c r="AW34" s="364"/>
      <c r="AX34" s="365"/>
    </row>
    <row r="35" spans="1:51" ht="23.25" customHeight="1" x14ac:dyDescent="0.15">
      <c r="A35" s="890" t="s">
        <v>380</v>
      </c>
      <c r="B35" s="891"/>
      <c r="C35" s="891"/>
      <c r="D35" s="891"/>
      <c r="E35" s="891"/>
      <c r="F35" s="892"/>
      <c r="G35" s="896" t="s">
        <v>732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5" t="s">
        <v>232</v>
      </c>
      <c r="AR65" s="199"/>
      <c r="AS65" s="199"/>
      <c r="AT65" s="200"/>
      <c r="AU65" s="969" t="s">
        <v>134</v>
      </c>
      <c r="AV65" s="969"/>
      <c r="AW65" s="969"/>
      <c r="AX65" s="970"/>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1"/>
      <c r="AY66">
        <f>$AY$65</f>
        <v>0</v>
      </c>
    </row>
    <row r="67" spans="1:51" ht="23.25" hidden="1" customHeight="1" x14ac:dyDescent="0.15">
      <c r="A67" s="846"/>
      <c r="B67" s="847"/>
      <c r="C67" s="847"/>
      <c r="D67" s="847"/>
      <c r="E67" s="847"/>
      <c r="F67" s="848"/>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370</v>
      </c>
      <c r="AC67" s="944"/>
      <c r="AD67" s="944"/>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370</v>
      </c>
      <c r="AC68" s="967"/>
      <c r="AD68" s="967"/>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371</v>
      </c>
      <c r="AC69" s="968"/>
      <c r="AD69" s="968"/>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2" t="s">
        <v>235</v>
      </c>
      <c r="H70" s="933"/>
      <c r="I70" s="933"/>
      <c r="J70" s="933"/>
      <c r="K70" s="933"/>
      <c r="L70" s="933"/>
      <c r="M70" s="933"/>
      <c r="N70" s="933"/>
      <c r="O70" s="933"/>
      <c r="P70" s="933"/>
      <c r="Q70" s="933"/>
      <c r="R70" s="933"/>
      <c r="S70" s="933"/>
      <c r="T70" s="933"/>
      <c r="U70" s="933"/>
      <c r="V70" s="933"/>
      <c r="W70" s="936" t="s">
        <v>369</v>
      </c>
      <c r="X70" s="937"/>
      <c r="Y70" s="942" t="s">
        <v>12</v>
      </c>
      <c r="Z70" s="942"/>
      <c r="AA70" s="943"/>
      <c r="AB70" s="944" t="s">
        <v>370</v>
      </c>
      <c r="AC70" s="944"/>
      <c r="AD70" s="944"/>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370</v>
      </c>
      <c r="AC71" s="967"/>
      <c r="AD71" s="967"/>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371</v>
      </c>
      <c r="AC72" s="968"/>
      <c r="AD72" s="968"/>
      <c r="AE72" s="371"/>
      <c r="AF72" s="372"/>
      <c r="AG72" s="372"/>
      <c r="AH72" s="372"/>
      <c r="AI72" s="371"/>
      <c r="AJ72" s="372"/>
      <c r="AK72" s="372"/>
      <c r="AL72" s="372"/>
      <c r="AM72" s="371"/>
      <c r="AN72" s="372"/>
      <c r="AO72" s="372"/>
      <c r="AP72" s="931"/>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383</v>
      </c>
      <c r="B78" s="906"/>
      <c r="C78" s="906"/>
      <c r="D78" s="906"/>
      <c r="E78" s="903" t="s">
        <v>328</v>
      </c>
      <c r="F78" s="904"/>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4"/>
      <c r="C82" s="548"/>
      <c r="D82" s="548"/>
      <c r="E82" s="548"/>
      <c r="F82" s="549"/>
      <c r="G82" s="497" t="s">
        <v>770</v>
      </c>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4.25"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t="s">
        <v>715</v>
      </c>
      <c r="AV86" s="271"/>
      <c r="AW86" s="375" t="s">
        <v>179</v>
      </c>
      <c r="AX86" s="376"/>
      <c r="AY86">
        <f t="shared" si="10"/>
        <v>1</v>
      </c>
      <c r="AZ86" s="10"/>
      <c r="BA86" s="10"/>
      <c r="BB86" s="10"/>
      <c r="BC86" s="10"/>
      <c r="BD86" s="10"/>
      <c r="BE86" s="10"/>
      <c r="BF86" s="10"/>
      <c r="BG86" s="10"/>
      <c r="BH86" s="10"/>
    </row>
    <row r="87" spans="1:60" ht="44.25" customHeight="1" x14ac:dyDescent="0.15">
      <c r="A87" s="516"/>
      <c r="B87" s="548"/>
      <c r="C87" s="548"/>
      <c r="D87" s="548"/>
      <c r="E87" s="548"/>
      <c r="F87" s="549"/>
      <c r="G87" s="232" t="s">
        <v>771</v>
      </c>
      <c r="H87" s="191"/>
      <c r="I87" s="191"/>
      <c r="J87" s="191"/>
      <c r="K87" s="191"/>
      <c r="L87" s="191"/>
      <c r="M87" s="191"/>
      <c r="N87" s="191"/>
      <c r="O87" s="233"/>
      <c r="P87" s="191" t="s">
        <v>733</v>
      </c>
      <c r="Q87" s="796"/>
      <c r="R87" s="796"/>
      <c r="S87" s="796"/>
      <c r="T87" s="796"/>
      <c r="U87" s="796"/>
      <c r="V87" s="796"/>
      <c r="W87" s="796"/>
      <c r="X87" s="797"/>
      <c r="Y87" s="753" t="s">
        <v>62</v>
      </c>
      <c r="Z87" s="754"/>
      <c r="AA87" s="755"/>
      <c r="AB87" s="547" t="s">
        <v>371</v>
      </c>
      <c r="AC87" s="547"/>
      <c r="AD87" s="547"/>
      <c r="AE87" s="363">
        <v>4.3</v>
      </c>
      <c r="AF87" s="364"/>
      <c r="AG87" s="364"/>
      <c r="AH87" s="364"/>
      <c r="AI87" s="363">
        <v>4.5999999999999996</v>
      </c>
      <c r="AJ87" s="364"/>
      <c r="AK87" s="364"/>
      <c r="AL87" s="364"/>
      <c r="AM87" s="363">
        <v>4.3</v>
      </c>
      <c r="AN87" s="364"/>
      <c r="AO87" s="364"/>
      <c r="AP87" s="364"/>
      <c r="AQ87" s="166" t="s">
        <v>715</v>
      </c>
      <c r="AR87" s="167"/>
      <c r="AS87" s="167"/>
      <c r="AT87" s="168"/>
      <c r="AU87" s="364" t="s">
        <v>715</v>
      </c>
      <c r="AV87" s="364"/>
      <c r="AW87" s="364"/>
      <c r="AX87" s="365"/>
      <c r="AY87">
        <f t="shared" si="10"/>
        <v>1</v>
      </c>
    </row>
    <row r="88" spans="1:60" ht="44.25"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30" t="s">
        <v>54</v>
      </c>
      <c r="Z88" s="731"/>
      <c r="AA88" s="732"/>
      <c r="AB88" s="518" t="s">
        <v>371</v>
      </c>
      <c r="AC88" s="518"/>
      <c r="AD88" s="518"/>
      <c r="AE88" s="363">
        <v>4.5999999999999996</v>
      </c>
      <c r="AF88" s="364"/>
      <c r="AG88" s="364"/>
      <c r="AH88" s="364"/>
      <c r="AI88" s="363">
        <v>4.5999999999999996</v>
      </c>
      <c r="AJ88" s="364"/>
      <c r="AK88" s="364"/>
      <c r="AL88" s="364"/>
      <c r="AM88" s="363">
        <v>4.5999999999999996</v>
      </c>
      <c r="AN88" s="364"/>
      <c r="AO88" s="364"/>
      <c r="AP88" s="364"/>
      <c r="AQ88" s="166">
        <v>4.5999999999999996</v>
      </c>
      <c r="AR88" s="167"/>
      <c r="AS88" s="167"/>
      <c r="AT88" s="168"/>
      <c r="AU88" s="364" t="s">
        <v>715</v>
      </c>
      <c r="AV88" s="364"/>
      <c r="AW88" s="364"/>
      <c r="AX88" s="365"/>
      <c r="AY88">
        <f t="shared" si="10"/>
        <v>1</v>
      </c>
      <c r="AZ88" s="10"/>
      <c r="BA88" s="10"/>
      <c r="BB88" s="10"/>
      <c r="BC88" s="10"/>
    </row>
    <row r="89" spans="1:60" ht="44.25"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30" t="s">
        <v>13</v>
      </c>
      <c r="Z89" s="731"/>
      <c r="AA89" s="732"/>
      <c r="AB89" s="457" t="s">
        <v>14</v>
      </c>
      <c r="AC89" s="457"/>
      <c r="AD89" s="457"/>
      <c r="AE89" s="371">
        <v>93</v>
      </c>
      <c r="AF89" s="372"/>
      <c r="AG89" s="372"/>
      <c r="AH89" s="372"/>
      <c r="AI89" s="371">
        <v>100</v>
      </c>
      <c r="AJ89" s="372"/>
      <c r="AK89" s="372"/>
      <c r="AL89" s="372"/>
      <c r="AM89" s="371">
        <v>93</v>
      </c>
      <c r="AN89" s="372"/>
      <c r="AO89" s="372"/>
      <c r="AP89" s="372"/>
      <c r="AQ89" s="166" t="s">
        <v>715</v>
      </c>
      <c r="AR89" s="167"/>
      <c r="AS89" s="167"/>
      <c r="AT89" s="168"/>
      <c r="AU89" s="364" t="s">
        <v>715</v>
      </c>
      <c r="AV89" s="364"/>
      <c r="AW89" s="364"/>
      <c r="AX89" s="365"/>
      <c r="AY89">
        <f t="shared" si="10"/>
        <v>1</v>
      </c>
      <c r="AZ89" s="10"/>
      <c r="BA89" s="10"/>
      <c r="BB89" s="10"/>
      <c r="BC89" s="10"/>
      <c r="BD89" s="10"/>
      <c r="BE89" s="10"/>
      <c r="BF89" s="10"/>
      <c r="BG89" s="10"/>
      <c r="BH89" s="10"/>
    </row>
    <row r="90" spans="1:60" ht="18.75"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1</v>
      </c>
    </row>
    <row r="91" spans="1:60" ht="18.75"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233</v>
      </c>
      <c r="AT91" s="202"/>
      <c r="AU91" s="271"/>
      <c r="AV91" s="271"/>
      <c r="AW91" s="375" t="s">
        <v>179</v>
      </c>
      <c r="AX91" s="376"/>
      <c r="AY91">
        <f>$AY$90</f>
        <v>1</v>
      </c>
      <c r="AZ91" s="10"/>
      <c r="BA91" s="10"/>
      <c r="BB91" s="10"/>
      <c r="BC91" s="10"/>
    </row>
    <row r="92" spans="1:60" ht="36" customHeight="1" x14ac:dyDescent="0.15">
      <c r="A92" s="516"/>
      <c r="B92" s="548"/>
      <c r="C92" s="548"/>
      <c r="D92" s="548"/>
      <c r="E92" s="548"/>
      <c r="F92" s="549"/>
      <c r="G92" s="232" t="s">
        <v>734</v>
      </c>
      <c r="H92" s="191"/>
      <c r="I92" s="191"/>
      <c r="J92" s="191"/>
      <c r="K92" s="191"/>
      <c r="L92" s="191"/>
      <c r="M92" s="191"/>
      <c r="N92" s="191"/>
      <c r="O92" s="233"/>
      <c r="P92" s="191" t="s">
        <v>735</v>
      </c>
      <c r="Q92" s="796"/>
      <c r="R92" s="796"/>
      <c r="S92" s="796"/>
      <c r="T92" s="796"/>
      <c r="U92" s="796"/>
      <c r="V92" s="796"/>
      <c r="W92" s="796"/>
      <c r="X92" s="797"/>
      <c r="Y92" s="753" t="s">
        <v>62</v>
      </c>
      <c r="Z92" s="754"/>
      <c r="AA92" s="755"/>
      <c r="AB92" s="547" t="s">
        <v>371</v>
      </c>
      <c r="AC92" s="547"/>
      <c r="AD92" s="547"/>
      <c r="AE92" s="363">
        <v>6.1</v>
      </c>
      <c r="AF92" s="364"/>
      <c r="AG92" s="364"/>
      <c r="AH92" s="364"/>
      <c r="AI92" s="363">
        <v>6</v>
      </c>
      <c r="AJ92" s="364"/>
      <c r="AK92" s="364"/>
      <c r="AL92" s="364"/>
      <c r="AM92" s="363">
        <v>7.2</v>
      </c>
      <c r="AN92" s="364"/>
      <c r="AO92" s="364"/>
      <c r="AP92" s="364"/>
      <c r="AQ92" s="166" t="s">
        <v>715</v>
      </c>
      <c r="AR92" s="167"/>
      <c r="AS92" s="167"/>
      <c r="AT92" s="168"/>
      <c r="AU92" s="364" t="s">
        <v>715</v>
      </c>
      <c r="AV92" s="364"/>
      <c r="AW92" s="364"/>
      <c r="AX92" s="365"/>
      <c r="AY92">
        <f t="shared" ref="AY92:AY94" si="11">$AY$90</f>
        <v>1</v>
      </c>
      <c r="AZ92" s="10"/>
      <c r="BA92" s="10"/>
      <c r="BB92" s="10"/>
      <c r="BC92" s="10"/>
      <c r="BD92" s="10"/>
      <c r="BE92" s="10"/>
      <c r="BF92" s="10"/>
      <c r="BG92" s="10"/>
      <c r="BH92" s="10"/>
    </row>
    <row r="93" spans="1:60" ht="36"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30" t="s">
        <v>54</v>
      </c>
      <c r="Z93" s="731"/>
      <c r="AA93" s="732"/>
      <c r="AB93" s="518" t="s">
        <v>371</v>
      </c>
      <c r="AC93" s="518"/>
      <c r="AD93" s="518"/>
      <c r="AE93" s="363">
        <v>8.3000000000000007</v>
      </c>
      <c r="AF93" s="364"/>
      <c r="AG93" s="364"/>
      <c r="AH93" s="364"/>
      <c r="AI93" s="363">
        <v>7.6</v>
      </c>
      <c r="AJ93" s="364"/>
      <c r="AK93" s="364"/>
      <c r="AL93" s="364"/>
      <c r="AM93" s="363">
        <v>7.5</v>
      </c>
      <c r="AN93" s="364"/>
      <c r="AO93" s="364"/>
      <c r="AP93" s="364"/>
      <c r="AQ93" s="166">
        <v>7.2</v>
      </c>
      <c r="AR93" s="167"/>
      <c r="AS93" s="167"/>
      <c r="AT93" s="168"/>
      <c r="AU93" s="364" t="s">
        <v>715</v>
      </c>
      <c r="AV93" s="364"/>
      <c r="AW93" s="364"/>
      <c r="AX93" s="365"/>
      <c r="AY93">
        <f t="shared" si="11"/>
        <v>1</v>
      </c>
    </row>
    <row r="94" spans="1:60" ht="36"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30" t="s">
        <v>13</v>
      </c>
      <c r="Z94" s="731"/>
      <c r="AA94" s="732"/>
      <c r="AB94" s="457" t="s">
        <v>14</v>
      </c>
      <c r="AC94" s="457"/>
      <c r="AD94" s="457"/>
      <c r="AE94" s="371">
        <v>73</v>
      </c>
      <c r="AF94" s="372"/>
      <c r="AG94" s="372"/>
      <c r="AH94" s="372"/>
      <c r="AI94" s="371">
        <v>79</v>
      </c>
      <c r="AJ94" s="372"/>
      <c r="AK94" s="372"/>
      <c r="AL94" s="372"/>
      <c r="AM94" s="371">
        <v>96</v>
      </c>
      <c r="AN94" s="372"/>
      <c r="AO94" s="372"/>
      <c r="AP94" s="372"/>
      <c r="AQ94" s="166" t="s">
        <v>715</v>
      </c>
      <c r="AR94" s="167"/>
      <c r="AS94" s="167"/>
      <c r="AT94" s="168"/>
      <c r="AU94" s="364" t="s">
        <v>715</v>
      </c>
      <c r="AV94" s="364"/>
      <c r="AW94" s="364"/>
      <c r="AX94" s="365"/>
      <c r="AY94">
        <f t="shared" si="11"/>
        <v>1</v>
      </c>
      <c r="AZ94" s="10"/>
      <c r="BA94" s="10"/>
      <c r="BB94" s="10"/>
      <c r="BC94" s="10"/>
    </row>
    <row r="95" spans="1:60" ht="18.75"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3" t="s">
        <v>62</v>
      </c>
      <c r="Z97" s="754"/>
      <c r="AA97" s="755"/>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30" t="s">
        <v>54</v>
      </c>
      <c r="Z98" s="731"/>
      <c r="AA98" s="732"/>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390</v>
      </c>
      <c r="AF100" s="819"/>
      <c r="AG100" s="819"/>
      <c r="AH100" s="820"/>
      <c r="AI100" s="818" t="s">
        <v>412</v>
      </c>
      <c r="AJ100" s="819"/>
      <c r="AK100" s="819"/>
      <c r="AL100" s="820"/>
      <c r="AM100" s="818" t="s">
        <v>509</v>
      </c>
      <c r="AN100" s="819"/>
      <c r="AO100" s="819"/>
      <c r="AP100" s="820"/>
      <c r="AQ100" s="919" t="s">
        <v>417</v>
      </c>
      <c r="AR100" s="920"/>
      <c r="AS100" s="920"/>
      <c r="AT100" s="921"/>
      <c r="AU100" s="919" t="s">
        <v>541</v>
      </c>
      <c r="AV100" s="920"/>
      <c r="AW100" s="920"/>
      <c r="AX100" s="922"/>
    </row>
    <row r="101" spans="1:60" ht="23.25" customHeight="1" x14ac:dyDescent="0.15">
      <c r="A101" s="487"/>
      <c r="B101" s="488"/>
      <c r="C101" s="488"/>
      <c r="D101" s="488"/>
      <c r="E101" s="488"/>
      <c r="F101" s="489"/>
      <c r="G101" s="191" t="s">
        <v>736</v>
      </c>
      <c r="H101" s="191"/>
      <c r="I101" s="191"/>
      <c r="J101" s="191"/>
      <c r="K101" s="191"/>
      <c r="L101" s="191"/>
      <c r="M101" s="191"/>
      <c r="N101" s="191"/>
      <c r="O101" s="191"/>
      <c r="P101" s="191"/>
      <c r="Q101" s="191"/>
      <c r="R101" s="191"/>
      <c r="S101" s="191"/>
      <c r="T101" s="191"/>
      <c r="U101" s="191"/>
      <c r="V101" s="191"/>
      <c r="W101" s="191"/>
      <c r="X101" s="233"/>
      <c r="Y101" s="810" t="s">
        <v>55</v>
      </c>
      <c r="Z101" s="716"/>
      <c r="AA101" s="717"/>
      <c r="AB101" s="547" t="s">
        <v>731</v>
      </c>
      <c r="AC101" s="547"/>
      <c r="AD101" s="547"/>
      <c r="AE101" s="358">
        <v>4</v>
      </c>
      <c r="AF101" s="358"/>
      <c r="AG101" s="358"/>
      <c r="AH101" s="358"/>
      <c r="AI101" s="358">
        <v>1</v>
      </c>
      <c r="AJ101" s="358"/>
      <c r="AK101" s="358"/>
      <c r="AL101" s="358"/>
      <c r="AM101" s="358">
        <v>3</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731</v>
      </c>
      <c r="AC102" s="547"/>
      <c r="AD102" s="547"/>
      <c r="AE102" s="358">
        <v>4</v>
      </c>
      <c r="AF102" s="358"/>
      <c r="AG102" s="358"/>
      <c r="AH102" s="358"/>
      <c r="AI102" s="358">
        <v>4</v>
      </c>
      <c r="AJ102" s="358"/>
      <c r="AK102" s="358"/>
      <c r="AL102" s="358"/>
      <c r="AM102" s="358">
        <v>4</v>
      </c>
      <c r="AN102" s="358"/>
      <c r="AO102" s="358"/>
      <c r="AP102" s="358"/>
      <c r="AQ102" s="358">
        <v>4</v>
      </c>
      <c r="AR102" s="358"/>
      <c r="AS102" s="358"/>
      <c r="AT102" s="358"/>
      <c r="AU102" s="371">
        <v>4</v>
      </c>
      <c r="AV102" s="372"/>
      <c r="AW102" s="372"/>
      <c r="AX102" s="923"/>
    </row>
    <row r="103" spans="1:60" ht="31.5" hidden="1" customHeight="1" x14ac:dyDescent="0.15">
      <c r="A103" s="484" t="s">
        <v>351</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t="s">
        <v>725</v>
      </c>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406</v>
      </c>
      <c r="AC116" s="301"/>
      <c r="AD116" s="302"/>
      <c r="AE116" s="358" t="s">
        <v>715</v>
      </c>
      <c r="AF116" s="358"/>
      <c r="AG116" s="358"/>
      <c r="AH116" s="358"/>
      <c r="AI116" s="358" t="s">
        <v>715</v>
      </c>
      <c r="AJ116" s="358"/>
      <c r="AK116" s="358"/>
      <c r="AL116" s="358"/>
      <c r="AM116" s="358" t="s">
        <v>715</v>
      </c>
      <c r="AN116" s="358"/>
      <c r="AO116" s="358"/>
      <c r="AP116" s="358"/>
      <c r="AQ116" s="363" t="s">
        <v>768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406</v>
      </c>
      <c r="AF117" s="306"/>
      <c r="AG117" s="306"/>
      <c r="AH117" s="306"/>
      <c r="AI117" s="306" t="s">
        <v>406</v>
      </c>
      <c r="AJ117" s="306"/>
      <c r="AK117" s="306"/>
      <c r="AL117" s="306"/>
      <c r="AM117" s="306" t="s">
        <v>406</v>
      </c>
      <c r="AN117" s="306"/>
      <c r="AO117" s="306"/>
      <c r="AP117" s="306"/>
      <c r="AQ117" s="306" t="s">
        <v>768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405</v>
      </c>
      <c r="B130" s="984"/>
      <c r="C130" s="983" t="s">
        <v>236</v>
      </c>
      <c r="D130" s="984"/>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725</v>
      </c>
      <c r="AV133" s="178"/>
      <c r="AW133" s="179" t="s">
        <v>179</v>
      </c>
      <c r="AX133" s="180"/>
      <c r="AY133">
        <f>$AY$132</f>
        <v>1</v>
      </c>
    </row>
    <row r="134" spans="1:51" ht="39.75" customHeight="1" x14ac:dyDescent="0.15">
      <c r="A134" s="987"/>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725</v>
      </c>
      <c r="AF134" s="167"/>
      <c r="AG134" s="167"/>
      <c r="AH134" s="167"/>
      <c r="AI134" s="266" t="s">
        <v>725</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725</v>
      </c>
      <c r="AF135" s="167"/>
      <c r="AG135" s="167"/>
      <c r="AH135" s="167"/>
      <c r="AI135" s="266" t="s">
        <v>725</v>
      </c>
      <c r="AJ135" s="167"/>
      <c r="AK135" s="167"/>
      <c r="AL135" s="167"/>
      <c r="AM135" s="266" t="s">
        <v>713</v>
      </c>
      <c r="AN135" s="167"/>
      <c r="AO135" s="167"/>
      <c r="AP135" s="167"/>
      <c r="AQ135" s="266" t="s">
        <v>406</v>
      </c>
      <c r="AR135" s="167"/>
      <c r="AS135" s="167"/>
      <c r="AT135" s="167"/>
      <c r="AU135" s="266" t="s">
        <v>725</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725</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725</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4"/>
      <c r="AB154" s="256"/>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7"/>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7"/>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5.5"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1" t="s">
        <v>716</v>
      </c>
      <c r="AE702" s="582"/>
      <c r="AF702" s="582"/>
      <c r="AG702" s="880" t="s">
        <v>750</v>
      </c>
      <c r="AH702" s="881"/>
      <c r="AI702" s="881"/>
      <c r="AJ702" s="881"/>
      <c r="AK702" s="881"/>
      <c r="AL702" s="881"/>
      <c r="AM702" s="881"/>
      <c r="AN702" s="881"/>
      <c r="AO702" s="881"/>
      <c r="AP702" s="881"/>
      <c r="AQ702" s="881"/>
      <c r="AR702" s="881"/>
      <c r="AS702" s="881"/>
      <c r="AT702" s="881"/>
      <c r="AU702" s="881"/>
      <c r="AV702" s="881"/>
      <c r="AW702" s="881"/>
      <c r="AX702" s="882"/>
    </row>
    <row r="703" spans="1:51" ht="6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581" t="s">
        <v>716</v>
      </c>
      <c r="AE703" s="582"/>
      <c r="AF703" s="582"/>
      <c r="AG703" s="665" t="s">
        <v>751</v>
      </c>
      <c r="AH703" s="666"/>
      <c r="AI703" s="666"/>
      <c r="AJ703" s="666"/>
      <c r="AK703" s="666"/>
      <c r="AL703" s="666"/>
      <c r="AM703" s="666"/>
      <c r="AN703" s="666"/>
      <c r="AO703" s="666"/>
      <c r="AP703" s="666"/>
      <c r="AQ703" s="666"/>
      <c r="AR703" s="666"/>
      <c r="AS703" s="666"/>
      <c r="AT703" s="666"/>
      <c r="AU703" s="666"/>
      <c r="AV703" s="666"/>
      <c r="AW703" s="666"/>
      <c r="AX703" s="667"/>
    </row>
    <row r="704" spans="1:51" ht="4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766</v>
      </c>
      <c r="AE705" s="734"/>
      <c r="AF705" s="734"/>
      <c r="AG705" s="190" t="s">
        <v>769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0"/>
      <c r="D706" s="611"/>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2"/>
      <c r="D707" s="613"/>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766</v>
      </c>
      <c r="AE708" s="669"/>
      <c r="AF708" s="669"/>
      <c r="AG708" s="522" t="s">
        <v>769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766</v>
      </c>
      <c r="AE709" s="185"/>
      <c r="AF709" s="185"/>
      <c r="AG709" s="665" t="s">
        <v>769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766</v>
      </c>
      <c r="AE710" s="185"/>
      <c r="AF710" s="185"/>
      <c r="AG710" s="665" t="s">
        <v>769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766</v>
      </c>
      <c r="AE711" s="185"/>
      <c r="AF711" s="185"/>
      <c r="AG711" s="665" t="s">
        <v>769</v>
      </c>
      <c r="AH711" s="666"/>
      <c r="AI711" s="666"/>
      <c r="AJ711" s="666"/>
      <c r="AK711" s="666"/>
      <c r="AL711" s="666"/>
      <c r="AM711" s="666"/>
      <c r="AN711" s="666"/>
      <c r="AO711" s="666"/>
      <c r="AP711" s="666"/>
      <c r="AQ711" s="666"/>
      <c r="AR711" s="666"/>
      <c r="AS711" s="666"/>
      <c r="AT711" s="666"/>
      <c r="AU711" s="666"/>
      <c r="AV711" s="666"/>
      <c r="AW711" s="666"/>
      <c r="AX711" s="667"/>
    </row>
    <row r="712" spans="1:50" ht="54.75" customHeight="1" x14ac:dyDescent="0.15">
      <c r="A712" s="656"/>
      <c r="B712" s="657"/>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653" t="s">
        <v>716</v>
      </c>
      <c r="AE712" s="654"/>
      <c r="AF712" s="654"/>
      <c r="AG712" s="590" t="s">
        <v>764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5" t="s">
        <v>769</v>
      </c>
      <c r="AH713" s="666"/>
      <c r="AI713" s="666"/>
      <c r="AJ713" s="666"/>
      <c r="AK713" s="666"/>
      <c r="AL713" s="666"/>
      <c r="AM713" s="666"/>
      <c r="AN713" s="666"/>
      <c r="AO713" s="666"/>
      <c r="AP713" s="666"/>
      <c r="AQ713" s="666"/>
      <c r="AR713" s="666"/>
      <c r="AS713" s="666"/>
      <c r="AT713" s="666"/>
      <c r="AU713" s="666"/>
      <c r="AV713" s="666"/>
      <c r="AW713" s="666"/>
      <c r="AX713" s="667"/>
    </row>
    <row r="714" spans="1:50" ht="46.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716</v>
      </c>
      <c r="AE714" s="588"/>
      <c r="AF714" s="589"/>
      <c r="AG714" s="690" t="s">
        <v>753</v>
      </c>
      <c r="AH714" s="691"/>
      <c r="AI714" s="691"/>
      <c r="AJ714" s="691"/>
      <c r="AK714" s="691"/>
      <c r="AL714" s="691"/>
      <c r="AM714" s="691"/>
      <c r="AN714" s="691"/>
      <c r="AO714" s="691"/>
      <c r="AP714" s="691"/>
      <c r="AQ714" s="691"/>
      <c r="AR714" s="691"/>
      <c r="AS714" s="691"/>
      <c r="AT714" s="691"/>
      <c r="AU714" s="691"/>
      <c r="AV714" s="691"/>
      <c r="AW714" s="691"/>
      <c r="AX714" s="692"/>
    </row>
    <row r="715" spans="1:50" ht="44.25" customHeight="1" x14ac:dyDescent="0.15">
      <c r="A715" s="617"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587" t="s">
        <v>716</v>
      </c>
      <c r="AE715" s="588"/>
      <c r="AF715" s="589"/>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6"/>
      <c r="B716" s="657"/>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766</v>
      </c>
      <c r="AE716" s="757"/>
      <c r="AF716" s="757"/>
      <c r="AG716" s="665" t="s">
        <v>769</v>
      </c>
      <c r="AH716" s="666"/>
      <c r="AI716" s="666"/>
      <c r="AJ716" s="666"/>
      <c r="AK716" s="666"/>
      <c r="AL716" s="666"/>
      <c r="AM716" s="666"/>
      <c r="AN716" s="666"/>
      <c r="AO716" s="666"/>
      <c r="AP716" s="666"/>
      <c r="AQ716" s="666"/>
      <c r="AR716" s="666"/>
      <c r="AS716" s="666"/>
      <c r="AT716" s="666"/>
      <c r="AU716" s="666"/>
      <c r="AV716" s="666"/>
      <c r="AW716" s="666"/>
      <c r="AX716" s="667"/>
    </row>
    <row r="717" spans="1:50" ht="56.25"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5" t="s">
        <v>755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8" t="s">
        <v>766</v>
      </c>
      <c r="AE719" s="669"/>
      <c r="AF719" s="669"/>
      <c r="AG719" s="190" t="s">
        <v>767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757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6" t="s">
        <v>57</v>
      </c>
      <c r="D727" s="697"/>
      <c r="E727" s="697"/>
      <c r="F727" s="698"/>
      <c r="G727" s="792" t="s">
        <v>758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759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772</v>
      </c>
      <c r="B731" s="615"/>
      <c r="C731" s="615"/>
      <c r="D731" s="615"/>
      <c r="E731" s="616"/>
      <c r="F731" s="681" t="s">
        <v>773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774</v>
      </c>
      <c r="B733" s="615"/>
      <c r="C733" s="615"/>
      <c r="D733" s="615"/>
      <c r="E733" s="616"/>
      <c r="F733" s="764" t="s">
        <v>775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7" t="s">
        <v>741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406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426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427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3"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760</v>
      </c>
      <c r="H789" s="446"/>
      <c r="I789" s="446"/>
      <c r="J789" s="446"/>
      <c r="K789" s="447"/>
      <c r="L789" s="448" t="s">
        <v>761</v>
      </c>
      <c r="M789" s="449"/>
      <c r="N789" s="449"/>
      <c r="O789" s="449"/>
      <c r="P789" s="449"/>
      <c r="Q789" s="449"/>
      <c r="R789" s="449"/>
      <c r="S789" s="449"/>
      <c r="T789" s="449"/>
      <c r="U789" s="449"/>
      <c r="V789" s="449"/>
      <c r="W789" s="449"/>
      <c r="X789" s="450"/>
      <c r="Y789" s="451">
        <v>22.9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22.9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1"/>
      <c r="C800" s="761"/>
      <c r="D800" s="761"/>
      <c r="E800" s="761"/>
      <c r="F800" s="762"/>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1"/>
      <c r="C813" s="761"/>
      <c r="D813" s="761"/>
      <c r="E813" s="761"/>
      <c r="F813" s="762"/>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8.25" customHeight="1" x14ac:dyDescent="0.15">
      <c r="A845" s="401">
        <v>1</v>
      </c>
      <c r="B845" s="401">
        <v>1</v>
      </c>
      <c r="C845" s="420" t="s">
        <v>762</v>
      </c>
      <c r="D845" s="415"/>
      <c r="E845" s="415"/>
      <c r="F845" s="415"/>
      <c r="G845" s="415"/>
      <c r="H845" s="415"/>
      <c r="I845" s="415"/>
      <c r="J845" s="416" t="s">
        <v>769</v>
      </c>
      <c r="K845" s="417"/>
      <c r="L845" s="417"/>
      <c r="M845" s="417"/>
      <c r="N845" s="417"/>
      <c r="O845" s="417"/>
      <c r="P845" s="421" t="s">
        <v>763</v>
      </c>
      <c r="Q845" s="317"/>
      <c r="R845" s="317"/>
      <c r="S845" s="317"/>
      <c r="T845" s="317"/>
      <c r="U845" s="317"/>
      <c r="V845" s="317"/>
      <c r="W845" s="317"/>
      <c r="X845" s="317"/>
      <c r="Y845" s="318">
        <v>22.9</v>
      </c>
      <c r="Z845" s="319"/>
      <c r="AA845" s="319"/>
      <c r="AB845" s="320"/>
      <c r="AC845" s="322" t="s">
        <v>80</v>
      </c>
      <c r="AD845" s="323"/>
      <c r="AE845" s="323"/>
      <c r="AF845" s="323"/>
      <c r="AG845" s="323"/>
      <c r="AH845" s="418" t="s">
        <v>769</v>
      </c>
      <c r="AI845" s="419"/>
      <c r="AJ845" s="419"/>
      <c r="AK845" s="419"/>
      <c r="AL845" s="326" t="s">
        <v>769</v>
      </c>
      <c r="AM845" s="327"/>
      <c r="AN845" s="327"/>
      <c r="AO845" s="328"/>
      <c r="AP845" s="321" t="s">
        <v>769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713</v>
      </c>
      <c r="F1110" s="887"/>
      <c r="G1110" s="887"/>
      <c r="H1110" s="887"/>
      <c r="I1110" s="887"/>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3:AX13 P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704" max="49" man="1"/>
    <brk id="73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716</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7"/>
      <c r="Z2" s="409"/>
      <c r="AA2" s="410"/>
      <c r="AB2" s="1001" t="s">
        <v>11</v>
      </c>
      <c r="AC2" s="1002"/>
      <c r="AD2" s="1003"/>
      <c r="AE2" s="989" t="s">
        <v>390</v>
      </c>
      <c r="AF2" s="989"/>
      <c r="AG2" s="989"/>
      <c r="AH2" s="989"/>
      <c r="AI2" s="989" t="s">
        <v>412</v>
      </c>
      <c r="AJ2" s="989"/>
      <c r="AK2" s="989"/>
      <c r="AL2" s="454"/>
      <c r="AM2" s="989" t="s">
        <v>509</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380</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7"/>
      <c r="Z9" s="409"/>
      <c r="AA9" s="410"/>
      <c r="AB9" s="1001" t="s">
        <v>11</v>
      </c>
      <c r="AC9" s="1002"/>
      <c r="AD9" s="1003"/>
      <c r="AE9" s="989" t="s">
        <v>390</v>
      </c>
      <c r="AF9" s="989"/>
      <c r="AG9" s="989"/>
      <c r="AH9" s="989"/>
      <c r="AI9" s="989" t="s">
        <v>412</v>
      </c>
      <c r="AJ9" s="989"/>
      <c r="AK9" s="989"/>
      <c r="AL9" s="454"/>
      <c r="AM9" s="989" t="s">
        <v>509</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380</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7"/>
      <c r="Z16" s="409"/>
      <c r="AA16" s="410"/>
      <c r="AB16" s="1001" t="s">
        <v>11</v>
      </c>
      <c r="AC16" s="1002"/>
      <c r="AD16" s="1003"/>
      <c r="AE16" s="989" t="s">
        <v>390</v>
      </c>
      <c r="AF16" s="989"/>
      <c r="AG16" s="989"/>
      <c r="AH16" s="989"/>
      <c r="AI16" s="989" t="s">
        <v>412</v>
      </c>
      <c r="AJ16" s="989"/>
      <c r="AK16" s="989"/>
      <c r="AL16" s="454"/>
      <c r="AM16" s="989" t="s">
        <v>509</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380</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7"/>
      <c r="Z23" s="409"/>
      <c r="AA23" s="410"/>
      <c r="AB23" s="1001" t="s">
        <v>11</v>
      </c>
      <c r="AC23" s="1002"/>
      <c r="AD23" s="1003"/>
      <c r="AE23" s="989" t="s">
        <v>390</v>
      </c>
      <c r="AF23" s="989"/>
      <c r="AG23" s="989"/>
      <c r="AH23" s="989"/>
      <c r="AI23" s="989" t="s">
        <v>412</v>
      </c>
      <c r="AJ23" s="989"/>
      <c r="AK23" s="989"/>
      <c r="AL23" s="454"/>
      <c r="AM23" s="989" t="s">
        <v>509</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380</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7"/>
      <c r="Z30" s="409"/>
      <c r="AA30" s="410"/>
      <c r="AB30" s="1001" t="s">
        <v>11</v>
      </c>
      <c r="AC30" s="1002"/>
      <c r="AD30" s="1003"/>
      <c r="AE30" s="989" t="s">
        <v>390</v>
      </c>
      <c r="AF30" s="989"/>
      <c r="AG30" s="989"/>
      <c r="AH30" s="989"/>
      <c r="AI30" s="989" t="s">
        <v>412</v>
      </c>
      <c r="AJ30" s="989"/>
      <c r="AK30" s="989"/>
      <c r="AL30" s="454"/>
      <c r="AM30" s="989" t="s">
        <v>509</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380</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7"/>
      <c r="Z37" s="409"/>
      <c r="AA37" s="410"/>
      <c r="AB37" s="1001" t="s">
        <v>11</v>
      </c>
      <c r="AC37" s="1002"/>
      <c r="AD37" s="1003"/>
      <c r="AE37" s="989" t="s">
        <v>390</v>
      </c>
      <c r="AF37" s="989"/>
      <c r="AG37" s="989"/>
      <c r="AH37" s="989"/>
      <c r="AI37" s="989" t="s">
        <v>412</v>
      </c>
      <c r="AJ37" s="989"/>
      <c r="AK37" s="989"/>
      <c r="AL37" s="454"/>
      <c r="AM37" s="989" t="s">
        <v>509</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7"/>
      <c r="Z44" s="409"/>
      <c r="AA44" s="410"/>
      <c r="AB44" s="1001" t="s">
        <v>11</v>
      </c>
      <c r="AC44" s="1002"/>
      <c r="AD44" s="1003"/>
      <c r="AE44" s="989" t="s">
        <v>390</v>
      </c>
      <c r="AF44" s="989"/>
      <c r="AG44" s="989"/>
      <c r="AH44" s="989"/>
      <c r="AI44" s="989" t="s">
        <v>412</v>
      </c>
      <c r="AJ44" s="989"/>
      <c r="AK44" s="989"/>
      <c r="AL44" s="454"/>
      <c r="AM44" s="989" t="s">
        <v>509</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7"/>
      <c r="Z51" s="409"/>
      <c r="AA51" s="410"/>
      <c r="AB51" s="454" t="s">
        <v>11</v>
      </c>
      <c r="AC51" s="1002"/>
      <c r="AD51" s="1003"/>
      <c r="AE51" s="989" t="s">
        <v>390</v>
      </c>
      <c r="AF51" s="989"/>
      <c r="AG51" s="989"/>
      <c r="AH51" s="989"/>
      <c r="AI51" s="989" t="s">
        <v>412</v>
      </c>
      <c r="AJ51" s="989"/>
      <c r="AK51" s="989"/>
      <c r="AL51" s="454"/>
      <c r="AM51" s="989" t="s">
        <v>509</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7"/>
      <c r="Z58" s="409"/>
      <c r="AA58" s="410"/>
      <c r="AB58" s="1001" t="s">
        <v>11</v>
      </c>
      <c r="AC58" s="1002"/>
      <c r="AD58" s="1003"/>
      <c r="AE58" s="989" t="s">
        <v>390</v>
      </c>
      <c r="AF58" s="989"/>
      <c r="AG58" s="989"/>
      <c r="AH58" s="989"/>
      <c r="AI58" s="989" t="s">
        <v>412</v>
      </c>
      <c r="AJ58" s="989"/>
      <c r="AK58" s="989"/>
      <c r="AL58" s="454"/>
      <c r="AM58" s="989" t="s">
        <v>509</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7"/>
      <c r="Z65" s="409"/>
      <c r="AA65" s="410"/>
      <c r="AB65" s="1001" t="s">
        <v>11</v>
      </c>
      <c r="AC65" s="1002"/>
      <c r="AD65" s="1003"/>
      <c r="AE65" s="989" t="s">
        <v>390</v>
      </c>
      <c r="AF65" s="989"/>
      <c r="AG65" s="989"/>
      <c r="AH65" s="989"/>
      <c r="AI65" s="989" t="s">
        <v>412</v>
      </c>
      <c r="AJ65" s="989"/>
      <c r="AK65" s="989"/>
      <c r="AL65" s="454"/>
      <c r="AM65" s="989" t="s">
        <v>509</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380</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2021-09-24T02:55:52Z</cp:lastPrinted>
  <dcterms:created xsi:type="dcterms:W3CDTF">2012-03-13T00:50:25Z</dcterms:created>
  <dcterms:modified xsi:type="dcterms:W3CDTF">2021-09-24T02:56:12Z</dcterms:modified>
</cp:coreProperties>
</file>