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930" yWindow="-120" windowWidth="6810" windowHeight="895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<sst xmlns="http://schemas.openxmlformats.org/spreadsheetml/2006/main" count="3065" uniqueCount="785">
  <si>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</si>
  <si>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</si>
  <si>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</si>
  <si>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</si>
  <si>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</si>
  <si>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</si>
  <si>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</si>
  <si>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</si>
  <si>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</si>
  <si>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</si>
  <si>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</si>
  <si>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</si>
  <si>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</si>
  <si>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</si>
  <si>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</si>
  <si>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</si>
  <si>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</si>
  <si>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</si>
  <si>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</si>
  <si>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</si>
  <si>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</si>
  <si>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</si>
  <si>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</si>
  <si>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</si>
  <si>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</si>
  <si>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</si>
  <si>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</si>
  <si>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</si>
  <si>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</si>
  <si>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</si>
  <si>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</si>
  <si>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</si>
  <si>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</si>
  <si>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</si>
  <si>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</si>
  <si>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</si>
  <si>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</si>
  <si>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</si>
  <si>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</si>
  <si>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</si>
  <si>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</si>
  <si>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</si>
  <si>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</si>
  <si>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</si>
  <si>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</si>
  <si>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</si>
  <si>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</si>
  <si>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</si>
  <si>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</si>
  <si>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</si>
  <si>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</si>
  <si>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</si>
  <si>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</si>
  <si>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</si>
  <si>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</si>
  <si>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</si>
  <si>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</si>
  <si>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</si>
  <si>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</si>
  <si>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</si>
  <si>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</si>
  <si>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</si>
  <si>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</si>
  <si>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</si>
  <si>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</si>
  <si>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</si>
  <si>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</si>
  <si>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</si>
  <si>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</si>
  <si>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</si>
  <si>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</si>
  <si>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</si>
  <si>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</si>
  <si>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</si>
  <si>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</si>
  <si>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</si>
  <si>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</si>
  <si>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</si>
  <si>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</si>
  <si>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</si>
  <si>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</si>
  <si>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</si>
  <si>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</si>
  <si>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</si>
  <si>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</si>
  <si>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</si>
  <si>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</si>
  <si>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</si>
  <si>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</si>
  <si>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</si>
  <si>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</si>
  <si>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</si>
  <si>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</si>
  <si>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</si>
  <si>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</si>
  <si>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</si>
  <si>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</si>
  <si>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</si>
  <si>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</si>
  <si>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</si>
  <si>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</si>
  <si>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</si>
  <si>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</si>
  <si>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</si>
  <si>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</si>
  <si>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</si>
  <si>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</si>
  <si>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</si>
  <si>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</si>
  <si>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</si>
  <si>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</si>
  <si>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</si>
  <si>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</si>
  <si>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</si>
  <si>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</si>
  <si>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</si>
  <si>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</si>
  <si>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</si>
  <si>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</si>
  <si>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</si>
  <si>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</si>
  <si>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</si>
  <si>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</si>
  <si>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</si>
  <si>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</si>
  <si>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</si>
  <si>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</si>
  <si>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</si>
  <si>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</si>
  <si>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</si>
  <si>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</si>
  <si>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</si>
  <si>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</si>
  <si>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</si>
  <si>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</si>
  <si>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</si>
  <si>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</si>
  <si>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</si>
  <si>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</si>
  <si>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</si>
  <si>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</si>
  <si>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</si>
  <si>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</si>
  <si>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</si>
  <si>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</si>
  <si>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</si>
  <si>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</si>
  <si>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</si>
  <si>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</si>
  <si>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</si>
  <si>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</si>
  <si>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</si>
  <si>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</si>
  <si>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</si>
  <si>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</si>
  <si>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</si>
  <si>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</si>
  <si>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</si>
  <si>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</si>
  <si>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</si>
  <si>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</si>
  <si>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</si>
  <si>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</si>
  <si>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</si>
  <si>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</si>
  <si>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</si>
  <si>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</si>
  <si>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</si>
  <si>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</si>
  <si>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</si>
  <si>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</si>
  <si>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</si>
  <si>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</si>
  <si>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</si>
  <si>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</si>
  <si>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</si>
  <si>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</si>
  <si>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</si>
  <si>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</si>
  <si>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</si>
  <si>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</si>
  <si>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</si>
  <si>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</si>
  <si>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</si>
  <si>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</si>
  <si>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</si>
  <si>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</si>
  <si>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</si>
  <si>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</si>
  <si>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</si>
  <si>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</si>
  <si>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</si>
  <si>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</si>
  <si>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</si>
  <si>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</si>
  <si>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</si>
  <si>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</si>
  <si>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</si>
  <si>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</si>
  <si>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</si>
  <si>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</si>
  <si>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</si>
  <si>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</si>
  <si>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</si>
  <si>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</si>
  <si>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</si>
  <si>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</si>
  <si>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</si>
  <si>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</si>
  <si>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</si>
  <si>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</si>
  <si>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</si>
  <si>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</si>
  <si>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</si>
  <si>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</si>
  <si>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</si>
  <si>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</si>
  <si>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</si>
  <si>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</si>
  <si>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</si>
  <si>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</si>
  <si>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</si>
  <si>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</si>
  <si>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</si>
  <si>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</si>
  <si>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</si>
  <si>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</si>
  <si>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</si>
  <si>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</si>
  <si>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</si>
  <si>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</si>
  <si>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</si>
  <si>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</si>
  <si>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</si>
  <si>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</si>
  <si>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</si>
  <si>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</si>
  <si>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</si>
  <si>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</si>
  <si>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</si>
  <si>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</si>
  <si>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</si>
  <si>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</si>
  <si>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</si>
  <si>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</si>
  <si>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</si>
  <si>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</si>
  <si>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</si>
  <si>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</si>
  <si>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</si>
  <si>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</si>
  <si>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</si>
  <si>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</si>
  <si>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</si>
  <si>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</si>
  <si>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</si>
  <si>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</si>
  <si>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</si>
  <si>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</si>
  <si>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</si>
  <si>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</si>
  <si>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</si>
  <si>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</si>
  <si>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</si>
  <si>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</si>
  <si>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</si>
  <si>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</si>
  <si>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</si>
  <si>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</si>
  <si>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</si>
  <si>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</si>
  <si>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</si>
  <si>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</si>
  <si>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</si>
  <si>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</si>
  <si>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</si>
  <si>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</si>
  <si>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</si>
  <si>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</si>
  <si>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</si>
  <si>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</si>
  <si>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</si>
  <si>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</si>
  <si>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</si>
  <si>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</si>
  <si>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</si>
  <si>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</si>
  <si>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</si>
  <si>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</si>
  <si>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</si>
  <si>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</si>
  <si>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</si>
  <si>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</si>
  <si>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</si>
  <si>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</si>
  <si>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</si>
  <si>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</si>
  <si>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</si>
  <si>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</si>
  <si>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</si>
  <si>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</si>
  <si>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</si>
  <si>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</si>
  <si>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</si>
  <si>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</si>
  <si>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</si>
  <si>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</si>
  <si>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</si>
  <si>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</si>
  <si>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</si>
  <si>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</si>
  <si>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</si>
  <si>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</si>
  <si>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</si>
  <si>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</si>
  <si>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</si>
  <si>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</si>
  <si>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</si>
  <si>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</si>
  <si>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</si>
  <si>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</si>
  <si>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</si>
  <si>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</si>
  <si>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</si>
  <si>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</si>
  <si>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</si>
  <si>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</si>
  <si>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</si>
  <si>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</si>
  <si>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</si>
  <si>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</si>
  <si>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</si>
  <si>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</si>
  <si>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</si>
  <si>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</si>
  <si>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</si>
  <si>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</si>
  <si>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</si>
  <si>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</si>
  <si>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</si>
  <si>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</si>
  <si>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</si>
  <si>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</si>
  <si>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</si>
  <si>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</si>
  <si>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</si>
  <si>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</si>
  <si>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</si>
  <si>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</si>
  <si>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</si>
  <si>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</si>
  <si>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</si>
  <si>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</si>
  <si>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</si>
  <si>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</si>
  <si>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</si>
  <si>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</si>
  <si>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</si>
  <si>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</si>
  <si>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</si>
  <si>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</si>
  <si>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</si>
  <si>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</si>
  <si>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</si>
  <si>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</si>
  <si>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</si>
  <si>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</si>
  <si>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</si>
  <si>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</si>
  <si>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</si>
  <si>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</si>
  <si>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</si>
  <si>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</si>
  <si>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</si>
  <si>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</si>
  <si>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</si>
  <si>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</si>
  <si>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</si>
  <si>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</si>
  <si>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</si>
  <si>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</si>
  <si>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</si>
  <si>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</si>
  <si>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</si>
  <si>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</si>
  <si>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</si>
  <si>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</si>
  <si>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</si>
  <si>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</si>
  <si>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</si>
  <si>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</si>
  <si>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</si>
  <si>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</si>
  <si>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</si>
  <si>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</si>
  <si>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</si>
  <si>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</si>
  <si>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</si>
  <si>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</si>
  <si>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</si>
  <si>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</si>
  <si>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</si>
  <si>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</si>
  <si>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</si>
  <si>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</si>
  <si>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</si>
  <si>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</si>
  <si>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</si>
  <si>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</si>
  <si>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</si>
  <si>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</si>
  <si>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</si>
  <si>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</si>
  <si>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</si>
  <si>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</si>
  <si>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</si>
  <si>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</si>
  <si>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</si>
  <si>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</si>
  <si>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</si>
  <si>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</si>
  <si>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</si>
  <si>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</si>
  <si>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</si>
  <si>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</si>
  <si>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</si>
  <si>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</si>
  <si>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</si>
  <si>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</si>
  <si>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</si>
  <si>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</si>
  <si>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</si>
  <si>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</si>
  <si>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</si>
  <si>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</si>
  <si>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</si>
  <si>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</si>
  <si>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</si>
  <si>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</si>
  <si>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</si>
  <si>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</si>
  <si>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</si>
  <si>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</si>
  <si>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</si>
  <si>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</si>
  <si>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</si>
  <si>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</si>
  <si>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</si>
  <si>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</si>
  <si>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</si>
  <si>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</si>
  <si>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</si>
  <si>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</si>
  <si>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</si>
  <si>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</si>
  <si>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</si>
  <si>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</si>
  <si>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</si>
  <si>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</si>
  <si>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</si>
  <si>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</si>
  <si>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</si>
  <si>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</si>
  <si>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</si>
  <si>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</si>
  <si>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</si>
  <si>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</si>
  <si>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</si>
  <si>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</si>
  <si>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</si>
  <si>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</si>
  <si>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</si>
  <si>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</si>
  <si>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</si>
  <si>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</si>
  <si>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</si>
  <si>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</si>
  <si>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</si>
  <si>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</si>
  <si>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</si>
  <si>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</si>
  <si>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</si>
  <si>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</si>
  <si>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</si>
  <si>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</si>
  <si>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</si>
  <si>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</si>
  <si>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</si>
  <si>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</si>
  <si>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</si>
  <si>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</si>
  <si>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</si>
  <si>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</si>
  <si>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</si>
  <si>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</si>
  <si>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</si>
  <si>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</si>
  <si>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</si>
  <si>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</si>
  <si>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</si>
  <si>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</si>
  <si>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</si>
  <si>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</si>
  <si>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</si>
  <si>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</si>
  <si>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</si>
  <si>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</si>
  <si>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</si>
  <si>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</si>
  <si>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</si>
  <si>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</si>
  <si>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</si>
  <si>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</si>
  <si>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</si>
  <si>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</si>
  <si>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</si>
  <si>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</si>
  <si>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</si>
  <si>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</si>
  <si>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</si>
  <si>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</si>
  <si>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</si>
  <si>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</si>
  <si>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</si>
  <si>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</si>
  <si>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</si>
  <si>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</si>
  <si>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</si>
  <si>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</si>
  <si>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</si>
  <si>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</si>
  <si>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</si>
  <si>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</si>
  <si>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</si>
  <si>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</si>
  <si>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</si>
  <si>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</si>
  <si>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</si>
  <si>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</si>
  <si>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</si>
  <si>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</si>
  <si>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</si>
  <si>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</si>
  <si>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</si>
  <si>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</si>
  <si>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</si>
  <si>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</si>
  <si>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</si>
  <si>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</si>
  <si>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</si>
  <si>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</si>
  <si>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</si>
  <si>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</si>
  <si>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</si>
  <si>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</si>
  <si>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</si>
  <si>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</si>
  <si>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</si>
  <si>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</si>
  <si>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</si>
  <si>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</si>
  <si>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</si>
  <si>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</si>
  <si>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</si>
  <si>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</si>
  <si>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</si>
  <si>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</si>
  <si>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</si>
  <si>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</si>
  <si>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</si>
  <si>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</si>
  <si>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</si>
  <si>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</si>
  <si>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</si>
  <si>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</si>
  <si>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</si>
  <si>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</si>
  <si>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</si>
  <si>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</si>
  <si>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</si>
  <si>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</si>
  <si>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</si>
  <si>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</si>
  <si>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</si>
  <si>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</si>
  <si>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</si>
  <si>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</si>
  <si>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</si>
  <si>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</si>
  <si>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</si>
  <si>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</si>
  <si>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</si>
  <si>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</si>
  <si>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</si>
  <si>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</si>
  <si>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</si>
  <si>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</si>
  <si>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</si>
  <si>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</si>
  <si>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</si>
  <si>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</si>
  <si>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</si>
  <si>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</si>
  <si>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</si>
  <si>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</si>
  <si>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</si>
  <si>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</si>
  <si>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</si>
  <si>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</si>
  <si>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</si>
  <si>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</si>
  <si>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</si>
  <si>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</si>
  <si>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</si>
  <si>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</si>
  <si>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</si>
  <si>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</si>
  <si>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</si>
  <si>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</si>
  <si>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</si>
  <si>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</si>
  <si>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</si>
  <si>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</si>
  <si>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</si>
  <si>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</si>
  <si>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</si>
  <si>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</si>
  <si>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</si>
  <si>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</si>
  <si>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</si>
  <si>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</si>
  <si>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</si>
  <si>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</si>
  <si>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</si>
  <si>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</si>
  <si>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</si>
  <si>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</si>
  <si>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</si>
  <si>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</si>
  <si>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</si>
  <si>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</si>
  <si>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</si>
  <si>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</si>
  <si>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</si>
  <si>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</si>
  <si>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</si>
  <si>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</si>
  <si>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</si>
  <si>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</si>
  <si>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</si>
  <si>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</si>
  <si>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</si>
  <si>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</si>
  <si>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</si>
  <si>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</si>
  <si>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</si>
  <si>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</si>
  <si>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</si>
  <si>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</si>
  <si>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</si>
  <si>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</si>
  <si>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</si>
  <si>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</si>
  <si>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</si>
  <si>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</si>
  <si>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</si>
  <si>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</si>
  <si>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</si>
  <si>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</si>
  <si>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</si>
  <si>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</si>
  <si>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</si>
  <si>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</si>
  <si>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</si>
  <si>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</si>
  <si>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</si>
  <si>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</si>
  <si>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</si>
  <si>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</si>
  <si>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</si>
  <si>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</si>
  <si>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</si>
  <si>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</si>
  <si>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</si>
  <si>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</si>
  <si>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</si>
  <si>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</si>
  <si>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</si>
  <si>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</si>
  <si>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</si>
  <si>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</si>
  <si>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</si>
  <si>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</si>
  <si>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</si>
  <si>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</si>
  <si>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</si>
  <si>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</si>
  <si>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</si>
  <si>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</si>
  <si>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</si>
  <si>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</si>
  <si>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</si>
  <si>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</si>
  <si>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</si>
  <si>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</si>
  <si>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</si>
  <si>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</si>
  <si>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</si>
  <si>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</si>
  <si>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</si>
  <si>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</si>
  <si>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</si>
  <si>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</si>
  <si>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</si>
  <si>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</si>
  <si>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</si>
  <si>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</si>
  <si>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件</t>
    <phoneticPr fontId="5"/>
  </si>
  <si>
    <t>／　</t>
    <phoneticPr fontId="5"/>
  </si>
  <si>
    <t>終了予定なし</t>
    <phoneticPr fontId="5"/>
  </si>
  <si>
    <t>ユネスコ会議関係共通経費</t>
    <phoneticPr fontId="5"/>
  </si>
  <si>
    <t>国際統括官付</t>
    <phoneticPr fontId="5"/>
  </si>
  <si>
    <t>昭和27年度</t>
    <phoneticPr fontId="5"/>
  </si>
  <si>
    <t>国際戦略企画官
石田　善顕</t>
    <phoneticPr fontId="5"/>
  </si>
  <si>
    <t>ユネスコ活動に関する法律（第3条）</t>
    <phoneticPr fontId="5"/>
  </si>
  <si>
    <t>ユネスコ（国際連合教育科学文化機関）主催の国際会議に出席し、我が国が必要な提案や発言等を行うことにより、我が国のユネスコ活動における優先課題の推進に貢献する。</t>
    <phoneticPr fontId="5"/>
  </si>
  <si>
    <t>ユネスコでは定例の国際会議（ユネスコ総会、執行委員会等）の他、教育、科学、文化、コミュニケーションに係る国際会議を各国の希望に基づき、当該国がホストする形で不定期に開催している。本経費は、これらへの国際会議への出席に必要な経費である。</t>
    <phoneticPr fontId="5"/>
  </si>
  <si>
    <t>-</t>
    <phoneticPr fontId="5"/>
  </si>
  <si>
    <t>政府開発援助職員旅費</t>
    <phoneticPr fontId="5"/>
  </si>
  <si>
    <t>政府開発援助庁費</t>
  </si>
  <si>
    <t>職員旅費</t>
  </si>
  <si>
    <t>我が国のユネスコ活動の優先分野について、ユネスコ総会及び執行委員会等で議論されること。</t>
    <phoneticPr fontId="5"/>
  </si>
  <si>
    <t>我が国の優先分野について、ユネスコ総会及び執行委員会で議論された議題の件数</t>
    <phoneticPr fontId="5"/>
  </si>
  <si>
    <t>ユネスコ総会・ユネスコ執行委員会ホームページ</t>
    <phoneticPr fontId="5"/>
  </si>
  <si>
    <t>会議出席のための派遣職員数（延べ数）</t>
    <phoneticPr fontId="5"/>
  </si>
  <si>
    <t>人</t>
    <phoneticPr fontId="5"/>
  </si>
  <si>
    <t>予算執行額　／会議出席のための派遣職員数（延べ数）　　　　　　　　　　　　　　</t>
    <phoneticPr fontId="5"/>
  </si>
  <si>
    <t>百万</t>
    <phoneticPr fontId="5"/>
  </si>
  <si>
    <t>百万円/人</t>
    <phoneticPr fontId="5"/>
  </si>
  <si>
    <t>13/21</t>
    <phoneticPr fontId="5"/>
  </si>
  <si>
    <t>10/21</t>
    <phoneticPr fontId="5"/>
  </si>
  <si>
    <t>13　豊かな国際社会の構築に資する国際交流・協力の推進</t>
    <phoneticPr fontId="5"/>
  </si>
  <si>
    <t>13-2 国際協力の推進</t>
    <phoneticPr fontId="5"/>
  </si>
  <si>
    <t>ユネスコ関係の国際会議に当省の職員や専門家を派遣することにより、ユネスコの政策決定過程に参画し、国際的な取組に日本が貢献するととともに我が国の国益を反映するよう努めているほか、他国との意見交換を通じ、国内の教育・科学・文化施策の充実のために有益な情報の収集等を行っている。</t>
    <phoneticPr fontId="5"/>
  </si>
  <si>
    <t>417</t>
    <phoneticPr fontId="5"/>
  </si>
  <si>
    <t>22</t>
    <phoneticPr fontId="5"/>
  </si>
  <si>
    <t>16</t>
    <phoneticPr fontId="5"/>
  </si>
  <si>
    <t>439</t>
    <phoneticPr fontId="5"/>
  </si>
  <si>
    <t>435</t>
    <phoneticPr fontId="5"/>
  </si>
  <si>
    <t>430</t>
    <phoneticPr fontId="5"/>
  </si>
  <si>
    <t>413</t>
    <phoneticPr fontId="5"/>
  </si>
  <si>
    <t>諸謝金</t>
    <rPh sb="0" eb="3">
      <t>ショシャキン</t>
    </rPh>
    <phoneticPr fontId="5"/>
  </si>
  <si>
    <t>庁費</t>
    <rPh sb="0" eb="1">
      <t>チョウ</t>
    </rPh>
    <rPh sb="1" eb="2">
      <t>ヒ</t>
    </rPh>
    <phoneticPr fontId="5"/>
  </si>
  <si>
    <t>日本ユネスコ国内委員会ホームページへのアクセス数</t>
    <rPh sb="0" eb="2">
      <t>ニホン</t>
    </rPh>
    <rPh sb="6" eb="11">
      <t>コクナイイインカイ</t>
    </rPh>
    <rPh sb="23" eb="24">
      <t>スウ</t>
    </rPh>
    <phoneticPr fontId="5"/>
  </si>
  <si>
    <t>A.職員A</t>
    <rPh sb="2" eb="4">
      <t>ショクイン</t>
    </rPh>
    <phoneticPr fontId="5"/>
  </si>
  <si>
    <t>旅費</t>
    <rPh sb="0" eb="2">
      <t>リョヒ</t>
    </rPh>
    <phoneticPr fontId="5"/>
  </si>
  <si>
    <t>国内会議出席に係る旅費</t>
    <rPh sb="0" eb="2">
      <t>コクナイ</t>
    </rPh>
    <rPh sb="2" eb="4">
      <t>カイギ</t>
    </rPh>
    <rPh sb="4" eb="6">
      <t>シュッセキ</t>
    </rPh>
    <rPh sb="7" eb="8">
      <t>カカ</t>
    </rPh>
    <rPh sb="9" eb="11">
      <t>リョヒ</t>
    </rPh>
    <phoneticPr fontId="5"/>
  </si>
  <si>
    <t>職員A</t>
    <rPh sb="0" eb="2">
      <t>ショクイン</t>
    </rPh>
    <phoneticPr fontId="5"/>
  </si>
  <si>
    <t>職員B</t>
    <rPh sb="0" eb="2">
      <t>ショクイン</t>
    </rPh>
    <phoneticPr fontId="5"/>
  </si>
  <si>
    <t>職員C</t>
    <rPh sb="0" eb="2">
      <t>ショクイン</t>
    </rPh>
    <phoneticPr fontId="5"/>
  </si>
  <si>
    <t>国内会議等への出席</t>
    <rPh sb="0" eb="2">
      <t>コクナイ</t>
    </rPh>
    <rPh sb="2" eb="4">
      <t>カイギ</t>
    </rPh>
    <rPh sb="4" eb="5">
      <t>トウ</t>
    </rPh>
    <rPh sb="7" eb="9">
      <t>シュッセキ</t>
    </rPh>
    <phoneticPr fontId="5"/>
  </si>
  <si>
    <t>国際出張</t>
    <rPh sb="0" eb="2">
      <t>コクサイ</t>
    </rPh>
    <rPh sb="2" eb="4">
      <t>シュッチョウ</t>
    </rPh>
    <phoneticPr fontId="5"/>
  </si>
  <si>
    <t>5/3</t>
    <phoneticPr fontId="5"/>
  </si>
  <si>
    <t>18/41</t>
    <phoneticPr fontId="5"/>
  </si>
  <si>
    <t>国際会議において我が国にとって有益な提言や発言等を行うことは、国益に資するものである。</t>
    <phoneticPr fontId="5"/>
  </si>
  <si>
    <t>我が国を代表して国際会議等に参加するものであり、国が実施すべき事業である。</t>
    <phoneticPr fontId="5"/>
  </si>
  <si>
    <t>ユネスコは、教育、科学、文化を担当する唯一の国際機関であり、先進国、発展途上国を含む193カ国が加盟国であることも踏まえると、我が国のプレゼンスを示すうえでユネスコのコミュニティを活用することは重要である。</t>
    <phoneticPr fontId="5"/>
  </si>
  <si>
    <t>会議開催への出席等にあたり、必要経費のみを支出している。</t>
    <phoneticPr fontId="5"/>
  </si>
  <si>
    <t>‐</t>
  </si>
  <si>
    <t>無</t>
  </si>
  <si>
    <t>ユネスコ本部での会議について、ユネスコ日本政府代表部と協力し、出張者数を抑制するなどコストの削減に努めている。</t>
    <phoneticPr fontId="5"/>
  </si>
  <si>
    <t>現地に赴き、真に参加が必要な会議を厳選した上で出席をしている。</t>
    <phoneticPr fontId="5"/>
  </si>
  <si>
    <t>参加が必要な会議を勘案した上で、実際に出席が必要な会議については、確実に我が国としての主張を行うなど、ユネスコでの日本のプレゼンスを高めている。</t>
    <phoneticPr fontId="5"/>
  </si>
  <si>
    <t>会議の成果などを日本ユネスコ国内委員会で報告したり、Webサイトで公表するなど、十分に活用されている。</t>
    <phoneticPr fontId="5"/>
  </si>
  <si>
    <t>新型コロナウィルス感染症拡大により、ほとんどの国際会議が中止・延期、及びオンライン開催へ変更になったため。</t>
    <rPh sb="0" eb="2">
      <t>シンガタ</t>
    </rPh>
    <rPh sb="9" eb="12">
      <t>カンセンショウ</t>
    </rPh>
    <rPh sb="12" eb="14">
      <t>カクダイ</t>
    </rPh>
    <rPh sb="23" eb="25">
      <t>コクサイ</t>
    </rPh>
    <rPh sb="25" eb="27">
      <t>カイギ</t>
    </rPh>
    <rPh sb="28" eb="30">
      <t>チュウシ</t>
    </rPh>
    <rPh sb="31" eb="33">
      <t>エンキ</t>
    </rPh>
    <rPh sb="34" eb="35">
      <t>オヨ</t>
    </rPh>
    <rPh sb="41" eb="43">
      <t>カイサイ</t>
    </rPh>
    <rPh sb="44" eb="46">
      <t>ヘンコウ</t>
    </rPh>
    <phoneticPr fontId="5"/>
  </si>
  <si>
    <t>深夜、早朝便やパック料金の利用によりコストの削減を行っている。</t>
    <rPh sb="0" eb="2">
      <t>シンヤ</t>
    </rPh>
    <rPh sb="3" eb="6">
      <t>ソウチョウビン</t>
    </rPh>
    <rPh sb="10" eb="12">
      <t>リョウキン</t>
    </rPh>
    <rPh sb="13" eb="15">
      <t>リヨウ</t>
    </rPh>
    <rPh sb="22" eb="24">
      <t>サクゲン</t>
    </rPh>
    <rPh sb="25" eb="26">
      <t>オコナ</t>
    </rPh>
    <phoneticPr fontId="5"/>
  </si>
  <si>
    <t>△</t>
  </si>
  <si>
    <t>当初の見込みを下回っている。一方、総会、執行委員会以外においても我が国の優先分野が議論されるユネスコ主催の会議が増えており、それらの会議への出席及び発言を行っている。</t>
    <rPh sb="0" eb="2">
      <t>トウショ</t>
    </rPh>
    <rPh sb="3" eb="5">
      <t>ミコ</t>
    </rPh>
    <rPh sb="7" eb="9">
      <t>シタマワ</t>
    </rPh>
    <rPh sb="14" eb="16">
      <t>イッポウ</t>
    </rPh>
    <rPh sb="17" eb="19">
      <t>ソウカイ</t>
    </rPh>
    <rPh sb="20" eb="22">
      <t>シッコウ</t>
    </rPh>
    <rPh sb="22" eb="25">
      <t>イインカイ</t>
    </rPh>
    <rPh sb="25" eb="27">
      <t>イガイ</t>
    </rPh>
    <rPh sb="32" eb="33">
      <t>ワ</t>
    </rPh>
    <rPh sb="34" eb="35">
      <t>クニ</t>
    </rPh>
    <rPh sb="36" eb="38">
      <t>ユウセン</t>
    </rPh>
    <rPh sb="38" eb="40">
      <t>ブンヤ</t>
    </rPh>
    <rPh sb="41" eb="43">
      <t>ギロン</t>
    </rPh>
    <rPh sb="50" eb="52">
      <t>シュサイ</t>
    </rPh>
    <rPh sb="53" eb="55">
      <t>カイギ</t>
    </rPh>
    <rPh sb="56" eb="57">
      <t>フ</t>
    </rPh>
    <rPh sb="66" eb="68">
      <t>カイギ</t>
    </rPh>
    <rPh sb="70" eb="72">
      <t>シュッセキ</t>
    </rPh>
    <rPh sb="72" eb="73">
      <t>オヨ</t>
    </rPh>
    <rPh sb="74" eb="76">
      <t>ハツゲン</t>
    </rPh>
    <rPh sb="77" eb="78">
      <t>オコナ</t>
    </rPh>
    <phoneticPr fontId="5"/>
  </si>
  <si>
    <t>成果目標について、我が国のプレゼンス向上の成果がより的確に測れる成果指標の見直しを行う。また、引き続き効果的・効率的な執行の観点から、出席する会議と出席者を戦略的に精選しつつ、現在ユネスコにて制度改革が行われており、日本として実際に会議に出席発言することで、事業に関する影響力をもたす必要性がある会議については積極的に出席していくなど、本事業予算を適切に執行するよう努める。</t>
    <rPh sb="0" eb="4">
      <t>セイカモクヒョウ</t>
    </rPh>
    <rPh sb="9" eb="10">
      <t>ワ</t>
    </rPh>
    <rPh sb="11" eb="12">
      <t>クニ</t>
    </rPh>
    <rPh sb="18" eb="20">
      <t>コウジョウ</t>
    </rPh>
    <rPh sb="21" eb="23">
      <t>セイカ</t>
    </rPh>
    <rPh sb="26" eb="28">
      <t>テキカク</t>
    </rPh>
    <rPh sb="29" eb="30">
      <t>ハカ</t>
    </rPh>
    <rPh sb="32" eb="34">
      <t>セイカ</t>
    </rPh>
    <rPh sb="34" eb="36">
      <t>シヒョウ</t>
    </rPh>
    <rPh sb="37" eb="39">
      <t>ミナオ</t>
    </rPh>
    <rPh sb="41" eb="42">
      <t>オコナ</t>
    </rPh>
    <phoneticPr fontId="5"/>
  </si>
  <si>
    <t>総会、執行委員会以外のユネスコ主催の国際会議においても我が国の優先分野が取り上げられ、我が国から必要な提案や発言等を行いユネスコ事業に関する影響力を高めているが、我が国のプレゼンス向上について、現在の成果目標や活動実績における指標では、成果が正確に測れていない。</t>
    <rPh sb="0" eb="2">
      <t>ソウカイ</t>
    </rPh>
    <rPh sb="3" eb="8">
      <t>シッコウイインカイ</t>
    </rPh>
    <rPh sb="8" eb="10">
      <t>イガイ</t>
    </rPh>
    <rPh sb="27" eb="28">
      <t>ワ</t>
    </rPh>
    <rPh sb="29" eb="30">
      <t>クニ</t>
    </rPh>
    <rPh sb="31" eb="33">
      <t>ユウセン</t>
    </rPh>
    <rPh sb="33" eb="35">
      <t>ブンヤ</t>
    </rPh>
    <rPh sb="36" eb="37">
      <t>ト</t>
    </rPh>
    <rPh sb="38" eb="39">
      <t>ア</t>
    </rPh>
    <rPh sb="81" eb="82">
      <t>ワ</t>
    </rPh>
    <rPh sb="83" eb="84">
      <t>クニ</t>
    </rPh>
    <rPh sb="90" eb="92">
      <t>コウジョウ</t>
    </rPh>
    <rPh sb="97" eb="99">
      <t>ゲンザイ</t>
    </rPh>
    <rPh sb="100" eb="102">
      <t>セイカ</t>
    </rPh>
    <rPh sb="102" eb="104">
      <t>モクヒョウ</t>
    </rPh>
    <rPh sb="105" eb="109">
      <t>カツドウジッセキ</t>
    </rPh>
    <rPh sb="113" eb="115">
      <t>シヒョウ</t>
    </rPh>
    <rPh sb="118" eb="120">
      <t>セイカ</t>
    </rPh>
    <rPh sb="121" eb="123">
      <t>セイカク</t>
    </rPh>
    <rPh sb="124" eb="125">
      <t>ハカ</t>
    </rPh>
    <phoneticPr fontId="5"/>
  </si>
  <si>
    <t>外部有識者点検対象外</t>
  </si>
  <si>
    <t>事業内容の一部改善</t>
  </si>
  <si>
    <t>この事業は、我が国のプレゼンス向上について、現在の成果目標や活動実績における指標では、成果が正確に測れていないことから、プレゼンス向上の成果がより的確に測れる成果指標の見直しを行うべきである。</t>
  </si>
  <si>
    <t>年度内に改善を検討</t>
  </si>
  <si>
    <t>成果目標について、ユネスコ総会及び執行委員会に加え、我が国の優先分野が議論されるユネスコ主催の会議への出席機会も増えているため、当該各種会議における成果を的確に測れる見直しの検討を行う。
活動指標について、オンラインでの会議開催が増加していることも鑑み、正確に活動実績が測れる見直しの検討を行う。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</si>
</sst>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9525</xdr:colOff>
      <xdr:row>749</xdr:row>
      <xdr:rowOff>57150</xdr:rowOff>
    </xdr:from>
    <xdr:to>
      <xdr:col>39</xdr:col>
      <xdr:colOff>121566</xdr:colOff>
      <xdr:row>766</xdr:row>
      <xdr:rowOff>338545</xdr:rowOff>
    </xdr:to>
    <xdr:pic>
      <xdr:nvPicPr>
        <xdr:cNvPr id="3" name="図 2"/>
        <xdr:cNvPicPr>
          <a:picLocks noChangeAspect="1"/>
        </xdr:cNvPicPr>
      </xdr:nvPicPr>
      <xdr:blipFill>
        <a:blip xmlns:r="http://schemas.openxmlformats.org/officeDocument/2006/relationships" r:embed="rId1"/>
        <a:stretch>
          <a:fillRect/>
        </a:stretch>
      </xdr:blipFill>
      <xdr:spPr>
        <a:xfrm>
          <a:off x="3209925" y="44310300"/>
          <a:ext cx="4712616" cy="69012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7" zoomScale="85" zoomScaleNormal="75" zoomScaleSheetLayoutView="85" zoomScalePageLayoutView="85" workbookViewId="0">
      <selection activeCell="BF844" sqref="BF8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711</v>
      </c>
      <c r="AK2" s="940"/>
      <c r="AL2" s="940"/>
      <c r="AM2" s="940"/>
      <c r="AN2" s="98" t="s">
        <v>406</v>
      </c>
      <c r="AO2" s="940">
        <v>20</v>
      </c>
      <c r="AP2" s="940"/>
      <c r="AQ2" s="940"/>
      <c r="AR2" s="99" t="s">
        <v>709</v>
      </c>
      <c r="AS2" s="946">
        <v>444</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161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720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721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722</v>
      </c>
      <c r="H5" s="835"/>
      <c r="I5" s="835"/>
      <c r="J5" s="835"/>
      <c r="K5" s="835"/>
      <c r="L5" s="835"/>
      <c r="M5" s="836" t="s">
        <v>66</v>
      </c>
      <c r="N5" s="837"/>
      <c r="O5" s="837"/>
      <c r="P5" s="837"/>
      <c r="Q5" s="837"/>
      <c r="R5" s="838"/>
      <c r="S5" s="839" t="s">
        <v>719</v>
      </c>
      <c r="T5" s="835"/>
      <c r="U5" s="835"/>
      <c r="V5" s="835"/>
      <c r="W5" s="835"/>
      <c r="X5" s="840"/>
      <c r="Y5" s="696" t="s">
        <v>3</v>
      </c>
      <c r="Z5" s="542"/>
      <c r="AA5" s="542"/>
      <c r="AB5" s="542"/>
      <c r="AC5" s="542"/>
      <c r="AD5" s="543"/>
      <c r="AE5" s="697" t="s">
        <v>721</v>
      </c>
      <c r="AF5" s="697"/>
      <c r="AG5" s="697"/>
      <c r="AH5" s="697"/>
      <c r="AI5" s="697"/>
      <c r="AJ5" s="697"/>
      <c r="AK5" s="697"/>
      <c r="AL5" s="697"/>
      <c r="AM5" s="697"/>
      <c r="AN5" s="697"/>
      <c r="AO5" s="697"/>
      <c r="AP5" s="698"/>
      <c r="AQ5" s="699" t="s">
        <v>723</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724</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406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725</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726</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16</v>
      </c>
      <c r="Q13" s="656"/>
      <c r="R13" s="656"/>
      <c r="S13" s="656"/>
      <c r="T13" s="656"/>
      <c r="U13" s="656"/>
      <c r="V13" s="657"/>
      <c r="W13" s="655">
        <v>16</v>
      </c>
      <c r="X13" s="656"/>
      <c r="Y13" s="656"/>
      <c r="Z13" s="656"/>
      <c r="AA13" s="656"/>
      <c r="AB13" s="656"/>
      <c r="AC13" s="657"/>
      <c r="AD13" s="655">
        <v>18</v>
      </c>
      <c r="AE13" s="656"/>
      <c r="AF13" s="656"/>
      <c r="AG13" s="656"/>
      <c r="AH13" s="656"/>
      <c r="AI13" s="656"/>
      <c r="AJ13" s="657"/>
      <c r="AK13" s="655">
        <v>18</v>
      </c>
      <c r="AL13" s="656"/>
      <c r="AM13" s="656"/>
      <c r="AN13" s="656"/>
      <c r="AO13" s="656"/>
      <c r="AP13" s="656"/>
      <c r="AQ13" s="657"/>
      <c r="AR13" s="915">
        <v>17</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406</v>
      </c>
      <c r="Q14" s="656"/>
      <c r="R14" s="656"/>
      <c r="S14" s="656"/>
      <c r="T14" s="656"/>
      <c r="U14" s="656"/>
      <c r="V14" s="657"/>
      <c r="W14" s="655" t="s">
        <v>406</v>
      </c>
      <c r="X14" s="656"/>
      <c r="Y14" s="656"/>
      <c r="Z14" s="656"/>
      <c r="AA14" s="656"/>
      <c r="AB14" s="656"/>
      <c r="AC14" s="657"/>
      <c r="AD14" s="655" t="s">
        <v>715</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727</v>
      </c>
      <c r="Q15" s="656"/>
      <c r="R15" s="656"/>
      <c r="S15" s="656"/>
      <c r="T15" s="656"/>
      <c r="U15" s="656"/>
      <c r="V15" s="657"/>
      <c r="W15" s="655"/>
      <c r="X15" s="656"/>
      <c r="Y15" s="656"/>
      <c r="Z15" s="656"/>
      <c r="AA15" s="656"/>
      <c r="AB15" s="656"/>
      <c r="AC15" s="657"/>
      <c r="AD15" s="655"/>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406</v>
      </c>
      <c r="Q16" s="656"/>
      <c r="R16" s="656"/>
      <c r="S16" s="656"/>
      <c r="T16" s="656"/>
      <c r="U16" s="656"/>
      <c r="V16" s="657"/>
      <c r="W16" s="655"/>
      <c r="X16" s="656"/>
      <c r="Y16" s="656"/>
      <c r="Z16" s="656"/>
      <c r="AA16" s="656"/>
      <c r="AB16" s="656"/>
      <c r="AC16" s="657"/>
      <c r="AD16" s="655"/>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727</v>
      </c>
      <c r="Q17" s="656"/>
      <c r="R17" s="656"/>
      <c r="S17" s="656"/>
      <c r="T17" s="656"/>
      <c r="U17" s="656"/>
      <c r="V17" s="657"/>
      <c r="W17" s="655"/>
      <c r="X17" s="656"/>
      <c r="Y17" s="656"/>
      <c r="Z17" s="656"/>
      <c r="AA17" s="656"/>
      <c r="AB17" s="656"/>
      <c r="AC17" s="657"/>
      <c r="AD17" s="655"/>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16</v>
      </c>
      <c r="Q18" s="874"/>
      <c r="R18" s="874"/>
      <c r="S18" s="874"/>
      <c r="T18" s="874"/>
      <c r="U18" s="874"/>
      <c r="V18" s="875"/>
      <c r="W18" s="873">
        <f>SUM(W13:AC17)</f>
        <v>16</v>
      </c>
      <c r="X18" s="874"/>
      <c r="Y18" s="874"/>
      <c r="Z18" s="874"/>
      <c r="AA18" s="874"/>
      <c r="AB18" s="874"/>
      <c r="AC18" s="875"/>
      <c r="AD18" s="873">
        <f>SUM(AD13:AJ17)</f>
        <v>18</v>
      </c>
      <c r="AE18" s="874"/>
      <c r="AF18" s="874"/>
      <c r="AG18" s="874"/>
      <c r="AH18" s="874"/>
      <c r="AI18" s="874"/>
      <c r="AJ18" s="875"/>
      <c r="AK18" s="873">
        <f>SUM(AK13:AQ17)</f>
        <v>18</v>
      </c>
      <c r="AL18" s="874"/>
      <c r="AM18" s="874"/>
      <c r="AN18" s="874"/>
      <c r="AO18" s="874"/>
      <c r="AP18" s="874"/>
      <c r="AQ18" s="875"/>
      <c r="AR18" s="873">
        <f>SUM(AR13:AX17)</f>
        <v>17</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13</v>
      </c>
      <c r="Q19" s="656"/>
      <c r="R19" s="656"/>
      <c r="S19" s="656"/>
      <c r="T19" s="656"/>
      <c r="U19" s="656"/>
      <c r="V19" s="657"/>
      <c r="W19" s="655">
        <v>10</v>
      </c>
      <c r="X19" s="656"/>
      <c r="Y19" s="656"/>
      <c r="Z19" s="656"/>
      <c r="AA19" s="656"/>
      <c r="AB19" s="656"/>
      <c r="AC19" s="657"/>
      <c r="AD19" s="655">
        <v>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0.8125</v>
      </c>
      <c r="Q20" s="316"/>
      <c r="R20" s="316"/>
      <c r="S20" s="316"/>
      <c r="T20" s="316"/>
      <c r="U20" s="316"/>
      <c r="V20" s="316"/>
      <c r="W20" s="316">
        <f t="shared" ref="W20" si="0">IF(W18=0, "-", SUM(W19)/W18)</f>
        <v>0.625</v>
      </c>
      <c r="X20" s="316"/>
      <c r="Y20" s="316"/>
      <c r="Z20" s="316"/>
      <c r="AA20" s="316"/>
      <c r="AB20" s="316"/>
      <c r="AC20" s="316"/>
      <c r="AD20" s="316">
        <f t="shared" ref="AD20" si="1">IF(AD18=0, "-", SUM(AD19)/AD18)</f>
        <v>0.27777777777777779</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0.8125</v>
      </c>
      <c r="Q21" s="316"/>
      <c r="R21" s="316"/>
      <c r="S21" s="316"/>
      <c r="T21" s="316"/>
      <c r="U21" s="316"/>
      <c r="V21" s="316"/>
      <c r="W21" s="316">
        <f t="shared" ref="W21" si="2">IF(W19=0, "-", SUM(W19)/SUM(W13,W14))</f>
        <v>0.625</v>
      </c>
      <c r="X21" s="316"/>
      <c r="Y21" s="316"/>
      <c r="Z21" s="316"/>
      <c r="AA21" s="316"/>
      <c r="AB21" s="316"/>
      <c r="AC21" s="316"/>
      <c r="AD21" s="316">
        <f t="shared" ref="AD21" si="3">IF(AD19=0, "-", SUM(AD19)/SUM(AD13,AD14))</f>
        <v>0.27777777777777779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728</v>
      </c>
      <c r="H23" s="966"/>
      <c r="I23" s="966"/>
      <c r="J23" s="966"/>
      <c r="K23" s="966"/>
      <c r="L23" s="966"/>
      <c r="M23" s="966"/>
      <c r="N23" s="966"/>
      <c r="O23" s="967"/>
      <c r="P23" s="915">
        <v>6</v>
      </c>
      <c r="Q23" s="916"/>
      <c r="R23" s="916"/>
      <c r="S23" s="916"/>
      <c r="T23" s="916"/>
      <c r="U23" s="916"/>
      <c r="V23" s="930"/>
      <c r="W23" s="915">
        <v>5</v>
      </c>
      <c r="X23" s="916"/>
      <c r="Y23" s="916"/>
      <c r="Z23" s="916"/>
      <c r="AA23" s="916"/>
      <c r="AB23" s="916"/>
      <c r="AC23" s="930"/>
      <c r="AD23" s="978" t="s">
        <v>712</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729</v>
      </c>
      <c r="H24" s="932"/>
      <c r="I24" s="932"/>
      <c r="J24" s="932"/>
      <c r="K24" s="932"/>
      <c r="L24" s="932"/>
      <c r="M24" s="932"/>
      <c r="N24" s="932"/>
      <c r="O24" s="933"/>
      <c r="P24" s="655">
        <v>5</v>
      </c>
      <c r="Q24" s="656"/>
      <c r="R24" s="656"/>
      <c r="S24" s="656"/>
      <c r="T24" s="656"/>
      <c r="U24" s="656"/>
      <c r="V24" s="657"/>
      <c r="W24" s="655">
        <v>5</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730</v>
      </c>
      <c r="H25" s="932"/>
      <c r="I25" s="932"/>
      <c r="J25" s="932"/>
      <c r="K25" s="932"/>
      <c r="L25" s="932"/>
      <c r="M25" s="932"/>
      <c r="N25" s="932"/>
      <c r="O25" s="933"/>
      <c r="P25" s="655">
        <v>2</v>
      </c>
      <c r="Q25" s="656"/>
      <c r="R25" s="656"/>
      <c r="S25" s="656"/>
      <c r="T25" s="656"/>
      <c r="U25" s="656"/>
      <c r="V25" s="657"/>
      <c r="W25" s="655">
        <v>2</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751</v>
      </c>
      <c r="H26" s="932"/>
      <c r="I26" s="932"/>
      <c r="J26" s="932"/>
      <c r="K26" s="932"/>
      <c r="L26" s="932"/>
      <c r="M26" s="932"/>
      <c r="N26" s="932"/>
      <c r="O26" s="933"/>
      <c r="P26" s="655">
        <v>2</v>
      </c>
      <c r="Q26" s="656"/>
      <c r="R26" s="656"/>
      <c r="S26" s="656"/>
      <c r="T26" s="656"/>
      <c r="U26" s="656"/>
      <c r="V26" s="657"/>
      <c r="W26" s="655">
        <v>1</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752</v>
      </c>
      <c r="H27" s="932"/>
      <c r="I27" s="932"/>
      <c r="J27" s="932"/>
      <c r="K27" s="932"/>
      <c r="L27" s="932"/>
      <c r="M27" s="932"/>
      <c r="N27" s="932"/>
      <c r="O27" s="933"/>
      <c r="P27" s="655">
        <v>1</v>
      </c>
      <c r="Q27" s="656"/>
      <c r="R27" s="656"/>
      <c r="S27" s="656"/>
      <c r="T27" s="656"/>
      <c r="U27" s="656"/>
      <c r="V27" s="657"/>
      <c r="W27" s="655">
        <v>1</v>
      </c>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2</v>
      </c>
      <c r="Q28" s="874"/>
      <c r="R28" s="874"/>
      <c r="S28" s="874"/>
      <c r="T28" s="874"/>
      <c r="U28" s="874"/>
      <c r="V28" s="875"/>
      <c r="W28" s="873">
        <f>W29-SUM(W23:W27)</f>
        <v>3</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18</v>
      </c>
      <c r="Q29" s="656"/>
      <c r="R29" s="656"/>
      <c r="S29" s="656"/>
      <c r="T29" s="656"/>
      <c r="U29" s="656"/>
      <c r="V29" s="657"/>
      <c r="W29" s="947">
        <f>AR13</f>
        <v>17</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3</v>
      </c>
      <c r="AR31" s="201"/>
      <c r="AS31" s="136" t="s">
        <v>233</v>
      </c>
      <c r="AT31" s="137"/>
      <c r="AU31" s="200" t="s">
        <v>727</v>
      </c>
      <c r="AV31" s="200"/>
      <c r="AW31" s="392" t="s">
        <v>179</v>
      </c>
      <c r="AX31" s="393"/>
    </row>
    <row r="32" spans="1:50" ht="23.25" customHeight="1" x14ac:dyDescent="0.15">
      <c r="A32" s="397"/>
      <c r="B32" s="395"/>
      <c r="C32" s="395"/>
      <c r="D32" s="395"/>
      <c r="E32" s="395"/>
      <c r="F32" s="396"/>
      <c r="G32" s="563" t="s">
        <v>731</v>
      </c>
      <c r="H32" s="564"/>
      <c r="I32" s="564"/>
      <c r="J32" s="564"/>
      <c r="K32" s="564"/>
      <c r="L32" s="564"/>
      <c r="M32" s="564"/>
      <c r="N32" s="564"/>
      <c r="O32" s="565"/>
      <c r="P32" s="108" t="s">
        <v>732</v>
      </c>
      <c r="Q32" s="108"/>
      <c r="R32" s="108"/>
      <c r="S32" s="108"/>
      <c r="T32" s="108"/>
      <c r="U32" s="108"/>
      <c r="V32" s="108"/>
      <c r="W32" s="108"/>
      <c r="X32" s="109"/>
      <c r="Y32" s="470" t="s">
        <v>12</v>
      </c>
      <c r="Z32" s="530"/>
      <c r="AA32" s="531"/>
      <c r="AB32" s="460" t="s">
        <v>717</v>
      </c>
      <c r="AC32" s="460"/>
      <c r="AD32" s="460"/>
      <c r="AE32" s="218">
        <v>24</v>
      </c>
      <c r="AF32" s="219"/>
      <c r="AG32" s="219"/>
      <c r="AH32" s="219"/>
      <c r="AI32" s="218">
        <v>47</v>
      </c>
      <c r="AJ32" s="219"/>
      <c r="AK32" s="219"/>
      <c r="AL32" s="219"/>
      <c r="AM32" s="218">
        <v>11</v>
      </c>
      <c r="AN32" s="219"/>
      <c r="AO32" s="219"/>
      <c r="AP32" s="219"/>
      <c r="AQ32" s="336" t="s">
        <v>406</v>
      </c>
      <c r="AR32" s="208"/>
      <c r="AS32" s="208"/>
      <c r="AT32" s="337"/>
      <c r="AU32" s="219" t="s">
        <v>406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717</v>
      </c>
      <c r="AC33" s="522"/>
      <c r="AD33" s="522"/>
      <c r="AE33" s="218">
        <v>20</v>
      </c>
      <c r="AF33" s="219"/>
      <c r="AG33" s="219"/>
      <c r="AH33" s="219"/>
      <c r="AI33" s="218">
        <v>20</v>
      </c>
      <c r="AJ33" s="219"/>
      <c r="AK33" s="219"/>
      <c r="AL33" s="219"/>
      <c r="AM33" s="218">
        <v>25</v>
      </c>
      <c r="AN33" s="219"/>
      <c r="AO33" s="219"/>
      <c r="AP33" s="219"/>
      <c r="AQ33" s="336">
        <v>33</v>
      </c>
      <c r="AR33" s="208"/>
      <c r="AS33" s="208"/>
      <c r="AT33" s="337"/>
      <c r="AU33" s="219" t="s">
        <v>727</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110</v>
      </c>
      <c r="AF34" s="219"/>
      <c r="AG34" s="219"/>
      <c r="AH34" s="219"/>
      <c r="AI34" s="218">
        <v>235</v>
      </c>
      <c r="AJ34" s="219"/>
      <c r="AK34" s="219"/>
      <c r="AL34" s="219"/>
      <c r="AM34" s="218">
        <v>44</v>
      </c>
      <c r="AN34" s="219"/>
      <c r="AO34" s="219"/>
      <c r="AP34" s="219"/>
      <c r="AQ34" s="336" t="s">
        <v>406</v>
      </c>
      <c r="AR34" s="208"/>
      <c r="AS34" s="208"/>
      <c r="AT34" s="337"/>
      <c r="AU34" s="219" t="s">
        <v>406</v>
      </c>
      <c r="AV34" s="219"/>
      <c r="AW34" s="219"/>
      <c r="AX34" s="221"/>
    </row>
    <row r="35" spans="1:51" ht="23.25" customHeight="1" x14ac:dyDescent="0.15">
      <c r="A35" s="228" t="s">
        <v>380</v>
      </c>
      <c r="B35" s="229"/>
      <c r="C35" s="229"/>
      <c r="D35" s="229"/>
      <c r="E35" s="229"/>
      <c r="F35" s="230"/>
      <c r="G35" s="234" t="s">
        <v>733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1</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t="s">
        <v>715</v>
      </c>
      <c r="AR66" s="201"/>
      <c r="AS66" s="136" t="s">
        <v>233</v>
      </c>
      <c r="AT66" s="137"/>
      <c r="AU66" s="200" t="s">
        <v>715</v>
      </c>
      <c r="AV66" s="200"/>
      <c r="AW66" s="245" t="s">
        <v>348</v>
      </c>
      <c r="AX66" s="251"/>
      <c r="AY66">
        <f>$AY$65</f>
        <v>1</v>
      </c>
    </row>
    <row r="67" spans="1:51" ht="23.25" hidden="1" customHeight="1" x14ac:dyDescent="0.15">
      <c r="A67" s="474"/>
      <c r="B67" s="475"/>
      <c r="C67" s="475"/>
      <c r="D67" s="475"/>
      <c r="E67" s="475"/>
      <c r="F67" s="476"/>
      <c r="G67" s="252" t="s">
        <v>234</v>
      </c>
      <c r="H67" s="255" t="s">
        <v>715</v>
      </c>
      <c r="I67" s="256"/>
      <c r="J67" s="256"/>
      <c r="K67" s="256"/>
      <c r="L67" s="256"/>
      <c r="M67" s="256"/>
      <c r="N67" s="256"/>
      <c r="O67" s="257"/>
      <c r="P67" s="255" t="s">
        <v>715</v>
      </c>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t="s">
        <v>715</v>
      </c>
      <c r="AR67" s="219"/>
      <c r="AS67" s="219"/>
      <c r="AT67" s="220"/>
      <c r="AU67" s="219" t="s">
        <v>715</v>
      </c>
      <c r="AV67" s="219"/>
      <c r="AW67" s="219"/>
      <c r="AX67" s="221"/>
      <c r="AY67">
        <f t="shared" ref="AY67:AY72" si="8">$AY$65</f>
        <v>1</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t="s">
        <v>715</v>
      </c>
      <c r="AR68" s="219"/>
      <c r="AS68" s="219"/>
      <c r="AT68" s="220"/>
      <c r="AU68" s="219" t="s">
        <v>715</v>
      </c>
      <c r="AV68" s="219"/>
      <c r="AW68" s="219"/>
      <c r="AX68" s="221"/>
      <c r="AY68">
        <f t="shared" si="8"/>
        <v>1</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t="s">
        <v>715</v>
      </c>
      <c r="AR69" s="219"/>
      <c r="AS69" s="219"/>
      <c r="AT69" s="220"/>
      <c r="AU69" s="219" t="s">
        <v>715</v>
      </c>
      <c r="AV69" s="219"/>
      <c r="AW69" s="219"/>
      <c r="AX69" s="221"/>
      <c r="AY69">
        <f t="shared" si="8"/>
        <v>1</v>
      </c>
    </row>
    <row r="70" spans="1:51" ht="23.25" hidden="1" customHeight="1" x14ac:dyDescent="0.15">
      <c r="A70" s="474" t="s">
        <v>355</v>
      </c>
      <c r="B70" s="475"/>
      <c r="C70" s="475"/>
      <c r="D70" s="475"/>
      <c r="E70" s="475"/>
      <c r="F70" s="476"/>
      <c r="G70" s="253" t="s">
        <v>235</v>
      </c>
      <c r="H70" s="305" t="s">
        <v>715</v>
      </c>
      <c r="I70" s="305"/>
      <c r="J70" s="305"/>
      <c r="K70" s="305"/>
      <c r="L70" s="305"/>
      <c r="M70" s="305"/>
      <c r="N70" s="305"/>
      <c r="O70" s="305"/>
      <c r="P70" s="305" t="s">
        <v>715</v>
      </c>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t="s">
        <v>715</v>
      </c>
      <c r="AR70" s="219"/>
      <c r="AS70" s="219"/>
      <c r="AT70" s="220"/>
      <c r="AU70" s="219" t="s">
        <v>715</v>
      </c>
      <c r="AV70" s="219"/>
      <c r="AW70" s="219"/>
      <c r="AX70" s="221"/>
      <c r="AY70">
        <f t="shared" si="8"/>
        <v>1</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t="s">
        <v>715</v>
      </c>
      <c r="AR71" s="219"/>
      <c r="AS71" s="219"/>
      <c r="AT71" s="220"/>
      <c r="AU71" s="219" t="s">
        <v>715</v>
      </c>
      <c r="AV71" s="219"/>
      <c r="AW71" s="219"/>
      <c r="AX71" s="221"/>
      <c r="AY71">
        <f t="shared" si="8"/>
        <v>1</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t="s">
        <v>715</v>
      </c>
      <c r="AR72" s="219"/>
      <c r="AS72" s="219"/>
      <c r="AT72" s="220"/>
      <c r="AU72" s="219" t="s">
        <v>715</v>
      </c>
      <c r="AV72" s="219"/>
      <c r="AW72" s="219"/>
      <c r="AX72" s="221"/>
      <c r="AY72">
        <f t="shared" si="8"/>
        <v>1</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734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735</v>
      </c>
      <c r="AC101" s="460"/>
      <c r="AD101" s="460"/>
      <c r="AE101" s="282">
        <v>21</v>
      </c>
      <c r="AF101" s="282"/>
      <c r="AG101" s="282"/>
      <c r="AH101" s="282"/>
      <c r="AI101" s="282">
        <v>21</v>
      </c>
      <c r="AJ101" s="282"/>
      <c r="AK101" s="282"/>
      <c r="AL101" s="282"/>
      <c r="AM101" s="282">
        <v>3</v>
      </c>
      <c r="AN101" s="282"/>
      <c r="AO101" s="282"/>
      <c r="AP101" s="282"/>
      <c r="AQ101" s="282" t="s">
        <v>727</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735</v>
      </c>
      <c r="AC102" s="460"/>
      <c r="AD102" s="460"/>
      <c r="AE102" s="282">
        <v>34</v>
      </c>
      <c r="AF102" s="282"/>
      <c r="AG102" s="282"/>
      <c r="AH102" s="282"/>
      <c r="AI102" s="282">
        <v>34</v>
      </c>
      <c r="AJ102" s="282"/>
      <c r="AK102" s="282"/>
      <c r="AL102" s="282"/>
      <c r="AM102" s="282">
        <v>13</v>
      </c>
      <c r="AN102" s="282"/>
      <c r="AO102" s="282"/>
      <c r="AP102" s="282"/>
      <c r="AQ102" s="282">
        <v>41</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736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737</v>
      </c>
      <c r="AC116" s="462"/>
      <c r="AD116" s="463"/>
      <c r="AE116" s="282">
        <v>0.6</v>
      </c>
      <c r="AF116" s="282"/>
      <c r="AG116" s="282"/>
      <c r="AH116" s="282"/>
      <c r="AI116" s="282">
        <v>0.5</v>
      </c>
      <c r="AJ116" s="282"/>
      <c r="AK116" s="282"/>
      <c r="AL116" s="282"/>
      <c r="AM116" s="282">
        <v>1.7</v>
      </c>
      <c r="AN116" s="282"/>
      <c r="AO116" s="282"/>
      <c r="AP116" s="282"/>
      <c r="AQ116" s="218">
        <v>0.4</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738</v>
      </c>
      <c r="AC117" s="472"/>
      <c r="AD117" s="473"/>
      <c r="AE117" s="550" t="s">
        <v>739</v>
      </c>
      <c r="AF117" s="550"/>
      <c r="AG117" s="550"/>
      <c r="AH117" s="550"/>
      <c r="AI117" s="550" t="s">
        <v>740</v>
      </c>
      <c r="AJ117" s="550"/>
      <c r="AK117" s="550"/>
      <c r="AL117" s="550"/>
      <c r="AM117" s="550" t="s">
        <v>762</v>
      </c>
      <c r="AN117" s="550"/>
      <c r="AO117" s="550"/>
      <c r="AP117" s="550"/>
      <c r="AQ117" s="550" t="s">
        <v>763</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718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741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v>
      </c>
      <c r="AR133" s="200"/>
      <c r="AS133" s="136" t="s">
        <v>233</v>
      </c>
      <c r="AT133" s="137"/>
      <c r="AU133" s="201" t="s">
        <v>727</v>
      </c>
      <c r="AV133" s="201"/>
      <c r="AW133" s="136" t="s">
        <v>179</v>
      </c>
      <c r="AX133" s="196"/>
      <c r="AY133">
        <f>$AY$132</f>
        <v>1</v>
      </c>
    </row>
    <row r="134" spans="1:51" ht="39.75" customHeight="1" x14ac:dyDescent="0.15">
      <c r="A134" s="190"/>
      <c r="B134" s="187"/>
      <c r="C134" s="181"/>
      <c r="D134" s="187"/>
      <c r="E134" s="181"/>
      <c r="F134" s="182"/>
      <c r="G134" s="107" t="s">
        <v>753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v>27044</v>
      </c>
      <c r="AF134" s="208"/>
      <c r="AG134" s="208"/>
      <c r="AH134" s="208"/>
      <c r="AI134" s="207">
        <v>42623</v>
      </c>
      <c r="AJ134" s="208"/>
      <c r="AK134" s="208"/>
      <c r="AL134" s="208"/>
      <c r="AM134" s="207">
        <v>38541</v>
      </c>
      <c r="AN134" s="208"/>
      <c r="AO134" s="208"/>
      <c r="AP134" s="208"/>
      <c r="AQ134" s="207" t="s">
        <v>715</v>
      </c>
      <c r="AR134" s="208"/>
      <c r="AS134" s="208"/>
      <c r="AT134" s="208"/>
      <c r="AU134" s="207" t="s">
        <v>715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715</v>
      </c>
      <c r="AF135" s="208"/>
      <c r="AG135" s="208"/>
      <c r="AH135" s="208"/>
      <c r="AI135" s="207" t="s">
        <v>715</v>
      </c>
      <c r="AJ135" s="208"/>
      <c r="AK135" s="208"/>
      <c r="AL135" s="208"/>
      <c r="AM135" s="207">
        <v>46885</v>
      </c>
      <c r="AN135" s="208"/>
      <c r="AO135" s="208"/>
      <c r="AP135" s="208"/>
      <c r="AQ135" s="207">
        <v>56262</v>
      </c>
      <c r="AR135" s="208"/>
      <c r="AS135" s="208"/>
      <c r="AT135" s="208"/>
      <c r="AU135" s="207" t="s">
        <v>715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v>2</v>
      </c>
      <c r="AR137" s="200"/>
      <c r="AS137" s="136" t="s">
        <v>233</v>
      </c>
      <c r="AT137" s="137"/>
      <c r="AU137" s="201" t="s">
        <v>715</v>
      </c>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715</v>
      </c>
      <c r="AR141" s="200"/>
      <c r="AS141" s="136" t="s">
        <v>233</v>
      </c>
      <c r="AT141" s="137"/>
      <c r="AU141" s="201" t="s">
        <v>715</v>
      </c>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715</v>
      </c>
      <c r="H154" s="108"/>
      <c r="I154" s="108"/>
      <c r="J154" s="108"/>
      <c r="K154" s="108"/>
      <c r="L154" s="108"/>
      <c r="M154" s="108"/>
      <c r="N154" s="108"/>
      <c r="O154" s="108"/>
      <c r="P154" s="109"/>
      <c r="Q154" s="128" t="s">
        <v>715</v>
      </c>
      <c r="R154" s="108"/>
      <c r="S154" s="108"/>
      <c r="T154" s="108"/>
      <c r="U154" s="108"/>
      <c r="V154" s="108"/>
      <c r="W154" s="108"/>
      <c r="X154" s="108"/>
      <c r="Y154" s="108"/>
      <c r="Z154" s="108"/>
      <c r="AA154" s="290"/>
      <c r="AB154" s="144" t="s">
        <v>715</v>
      </c>
      <c r="AC154" s="145"/>
      <c r="AD154" s="145"/>
      <c r="AE154" s="150" t="s">
        <v>715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715</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406</v>
      </c>
      <c r="AJ194" s="208"/>
      <c r="AK194" s="208"/>
      <c r="AL194" s="208"/>
      <c r="AM194" s="207" t="s">
        <v>713</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406</v>
      </c>
      <c r="AJ195" s="208"/>
      <c r="AK195" s="208"/>
      <c r="AL195" s="208"/>
      <c r="AM195" s="207" t="s">
        <v>713</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406</v>
      </c>
      <c r="AJ198" s="208"/>
      <c r="AK198" s="208"/>
      <c r="AL198" s="208"/>
      <c r="AM198" s="207" t="s">
        <v>713</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406</v>
      </c>
      <c r="AJ199" s="208"/>
      <c r="AK199" s="208"/>
      <c r="AL199" s="208"/>
      <c r="AM199" s="207" t="s">
        <v>713</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7"/>
      <c r="E430" s="175" t="s">
        <v>399</v>
      </c>
      <c r="F430" s="893"/>
      <c r="G430" s="894" t="s">
        <v>252</v>
      </c>
      <c r="H430" s="126"/>
      <c r="I430" s="126"/>
      <c r="J430" s="895" t="s">
        <v>406</v>
      </c>
      <c r="K430" s="896"/>
      <c r="L430" s="896"/>
      <c r="M430" s="896"/>
      <c r="N430" s="896"/>
      <c r="O430" s="896"/>
      <c r="P430" s="896"/>
      <c r="Q430" s="896"/>
      <c r="R430" s="896"/>
      <c r="S430" s="896"/>
      <c r="T430" s="897"/>
      <c r="U430" s="587" t="s">
        <v>406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406</v>
      </c>
      <c r="AF432" s="201"/>
      <c r="AG432" s="136" t="s">
        <v>233</v>
      </c>
      <c r="AH432" s="137"/>
      <c r="AI432" s="335"/>
      <c r="AJ432" s="335"/>
      <c r="AK432" s="335"/>
      <c r="AL432" s="157"/>
      <c r="AM432" s="335"/>
      <c r="AN432" s="335"/>
      <c r="AO432" s="335"/>
      <c r="AP432" s="157"/>
      <c r="AQ432" s="250" t="s">
        <v>406</v>
      </c>
      <c r="AR432" s="201"/>
      <c r="AS432" s="136" t="s">
        <v>233</v>
      </c>
      <c r="AT432" s="137"/>
      <c r="AU432" s="201" t="s">
        <v>406</v>
      </c>
      <c r="AV432" s="201"/>
      <c r="AW432" s="136" t="s">
        <v>179</v>
      </c>
      <c r="AX432" s="196"/>
      <c r="AY432">
        <f>$AY$431</f>
        <v>1</v>
      </c>
    </row>
    <row r="433" spans="1:51" ht="23.25" customHeight="1" x14ac:dyDescent="0.15">
      <c r="A433" s="190"/>
      <c r="B433" s="187"/>
      <c r="C433" s="181"/>
      <c r="D433" s="187"/>
      <c r="E433" s="338"/>
      <c r="F433" s="339"/>
      <c r="G433" s="107" t="s">
        <v>406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406</v>
      </c>
      <c r="AC433" s="214"/>
      <c r="AD433" s="214"/>
      <c r="AE433" s="336" t="s">
        <v>406</v>
      </c>
      <c r="AF433" s="208"/>
      <c r="AG433" s="208"/>
      <c r="AH433" s="208"/>
      <c r="AI433" s="336" t="s">
        <v>406</v>
      </c>
      <c r="AJ433" s="208"/>
      <c r="AK433" s="208"/>
      <c r="AL433" s="208"/>
      <c r="AM433" s="336" t="s">
        <v>713</v>
      </c>
      <c r="AN433" s="208"/>
      <c r="AO433" s="208"/>
      <c r="AP433" s="337"/>
      <c r="AQ433" s="336" t="s">
        <v>406</v>
      </c>
      <c r="AR433" s="208"/>
      <c r="AS433" s="208"/>
      <c r="AT433" s="337"/>
      <c r="AU433" s="208" t="s">
        <v>406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406</v>
      </c>
      <c r="AC434" s="206"/>
      <c r="AD434" s="206"/>
      <c r="AE434" s="336" t="s">
        <v>406</v>
      </c>
      <c r="AF434" s="208"/>
      <c r="AG434" s="208"/>
      <c r="AH434" s="337"/>
      <c r="AI434" s="336" t="s">
        <v>406</v>
      </c>
      <c r="AJ434" s="208"/>
      <c r="AK434" s="208"/>
      <c r="AL434" s="208"/>
      <c r="AM434" s="336" t="s">
        <v>713</v>
      </c>
      <c r="AN434" s="208"/>
      <c r="AO434" s="208"/>
      <c r="AP434" s="337"/>
      <c r="AQ434" s="336" t="s">
        <v>406</v>
      </c>
      <c r="AR434" s="208"/>
      <c r="AS434" s="208"/>
      <c r="AT434" s="337"/>
      <c r="AU434" s="208" t="s">
        <v>406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406</v>
      </c>
      <c r="AF435" s="208"/>
      <c r="AG435" s="208"/>
      <c r="AH435" s="337"/>
      <c r="AI435" s="336" t="s">
        <v>406</v>
      </c>
      <c r="AJ435" s="208"/>
      <c r="AK435" s="208"/>
      <c r="AL435" s="208"/>
      <c r="AM435" s="336" t="s">
        <v>713</v>
      </c>
      <c r="AN435" s="208"/>
      <c r="AO435" s="208"/>
      <c r="AP435" s="337"/>
      <c r="AQ435" s="336" t="s">
        <v>406</v>
      </c>
      <c r="AR435" s="208"/>
      <c r="AS435" s="208"/>
      <c r="AT435" s="337"/>
      <c r="AU435" s="208" t="s">
        <v>406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406</v>
      </c>
      <c r="AF457" s="201"/>
      <c r="AG457" s="136" t="s">
        <v>233</v>
      </c>
      <c r="AH457" s="137"/>
      <c r="AI457" s="335"/>
      <c r="AJ457" s="335"/>
      <c r="AK457" s="335"/>
      <c r="AL457" s="157"/>
      <c r="AM457" s="335"/>
      <c r="AN457" s="335"/>
      <c r="AO457" s="335"/>
      <c r="AP457" s="157"/>
      <c r="AQ457" s="250" t="s">
        <v>406</v>
      </c>
      <c r="AR457" s="201"/>
      <c r="AS457" s="136" t="s">
        <v>233</v>
      </c>
      <c r="AT457" s="137"/>
      <c r="AU457" s="201" t="s">
        <v>406</v>
      </c>
      <c r="AV457" s="201"/>
      <c r="AW457" s="136" t="s">
        <v>179</v>
      </c>
      <c r="AX457" s="196"/>
      <c r="AY457">
        <f>$AY$456</f>
        <v>1</v>
      </c>
    </row>
    <row r="458" spans="1:51" ht="23.25" customHeight="1" x14ac:dyDescent="0.15">
      <c r="A458" s="190"/>
      <c r="B458" s="187"/>
      <c r="C458" s="181"/>
      <c r="D458" s="187"/>
      <c r="E458" s="338"/>
      <c r="F458" s="339"/>
      <c r="G458" s="107" t="s">
        <v>406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406</v>
      </c>
      <c r="AC458" s="214"/>
      <c r="AD458" s="214"/>
      <c r="AE458" s="336" t="s">
        <v>406</v>
      </c>
      <c r="AF458" s="208"/>
      <c r="AG458" s="208"/>
      <c r="AH458" s="208"/>
      <c r="AI458" s="336" t="s">
        <v>406</v>
      </c>
      <c r="AJ458" s="208"/>
      <c r="AK458" s="208"/>
      <c r="AL458" s="208"/>
      <c r="AM458" s="336" t="s">
        <v>713</v>
      </c>
      <c r="AN458" s="208"/>
      <c r="AO458" s="208"/>
      <c r="AP458" s="337"/>
      <c r="AQ458" s="336" t="s">
        <v>406</v>
      </c>
      <c r="AR458" s="208"/>
      <c r="AS458" s="208"/>
      <c r="AT458" s="337"/>
      <c r="AU458" s="208" t="s">
        <v>406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406</v>
      </c>
      <c r="AC459" s="206"/>
      <c r="AD459" s="206"/>
      <c r="AE459" s="336" t="s">
        <v>406</v>
      </c>
      <c r="AF459" s="208"/>
      <c r="AG459" s="208"/>
      <c r="AH459" s="337"/>
      <c r="AI459" s="336" t="s">
        <v>406</v>
      </c>
      <c r="AJ459" s="208"/>
      <c r="AK459" s="208"/>
      <c r="AL459" s="208"/>
      <c r="AM459" s="336" t="s">
        <v>713</v>
      </c>
      <c r="AN459" s="208"/>
      <c r="AO459" s="208"/>
      <c r="AP459" s="337"/>
      <c r="AQ459" s="336" t="s">
        <v>406</v>
      </c>
      <c r="AR459" s="208"/>
      <c r="AS459" s="208"/>
      <c r="AT459" s="337"/>
      <c r="AU459" s="208" t="s">
        <v>406</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406</v>
      </c>
      <c r="AF460" s="208"/>
      <c r="AG460" s="208"/>
      <c r="AH460" s="337"/>
      <c r="AI460" s="336" t="s">
        <v>406</v>
      </c>
      <c r="AJ460" s="208"/>
      <c r="AK460" s="208"/>
      <c r="AL460" s="208"/>
      <c r="AM460" s="336" t="s">
        <v>713</v>
      </c>
      <c r="AN460" s="208"/>
      <c r="AO460" s="208"/>
      <c r="AP460" s="337"/>
      <c r="AQ460" s="336" t="s">
        <v>406</v>
      </c>
      <c r="AR460" s="208"/>
      <c r="AS460" s="208"/>
      <c r="AT460" s="337"/>
      <c r="AU460" s="208" t="s">
        <v>406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7.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716</v>
      </c>
      <c r="AE702" s="342"/>
      <c r="AF702" s="342"/>
      <c r="AG702" s="379" t="s">
        <v>764</v>
      </c>
      <c r="AH702" s="380"/>
      <c r="AI702" s="380"/>
      <c r="AJ702" s="380"/>
      <c r="AK702" s="380"/>
      <c r="AL702" s="380"/>
      <c r="AM702" s="380"/>
      <c r="AN702" s="380"/>
      <c r="AO702" s="380"/>
      <c r="AP702" s="380"/>
      <c r="AQ702" s="380"/>
      <c r="AR702" s="380"/>
      <c r="AS702" s="380"/>
      <c r="AT702" s="380"/>
      <c r="AU702" s="380"/>
      <c r="AV702" s="380"/>
      <c r="AW702" s="380"/>
      <c r="AX702" s="381"/>
    </row>
    <row r="703" spans="1:51" ht="57.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716</v>
      </c>
      <c r="AE703" s="323"/>
      <c r="AF703" s="323"/>
      <c r="AG703" s="104" t="s">
        <v>765</v>
      </c>
      <c r="AH703" s="105"/>
      <c r="AI703" s="105"/>
      <c r="AJ703" s="105"/>
      <c r="AK703" s="105"/>
      <c r="AL703" s="105"/>
      <c r="AM703" s="105"/>
      <c r="AN703" s="105"/>
      <c r="AO703" s="105"/>
      <c r="AP703" s="105"/>
      <c r="AQ703" s="105"/>
      <c r="AR703" s="105"/>
      <c r="AS703" s="105"/>
      <c r="AT703" s="105"/>
      <c r="AU703" s="105"/>
      <c r="AV703" s="105"/>
      <c r="AW703" s="105"/>
      <c r="AX703" s="106"/>
    </row>
    <row r="704" spans="1:51" ht="57.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716</v>
      </c>
      <c r="AE704" s="781"/>
      <c r="AF704" s="781"/>
      <c r="AG704" s="168" t="s">
        <v>766</v>
      </c>
      <c r="AH704" s="111"/>
      <c r="AI704" s="111"/>
      <c r="AJ704" s="111"/>
      <c r="AK704" s="111"/>
      <c r="AL704" s="111"/>
      <c r="AM704" s="111"/>
      <c r="AN704" s="111"/>
      <c r="AO704" s="111"/>
      <c r="AP704" s="111"/>
      <c r="AQ704" s="111"/>
      <c r="AR704" s="111"/>
      <c r="AS704" s="111"/>
      <c r="AT704" s="111"/>
      <c r="AU704" s="111"/>
      <c r="AV704" s="111"/>
      <c r="AW704" s="111"/>
      <c r="AX704" s="169"/>
    </row>
    <row r="705" spans="1:50" ht="57.75"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768</v>
      </c>
      <c r="AE705" s="713"/>
      <c r="AF705" s="713"/>
      <c r="AG705" s="128"/>
      <c r="AH705" s="108"/>
      <c r="AI705" s="108"/>
      <c r="AJ705" s="108"/>
      <c r="AK705" s="108"/>
      <c r="AL705" s="108"/>
      <c r="AM705" s="108"/>
      <c r="AN705" s="108"/>
      <c r="AO705" s="108"/>
      <c r="AP705" s="108"/>
      <c r="AQ705" s="108"/>
      <c r="AR705" s="108"/>
      <c r="AS705" s="108"/>
      <c r="AT705" s="108"/>
      <c r="AU705" s="108"/>
      <c r="AV705" s="108"/>
      <c r="AW705" s="108"/>
      <c r="AX705" s="129"/>
    </row>
    <row r="706" spans="1:50" ht="57.7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769</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57.7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769</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57.7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716</v>
      </c>
      <c r="AE708" s="603"/>
      <c r="AF708" s="603"/>
      <c r="AG708" s="740" t="s">
        <v>767</v>
      </c>
      <c r="AH708" s="741"/>
      <c r="AI708" s="741"/>
      <c r="AJ708" s="741"/>
      <c r="AK708" s="741"/>
      <c r="AL708" s="741"/>
      <c r="AM708" s="741"/>
      <c r="AN708" s="741"/>
      <c r="AO708" s="741"/>
      <c r="AP708" s="741"/>
      <c r="AQ708" s="741"/>
      <c r="AR708" s="741"/>
      <c r="AS708" s="741"/>
      <c r="AT708" s="741"/>
      <c r="AU708" s="741"/>
      <c r="AV708" s="741"/>
      <c r="AW708" s="741"/>
      <c r="AX708" s="742"/>
    </row>
    <row r="709" spans="1:50" ht="57.7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716</v>
      </c>
      <c r="AE709" s="323"/>
      <c r="AF709" s="323"/>
      <c r="AG709" s="104" t="s">
        <v>770</v>
      </c>
      <c r="AH709" s="105"/>
      <c r="AI709" s="105"/>
      <c r="AJ709" s="105"/>
      <c r="AK709" s="105"/>
      <c r="AL709" s="105"/>
      <c r="AM709" s="105"/>
      <c r="AN709" s="105"/>
      <c r="AO709" s="105"/>
      <c r="AP709" s="105"/>
      <c r="AQ709" s="105"/>
      <c r="AR709" s="105"/>
      <c r="AS709" s="105"/>
      <c r="AT709" s="105"/>
      <c r="AU709" s="105"/>
      <c r="AV709" s="105"/>
      <c r="AW709" s="105"/>
      <c r="AX709" s="106"/>
    </row>
    <row r="710" spans="1:50" ht="57.7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768</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57.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716</v>
      </c>
      <c r="AE711" s="323"/>
      <c r="AF711" s="323"/>
      <c r="AG711" s="104" t="s">
        <v>771</v>
      </c>
      <c r="AH711" s="105"/>
      <c r="AI711" s="105"/>
      <c r="AJ711" s="105"/>
      <c r="AK711" s="105"/>
      <c r="AL711" s="105"/>
      <c r="AM711" s="105"/>
      <c r="AN711" s="105"/>
      <c r="AO711" s="105"/>
      <c r="AP711" s="105"/>
      <c r="AQ711" s="105"/>
      <c r="AR711" s="105"/>
      <c r="AS711" s="105"/>
      <c r="AT711" s="105"/>
      <c r="AU711" s="105"/>
      <c r="AV711" s="105"/>
      <c r="AW711" s="105"/>
      <c r="AX711" s="106"/>
    </row>
    <row r="712" spans="1:50" ht="57.7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716</v>
      </c>
      <c r="AE712" s="781"/>
      <c r="AF712" s="781"/>
      <c r="AG712" s="805" t="s">
        <v>774</v>
      </c>
      <c r="AH712" s="806"/>
      <c r="AI712" s="806"/>
      <c r="AJ712" s="806"/>
      <c r="AK712" s="806"/>
      <c r="AL712" s="806"/>
      <c r="AM712" s="806"/>
      <c r="AN712" s="806"/>
      <c r="AO712" s="806"/>
      <c r="AP712" s="806"/>
      <c r="AQ712" s="806"/>
      <c r="AR712" s="806"/>
      <c r="AS712" s="806"/>
      <c r="AT712" s="806"/>
      <c r="AU712" s="806"/>
      <c r="AV712" s="806"/>
      <c r="AW712" s="806"/>
      <c r="AX712" s="807"/>
    </row>
    <row r="713" spans="1:50" ht="57.7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768</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57.7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716</v>
      </c>
      <c r="AE714" s="803"/>
      <c r="AF714" s="804"/>
      <c r="AG714" s="734" t="s">
        <v>775</v>
      </c>
      <c r="AH714" s="735"/>
      <c r="AI714" s="735"/>
      <c r="AJ714" s="735"/>
      <c r="AK714" s="735"/>
      <c r="AL714" s="735"/>
      <c r="AM714" s="735"/>
      <c r="AN714" s="735"/>
      <c r="AO714" s="735"/>
      <c r="AP714" s="735"/>
      <c r="AQ714" s="735"/>
      <c r="AR714" s="735"/>
      <c r="AS714" s="735"/>
      <c r="AT714" s="735"/>
      <c r="AU714" s="735"/>
      <c r="AV714" s="735"/>
      <c r="AW714" s="735"/>
      <c r="AX714" s="736"/>
    </row>
    <row r="715" spans="1:50" ht="57.7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776</v>
      </c>
      <c r="AE715" s="603"/>
      <c r="AF715" s="654"/>
      <c r="AG715" s="740" t="s">
        <v>777</v>
      </c>
      <c r="AH715" s="741"/>
      <c r="AI715" s="741"/>
      <c r="AJ715" s="741"/>
      <c r="AK715" s="741"/>
      <c r="AL715" s="741"/>
      <c r="AM715" s="741"/>
      <c r="AN715" s="741"/>
      <c r="AO715" s="741"/>
      <c r="AP715" s="741"/>
      <c r="AQ715" s="741"/>
      <c r="AR715" s="741"/>
      <c r="AS715" s="741"/>
      <c r="AT715" s="741"/>
      <c r="AU715" s="741"/>
      <c r="AV715" s="741"/>
      <c r="AW715" s="741"/>
      <c r="AX715" s="742"/>
    </row>
    <row r="716" spans="1:50" ht="57.7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716</v>
      </c>
      <c r="AE716" s="625"/>
      <c r="AF716" s="625"/>
      <c r="AG716" s="104" t="s">
        <v>770</v>
      </c>
      <c r="AH716" s="105"/>
      <c r="AI716" s="105"/>
      <c r="AJ716" s="105"/>
      <c r="AK716" s="105"/>
      <c r="AL716" s="105"/>
      <c r="AM716" s="105"/>
      <c r="AN716" s="105"/>
      <c r="AO716" s="105"/>
      <c r="AP716" s="105"/>
      <c r="AQ716" s="105"/>
      <c r="AR716" s="105"/>
      <c r="AS716" s="105"/>
      <c r="AT716" s="105"/>
      <c r="AU716" s="105"/>
      <c r="AV716" s="105"/>
      <c r="AW716" s="105"/>
      <c r="AX716" s="106"/>
    </row>
    <row r="717" spans="1:50" ht="57.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716</v>
      </c>
      <c r="AE717" s="323"/>
      <c r="AF717" s="323"/>
      <c r="AG717" s="104" t="s">
        <v>772</v>
      </c>
      <c r="AH717" s="105"/>
      <c r="AI717" s="105"/>
      <c r="AJ717" s="105"/>
      <c r="AK717" s="105"/>
      <c r="AL717" s="105"/>
      <c r="AM717" s="105"/>
      <c r="AN717" s="105"/>
      <c r="AO717" s="105"/>
      <c r="AP717" s="105"/>
      <c r="AQ717" s="105"/>
      <c r="AR717" s="105"/>
      <c r="AS717" s="105"/>
      <c r="AT717" s="105"/>
      <c r="AU717" s="105"/>
      <c r="AV717" s="105"/>
      <c r="AW717" s="105"/>
      <c r="AX717" s="106"/>
    </row>
    <row r="718" spans="1:50" ht="57.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716</v>
      </c>
      <c r="AE718" s="323"/>
      <c r="AF718" s="323"/>
      <c r="AG718" s="130" t="s">
        <v>773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779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778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780</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781</v>
      </c>
      <c r="B731" s="672"/>
      <c r="C731" s="672"/>
      <c r="D731" s="672"/>
      <c r="E731" s="673"/>
      <c r="F731" s="727" t="s">
        <v>782</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783</v>
      </c>
      <c r="B733" s="672"/>
      <c r="C733" s="672"/>
      <c r="D733" s="672"/>
      <c r="E733" s="673"/>
      <c r="F733" s="635" t="s">
        <v>784</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672</v>
      </c>
      <c r="B737" s="211"/>
      <c r="C737" s="211"/>
      <c r="D737" s="212"/>
      <c r="E737" s="950" t="s">
        <v>744</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745</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746</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747</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748</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749</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750</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v>421</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v>425</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t="s">
        <v>161</v>
      </c>
      <c r="F746" s="954"/>
      <c r="G746" s="954"/>
      <c r="H746" s="100" t="str">
        <f>IF(E746="","","-")</f>
        <v>-</v>
      </c>
      <c r="I746" s="954"/>
      <c r="J746" s="954"/>
      <c r="K746" s="100" t="str">
        <f>IF(I746="","","-")</f>
        <v/>
      </c>
      <c r="L746" s="955">
        <v>418</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710</v>
      </c>
      <c r="F747" s="954"/>
      <c r="G747" s="954"/>
      <c r="H747" s="100" t="str">
        <f>IF(E747="","","-")</f>
        <v>-</v>
      </c>
      <c r="I747" s="954"/>
      <c r="J747" s="954"/>
      <c r="K747" s="100" t="str">
        <f>IF(I747="","","-")</f>
        <v/>
      </c>
      <c r="L747" s="955">
        <v>419</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754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755</v>
      </c>
      <c r="H789" s="669"/>
      <c r="I789" s="669"/>
      <c r="J789" s="669"/>
      <c r="K789" s="670"/>
      <c r="L789" s="662" t="s">
        <v>756</v>
      </c>
      <c r="M789" s="663"/>
      <c r="N789" s="663"/>
      <c r="O789" s="663"/>
      <c r="P789" s="663"/>
      <c r="Q789" s="663"/>
      <c r="R789" s="663"/>
      <c r="S789" s="663"/>
      <c r="T789" s="663"/>
      <c r="U789" s="663"/>
      <c r="V789" s="663"/>
      <c r="W789" s="663"/>
      <c r="X789" s="664"/>
      <c r="Y789" s="382">
        <v>0.1</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62.2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757</v>
      </c>
      <c r="D845" s="343"/>
      <c r="E845" s="343"/>
      <c r="F845" s="343"/>
      <c r="G845" s="343"/>
      <c r="H845" s="343"/>
      <c r="I845" s="343"/>
      <c r="J845" s="344"/>
      <c r="K845" s="345"/>
      <c r="L845" s="345"/>
      <c r="M845" s="345"/>
      <c r="N845" s="345"/>
      <c r="O845" s="345"/>
      <c r="P845" s="359" t="s">
        <v>760</v>
      </c>
      <c r="Q845" s="346"/>
      <c r="R845" s="346"/>
      <c r="S845" s="346"/>
      <c r="T845" s="346"/>
      <c r="U845" s="346"/>
      <c r="V845" s="346"/>
      <c r="W845" s="346"/>
      <c r="X845" s="346"/>
      <c r="Y845" s="347">
        <v>0.1</v>
      </c>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customHeight="1" x14ac:dyDescent="0.15">
      <c r="A846" s="370">
        <v>2</v>
      </c>
      <c r="B846" s="370">
        <v>1</v>
      </c>
      <c r="C846" s="358" t="s">
        <v>758</v>
      </c>
      <c r="D846" s="343"/>
      <c r="E846" s="343"/>
      <c r="F846" s="343"/>
      <c r="G846" s="343"/>
      <c r="H846" s="343"/>
      <c r="I846" s="343"/>
      <c r="J846" s="344"/>
      <c r="K846" s="345"/>
      <c r="L846" s="345"/>
      <c r="M846" s="345"/>
      <c r="N846" s="345"/>
      <c r="O846" s="345"/>
      <c r="P846" s="359" t="s">
        <v>760</v>
      </c>
      <c r="Q846" s="346"/>
      <c r="R846" s="346"/>
      <c r="S846" s="346"/>
      <c r="T846" s="346"/>
      <c r="U846" s="346"/>
      <c r="V846" s="346"/>
      <c r="W846" s="346"/>
      <c r="X846" s="346"/>
      <c r="Y846" s="347">
        <v>0.1</v>
      </c>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1</v>
      </c>
    </row>
    <row r="847" spans="1:51" ht="30" customHeight="1" x14ac:dyDescent="0.15">
      <c r="A847" s="370">
        <v>3</v>
      </c>
      <c r="B847" s="370">
        <v>1</v>
      </c>
      <c r="C847" s="358" t="s">
        <v>759</v>
      </c>
      <c r="D847" s="343"/>
      <c r="E847" s="343"/>
      <c r="F847" s="343"/>
      <c r="G847" s="343"/>
      <c r="H847" s="343"/>
      <c r="I847" s="343"/>
      <c r="J847" s="344"/>
      <c r="K847" s="345"/>
      <c r="L847" s="345"/>
      <c r="M847" s="345"/>
      <c r="N847" s="345"/>
      <c r="O847" s="345"/>
      <c r="P847" s="359" t="s">
        <v>761</v>
      </c>
      <c r="Q847" s="346"/>
      <c r="R847" s="346"/>
      <c r="S847" s="346"/>
      <c r="T847" s="346"/>
      <c r="U847" s="346"/>
      <c r="V847" s="346"/>
      <c r="W847" s="346"/>
      <c r="X847" s="346"/>
      <c r="Y847" s="347">
        <v>0.1</v>
      </c>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1</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713</v>
      </c>
      <c r="F1110" s="369"/>
      <c r="G1110" s="369"/>
      <c r="H1110" s="369"/>
      <c r="I1110" s="369"/>
      <c r="J1110" s="344" t="s">
        <v>713</v>
      </c>
      <c r="K1110" s="345"/>
      <c r="L1110" s="345"/>
      <c r="M1110" s="345"/>
      <c r="N1110" s="345"/>
      <c r="O1110" s="345"/>
      <c r="P1110" s="359" t="s">
        <v>713</v>
      </c>
      <c r="Q1110" s="346"/>
      <c r="R1110" s="346"/>
      <c r="S1110" s="346"/>
      <c r="T1110" s="346"/>
      <c r="U1110" s="346"/>
      <c r="V1110" s="346"/>
      <c r="W1110" s="346"/>
      <c r="X1110" s="346"/>
      <c r="Y1110" s="347" t="s">
        <v>713</v>
      </c>
      <c r="Z1110" s="348"/>
      <c r="AA1110" s="348"/>
      <c r="AB1110" s="349"/>
      <c r="AC1110" s="350"/>
      <c r="AD1110" s="351"/>
      <c r="AE1110" s="351"/>
      <c r="AF1110" s="351"/>
      <c r="AG1110" s="351"/>
      <c r="AH1110" s="352" t="s">
        <v>713</v>
      </c>
      <c r="AI1110" s="353"/>
      <c r="AJ1110" s="353"/>
      <c r="AK1110" s="353"/>
      <c r="AL1110" s="354" t="s">
        <v>713</v>
      </c>
      <c r="AM1110" s="355"/>
      <c r="AN1110" s="355"/>
      <c r="AO1110" s="356"/>
      <c r="AP1110" s="357" t="s">
        <v>713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90">
    <cfRule type="expression" dxfId="2791" priority="13877">
      <formula>IF(RIGHT(TEXT(Y790,"0.#"),1)=".",FALSE,TRUE)</formula>
    </cfRule>
    <cfRule type="expression" dxfId="2790" priority="13878">
      <formula>IF(RIGHT(TEXT(Y790,"0.#"),1)=".",TRUE,FALSE)</formula>
    </cfRule>
  </conditionalFormatting>
  <conditionalFormatting sqref="Y799">
    <cfRule type="expression" dxfId="2789" priority="13873">
      <formula>IF(RIGHT(TEXT(Y799,"0.#"),1)=".",FALSE,TRUE)</formula>
    </cfRule>
    <cfRule type="expression" dxfId="2788" priority="13874">
      <formula>IF(RIGHT(TEXT(Y799,"0.#"),1)=".",TRUE,FALSE)</formula>
    </cfRule>
  </conditionalFormatting>
  <conditionalFormatting sqref="Y830:Y837 Y828 Y817:Y824 Y815 Y804:Y811 Y802">
    <cfRule type="expression" dxfId="2787" priority="13655">
      <formula>IF(RIGHT(TEXT(Y802,"0.#"),1)=".",FALSE,TRUE)</formula>
    </cfRule>
    <cfRule type="expression" dxfId="2786" priority="13656">
      <formula>IF(RIGHT(TEXT(Y802,"0.#"),1)=".",TRUE,FALSE)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91:Y798 Y789">
    <cfRule type="expression" dxfId="2779" priority="13679">
      <formula>IF(RIGHT(TEXT(Y789,"0.#"),1)=".",FALSE,TRUE)</formula>
    </cfRule>
    <cfRule type="expression" dxfId="2778" priority="13680">
      <formula>IF(RIGHT(TEXT(Y789,"0.#"),1)=".",TRUE,FALSE)</formula>
    </cfRule>
  </conditionalFormatting>
  <conditionalFormatting sqref="AU790">
    <cfRule type="expression" dxfId="2777" priority="13677">
      <formula>IF(RIGHT(TEXT(AU790,"0.#"),1)=".",FALSE,TRUE)</formula>
    </cfRule>
    <cfRule type="expression" dxfId="2776" priority="13678">
      <formula>IF(RIGHT(TEXT(AU790,"0.#"),1)=".",TRUE,FALSE)</formula>
    </cfRule>
  </conditionalFormatting>
  <conditionalFormatting sqref="AU799">
    <cfRule type="expression" dxfId="2775" priority="13675">
      <formula>IF(RIGHT(TEXT(AU799,"0.#"),1)=".",FALSE,TRUE)</formula>
    </cfRule>
    <cfRule type="expression" dxfId="2774" priority="13676">
      <formula>IF(RIGHT(TEXT(AU799,"0.#"),1)=".",TRUE,FALSE)</formula>
    </cfRule>
  </conditionalFormatting>
  <conditionalFormatting sqref="AU791:AU798 AU789">
    <cfRule type="expression" dxfId="2773" priority="13673">
      <formula>IF(RIGHT(TEXT(AU789,"0.#"),1)=".",FALSE,TRUE)</formula>
    </cfRule>
    <cfRule type="expression" dxfId="2772" priority="13674">
      <formula>IF(RIGHT(TEXT(AU789,"0.#"),1)=".",TRUE,FALSE)</formula>
    </cfRule>
  </conditionalFormatting>
  <conditionalFormatting sqref="Y829 Y816 Y803">
    <cfRule type="expression" dxfId="2771" priority="13659">
      <formula>IF(RIGHT(TEXT(Y803,"0.#"),1)=".",FALSE,TRUE)</formula>
    </cfRule>
    <cfRule type="expression" dxfId="2770" priority="13660">
      <formula>IF(RIGHT(TEXT(Y803,"0.#"),1)=".",TRUE,FALSE)</formula>
    </cfRule>
  </conditionalFormatting>
  <conditionalFormatting sqref="Y838 Y825 Y812">
    <cfRule type="expression" dxfId="2769" priority="13657">
      <formula>IF(RIGHT(TEXT(Y812,"0.#"),1)=".",FALSE,TRUE)</formula>
    </cfRule>
    <cfRule type="expression" dxfId="2768" priority="13658">
      <formula>IF(RIGHT(TEXT(Y812,"0.#"),1)=".",TRUE,FALSE)</formula>
    </cfRule>
  </conditionalFormatting>
  <conditionalFormatting sqref="AU829 AU816 AU803">
    <cfRule type="expression" dxfId="2767" priority="13653">
      <formula>IF(RIGHT(TEXT(AU803,"0.#"),1)=".",FALSE,TRUE)</formula>
    </cfRule>
    <cfRule type="expression" dxfId="2766" priority="13654">
      <formula>IF(RIGHT(TEXT(AU803,"0.#"),1)=".",TRUE,FALSE)</formula>
    </cfRule>
  </conditionalFormatting>
  <conditionalFormatting sqref="AU838 AU825 AU812">
    <cfRule type="expression" dxfId="2765" priority="13651">
      <formula>IF(RIGHT(TEXT(AU812,"0.#"),1)=".",FALSE,TRUE)</formula>
    </cfRule>
    <cfRule type="expression" dxfId="2764" priority="13652">
      <formula>IF(RIGHT(TEXT(AU812,"0.#"),1)=".",TRUE,FALSE)</formula>
    </cfRule>
  </conditionalFormatting>
  <conditionalFormatting sqref="AU830:AU837 AU828 AU817:AU824 AU815 AU804:AU811 AU802">
    <cfRule type="expression" dxfId="2763" priority="13649">
      <formula>IF(RIGHT(TEXT(AU802,"0.#"),1)=".",FALSE,TRUE)</formula>
    </cfRule>
    <cfRule type="expression" dxfId="2762" priority="13650">
      <formula>IF(RIGHT(TEXT(AU802,"0.#"),1)=".",TRUE,FALSE)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4" max="49" man="1"/>
    <brk id="729"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c r="M2" s="13" t="str">
        <f>IF(L2="","",K2)</f>
        <v/>
      </c>
      <c r="N2" s="13" t="str">
        <f>IF(M2="","",IF(N1&lt;&gt;"",CONCATENATE(N1,"、",M2),M2))</f>
        <v/>
      </c>
      <c r="O2" s="13"/>
      <c r="P2" s="12" t="s">
        <v>74</v>
      </c>
      <c r="Q2" s="17" t="s">
        <v>716</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716</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菊間由佳</dc:creator>
  <cp:lastModifiedBy>m</cp:lastModifiedBy>
  <cp:lastPrinted>2021-09-24T02:24:27Z</cp:lastPrinted>
  <dcterms:created xsi:type="dcterms:W3CDTF">2012-03-13T00:50:25Z</dcterms:created>
  <dcterms:modified xsi:type="dcterms:W3CDTF">2021-09-24T02:24:55Z</dcterms:modified>
</cp:coreProperties>
</file>