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Q:\★行政事業レビュー\○WT_R3レビュー関係\11_【最終公表】HP作業\0917～体裁確認\"/>
    </mc:Choice>
  </mc:AlternateContent>
  <bookViews>
    <workbookView xWindow="930" yWindow="-120" windowWidth="20490" windowHeight="895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H860"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616" i="3"/>
  <c r="AY606" i="3"/>
  <c r="AY459" i="3"/>
  <c r="AY213" i="3"/>
  <c r="AY134" i="3"/>
  <c r="AY645" i="3"/>
  <c r="AY271" i="3"/>
  <c r="AY417" i="3"/>
  <c r="AY23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<sst xmlns="http://schemas.openxmlformats.org/spreadsheetml/2006/main" count="3125" uniqueCount="796">
  <si>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</si>
  <si>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</si>
  <si>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</si>
  <si>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</si>
  <si>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</si>
  <si>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</si>
  <si>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</si>
  <si>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</si>
  <si>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</si>
  <si>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</si>
  <si>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</si>
  <si>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</si>
  <si>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</si>
  <si>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</si>
  <si>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</si>
  <si>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</si>
  <si>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</si>
  <si>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</si>
  <si>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</si>
  <si>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</si>
  <si>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</si>
  <si>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</si>
  <si>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</si>
  <si>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</si>
  <si>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</si>
  <si>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</si>
  <si>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</si>
  <si>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</si>
  <si>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</si>
  <si>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</si>
  <si>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</si>
  <si>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</si>
  <si>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</si>
  <si>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</si>
  <si>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</si>
  <si>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</si>
  <si>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</si>
  <si>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</si>
  <si>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</si>
  <si>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</si>
  <si>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</si>
  <si>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</si>
  <si>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</si>
  <si>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</si>
  <si>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</si>
  <si>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</si>
  <si>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</si>
  <si>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</si>
  <si>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</si>
  <si>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</si>
  <si>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</si>
  <si>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</si>
  <si>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</si>
  <si>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</si>
  <si>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</si>
  <si>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</si>
  <si>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</si>
  <si>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</si>
  <si>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</si>
  <si>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</si>
  <si>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</si>
  <si>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</si>
  <si>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</si>
  <si>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</si>
  <si>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</si>
  <si>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</si>
  <si>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</si>
  <si>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</si>
  <si>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</si>
  <si>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</si>
  <si>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</si>
  <si>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</si>
  <si>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</si>
  <si>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</si>
  <si>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</si>
  <si>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</si>
  <si>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</si>
  <si>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</si>
  <si>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</si>
  <si>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</si>
  <si>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</si>
  <si>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</si>
  <si>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</si>
  <si>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</si>
  <si>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</si>
  <si>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</si>
  <si>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</si>
  <si>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</si>
  <si>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</si>
  <si>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</si>
  <si>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</si>
  <si>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</si>
  <si>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</si>
  <si>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</si>
  <si>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</si>
  <si>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</si>
  <si>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</si>
  <si>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</si>
  <si>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</si>
  <si>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</si>
  <si>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</si>
  <si>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</si>
  <si>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</si>
  <si>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</si>
  <si>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</si>
  <si>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</si>
  <si>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</si>
  <si>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</si>
  <si>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</si>
  <si>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</si>
  <si>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</si>
  <si>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</si>
  <si>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</si>
  <si>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</si>
  <si>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</si>
  <si>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</si>
  <si>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</si>
  <si>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</si>
  <si>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</si>
  <si>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</si>
  <si>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</si>
  <si>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</si>
  <si>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</si>
  <si>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</si>
  <si>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</si>
  <si>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</si>
  <si>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</si>
  <si>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</si>
  <si>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</si>
  <si>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</si>
  <si>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</si>
  <si>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</si>
  <si>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</si>
  <si>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</si>
  <si>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</si>
  <si>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</si>
  <si>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</si>
  <si>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</si>
  <si>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</si>
  <si>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</si>
  <si>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</si>
  <si>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</si>
  <si>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</si>
  <si>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</si>
  <si>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</si>
  <si>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</si>
  <si>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</si>
  <si>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</si>
  <si>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</si>
  <si>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</si>
  <si>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</si>
  <si>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</si>
  <si>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</si>
  <si>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</si>
  <si>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</si>
  <si>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</si>
  <si>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</si>
  <si>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</si>
  <si>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</si>
  <si>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</si>
  <si>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</si>
  <si>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</si>
  <si>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</si>
  <si>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</si>
  <si>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</si>
  <si>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</si>
  <si>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</si>
  <si>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</si>
  <si>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</si>
  <si>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</si>
  <si>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</si>
  <si>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</si>
  <si>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</si>
  <si>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</si>
  <si>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</si>
  <si>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</si>
  <si>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</si>
  <si>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</si>
  <si>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</si>
  <si>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</si>
  <si>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</si>
  <si>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</si>
  <si>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</si>
  <si>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</si>
  <si>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</si>
  <si>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</si>
  <si>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</si>
  <si>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</si>
  <si>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</si>
  <si>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</si>
  <si>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</si>
  <si>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</si>
  <si>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</si>
  <si>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</si>
  <si>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</si>
  <si>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</si>
  <si>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</si>
  <si>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</si>
  <si>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</si>
  <si>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</si>
  <si>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</si>
  <si>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</si>
  <si>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</si>
  <si>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</si>
  <si>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</si>
  <si>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</si>
  <si>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</si>
  <si>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</si>
  <si>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</si>
  <si>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</si>
  <si>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</si>
  <si>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</si>
  <si>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</si>
  <si>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</si>
  <si>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</si>
  <si>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</si>
  <si>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</si>
  <si>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</si>
  <si>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</si>
  <si>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</si>
  <si>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</si>
  <si>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</si>
  <si>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</si>
  <si>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</si>
  <si>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</si>
  <si>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</si>
  <si>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</si>
  <si>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</si>
  <si>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</si>
  <si>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</si>
  <si>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</si>
  <si>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</si>
  <si>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</si>
  <si>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</si>
  <si>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</si>
  <si>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</si>
  <si>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</si>
  <si>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</si>
  <si>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</si>
  <si>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</si>
  <si>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</si>
  <si>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</si>
  <si>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</si>
  <si>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</si>
  <si>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</si>
  <si>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</si>
  <si>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</si>
  <si>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</si>
  <si>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</si>
  <si>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</si>
  <si>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</si>
  <si>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</si>
  <si>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</si>
  <si>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</si>
  <si>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</si>
  <si>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</si>
  <si>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</si>
  <si>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</si>
  <si>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</si>
  <si>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</si>
  <si>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</si>
  <si>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</si>
  <si>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</si>
  <si>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</si>
  <si>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</si>
  <si>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</si>
  <si>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</si>
  <si>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</si>
  <si>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</si>
  <si>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</si>
  <si>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</si>
  <si>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</si>
  <si>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</si>
  <si>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</si>
  <si>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</si>
  <si>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</si>
  <si>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</si>
  <si>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</si>
  <si>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</si>
  <si>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</si>
  <si>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</si>
  <si>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</si>
  <si>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</si>
  <si>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</si>
  <si>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</si>
  <si>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</si>
  <si>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</si>
  <si>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</si>
  <si>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</si>
  <si>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</si>
  <si>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</si>
  <si>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</si>
  <si>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</si>
  <si>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</si>
  <si>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</si>
  <si>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</si>
  <si>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</si>
  <si>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</si>
  <si>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</si>
  <si>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</si>
  <si>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</si>
  <si>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</si>
  <si>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</si>
  <si>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</si>
  <si>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</si>
  <si>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</si>
  <si>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</si>
  <si>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</si>
  <si>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</si>
  <si>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</si>
  <si>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</si>
  <si>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</si>
  <si>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</si>
  <si>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</si>
  <si>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</si>
  <si>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</si>
  <si>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</si>
  <si>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</si>
  <si>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</si>
  <si>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</si>
  <si>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</si>
  <si>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</si>
  <si>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</si>
  <si>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</si>
  <si>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</si>
  <si>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</si>
  <si>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</si>
  <si>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</si>
  <si>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</si>
  <si>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</si>
  <si>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</si>
  <si>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</si>
  <si>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</si>
  <si>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</si>
  <si>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</si>
  <si>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</si>
  <si>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</si>
  <si>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</si>
  <si>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</si>
  <si>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</si>
  <si>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</si>
  <si>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</si>
  <si>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</si>
  <si>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</si>
  <si>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</si>
  <si>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</si>
  <si>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</si>
  <si>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</si>
  <si>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</si>
  <si>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</si>
  <si>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</si>
  <si>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</si>
  <si>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</si>
  <si>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</si>
  <si>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</si>
  <si>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</si>
  <si>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</si>
  <si>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</si>
  <si>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</si>
  <si>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</si>
  <si>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</si>
  <si>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</si>
  <si>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</si>
  <si>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</si>
  <si>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</si>
  <si>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</si>
  <si>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</si>
  <si>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</si>
  <si>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</si>
  <si>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</si>
  <si>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</si>
  <si>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</si>
  <si>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</si>
  <si>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</si>
  <si>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</si>
  <si>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</si>
  <si>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</si>
  <si>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</si>
  <si>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</si>
  <si>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</si>
  <si>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</si>
  <si>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</si>
  <si>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</si>
  <si>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</si>
  <si>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</si>
  <si>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</si>
  <si>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</si>
  <si>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</si>
  <si>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</si>
  <si>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</si>
  <si>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</si>
  <si>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</si>
  <si>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</si>
  <si>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</si>
  <si>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</si>
  <si>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</si>
  <si>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</si>
  <si>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</si>
  <si>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</si>
  <si>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</si>
  <si>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</si>
  <si>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</si>
  <si>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</si>
  <si>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</si>
  <si>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</si>
  <si>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</si>
  <si>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</si>
  <si>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</si>
  <si>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</si>
  <si>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</si>
  <si>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</si>
  <si>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</si>
  <si>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</si>
  <si>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</si>
  <si>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</si>
  <si>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</si>
  <si>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</si>
  <si>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</si>
  <si>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</si>
  <si>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</si>
  <si>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</si>
  <si>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</si>
  <si>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</si>
  <si>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</si>
  <si>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</si>
  <si>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</si>
  <si>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</si>
  <si>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</si>
  <si>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</si>
  <si>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</si>
  <si>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</si>
  <si>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</si>
  <si>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</si>
  <si>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</si>
  <si>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</si>
  <si>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</si>
  <si>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</si>
  <si>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</si>
  <si>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</si>
  <si>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</si>
  <si>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</si>
  <si>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</si>
  <si>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</si>
  <si>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</si>
  <si>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</si>
  <si>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</si>
  <si>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</si>
  <si>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</si>
  <si>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</si>
  <si>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</si>
  <si>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</si>
  <si>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</si>
  <si>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</si>
  <si>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</si>
  <si>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</si>
  <si>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</si>
  <si>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</si>
  <si>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</si>
  <si>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</si>
  <si>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</si>
  <si>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</si>
  <si>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</si>
  <si>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</si>
  <si>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</si>
  <si>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</si>
  <si>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</si>
  <si>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</si>
  <si>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</si>
  <si>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</si>
  <si>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</si>
  <si>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</si>
  <si>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</si>
  <si>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</si>
  <si>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</si>
  <si>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</si>
  <si>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</si>
  <si>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</si>
  <si>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</si>
  <si>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</si>
  <si>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</si>
  <si>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</si>
  <si>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</si>
  <si>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</si>
  <si>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</si>
  <si>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</si>
  <si>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</si>
  <si>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</si>
  <si>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</si>
  <si>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</si>
  <si>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</si>
  <si>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</si>
  <si>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</si>
  <si>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</si>
  <si>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</si>
  <si>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</si>
  <si>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</si>
  <si>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</si>
  <si>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</si>
  <si>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</si>
  <si>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</si>
  <si>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</si>
  <si>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</si>
  <si>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</si>
  <si>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</si>
  <si>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</si>
  <si>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</si>
  <si>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</si>
  <si>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</si>
  <si>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</si>
  <si>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</si>
  <si>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</si>
  <si>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</si>
  <si>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</si>
  <si>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</si>
  <si>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</si>
  <si>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</si>
  <si>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</si>
  <si>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</si>
  <si>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</si>
  <si>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</si>
  <si>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</si>
  <si>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</si>
  <si>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</si>
  <si>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</si>
  <si>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</si>
  <si>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</si>
  <si>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</si>
  <si>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</si>
  <si>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</si>
  <si>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</si>
  <si>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</si>
  <si>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</si>
  <si>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</si>
  <si>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</si>
  <si>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</si>
  <si>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</si>
  <si>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</si>
  <si>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</si>
  <si>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</si>
  <si>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</si>
  <si>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</si>
  <si>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</si>
  <si>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</si>
  <si>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</si>
  <si>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</si>
  <si>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</si>
  <si>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</si>
  <si>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</si>
  <si>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</si>
  <si>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</si>
  <si>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</si>
  <si>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</si>
  <si>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</si>
  <si>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</si>
  <si>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</si>
  <si>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</si>
  <si>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</si>
  <si>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</si>
  <si>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</si>
  <si>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</si>
  <si>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</si>
  <si>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</si>
  <si>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</si>
  <si>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</si>
  <si>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</si>
  <si>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</si>
  <si>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</si>
  <si>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</si>
  <si>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</si>
  <si>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</si>
  <si>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</si>
  <si>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</si>
  <si>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</si>
  <si>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</si>
  <si>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</si>
  <si>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</si>
  <si>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</si>
  <si>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</si>
  <si>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</si>
  <si>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</si>
  <si>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</si>
  <si>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</si>
  <si>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</si>
  <si>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</si>
  <si>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</si>
  <si>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</si>
  <si>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</si>
  <si>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</si>
  <si>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</si>
  <si>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</si>
  <si>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</si>
  <si>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</si>
  <si>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</si>
  <si>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</si>
  <si>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</si>
  <si>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</si>
  <si>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</si>
  <si>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</si>
  <si>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</si>
  <si>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</si>
  <si>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</si>
  <si>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</si>
  <si>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</si>
  <si>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</si>
  <si>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</si>
  <si>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</si>
  <si>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</si>
  <si>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</si>
  <si>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</si>
  <si>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</si>
  <si>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</si>
  <si>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</si>
  <si>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</si>
  <si>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</si>
  <si>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</si>
  <si>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</si>
  <si>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</si>
  <si>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</si>
  <si>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</si>
  <si>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</si>
  <si>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</si>
  <si>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</si>
  <si>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</si>
  <si>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</si>
  <si>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</si>
  <si>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</si>
  <si>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</si>
  <si>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</si>
  <si>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</si>
  <si>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</si>
  <si>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</si>
  <si>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</si>
  <si>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</si>
  <si>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</si>
  <si>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</si>
  <si>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</si>
  <si>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</si>
  <si>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</si>
  <si>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</si>
  <si>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</si>
  <si>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</si>
  <si>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</si>
  <si>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</si>
  <si>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</si>
  <si>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</si>
  <si>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</si>
  <si>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</si>
  <si>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</si>
  <si>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</si>
  <si>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</si>
  <si>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</si>
  <si>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</si>
  <si>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</si>
  <si>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</si>
  <si>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</si>
  <si>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</si>
  <si>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</si>
  <si>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</si>
  <si>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</si>
  <si>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</si>
  <si>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</si>
  <si>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</si>
  <si>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</si>
  <si>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</si>
  <si>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</si>
  <si>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</si>
  <si>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</si>
  <si>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</si>
  <si>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</si>
  <si>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</si>
  <si>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</si>
  <si>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</si>
  <si>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</si>
  <si>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</si>
  <si>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</si>
  <si>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</si>
  <si>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</si>
  <si>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</si>
  <si>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</si>
  <si>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</si>
  <si>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</si>
  <si>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</si>
  <si>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</si>
  <si>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</si>
  <si>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</si>
  <si>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</si>
  <si>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</si>
  <si>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</si>
  <si>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</si>
  <si>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</si>
  <si>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</si>
  <si>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</si>
  <si>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</si>
  <si>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</si>
  <si>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</si>
  <si>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</si>
  <si>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</si>
  <si>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</si>
  <si>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</si>
  <si>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</si>
  <si>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</si>
  <si>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</si>
  <si>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</si>
  <si>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</si>
  <si>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</si>
  <si>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</si>
  <si>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</si>
  <si>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</si>
  <si>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</si>
  <si>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</si>
  <si>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文部科学省</t>
  </si>
  <si>
    <t>文科</t>
  </si>
  <si>
    <t>※金額は単位未満四捨五入して記載していることから、合計が一致しない場合がある。</t>
    <phoneticPr fontId="5"/>
  </si>
  <si>
    <t>-</t>
    <phoneticPr fontId="5"/>
  </si>
  <si>
    <t>なお、金額は単位未満四捨五入して記載していることから、合計が一致しない場合がある。</t>
  </si>
  <si>
    <t>-</t>
  </si>
  <si>
    <t>○</t>
  </si>
  <si>
    <t>件</t>
    <phoneticPr fontId="5"/>
  </si>
  <si>
    <t>／　</t>
    <phoneticPr fontId="5"/>
  </si>
  <si>
    <t>終了予定なし</t>
    <phoneticPr fontId="5"/>
  </si>
  <si>
    <t>日本ユネスコ国内委員会運営</t>
    <phoneticPr fontId="5"/>
  </si>
  <si>
    <t>国際統括官付</t>
    <phoneticPr fontId="5"/>
  </si>
  <si>
    <t>昭和27年度</t>
    <phoneticPr fontId="5"/>
  </si>
  <si>
    <t>国際戦略企画官
石田　善顕</t>
    <phoneticPr fontId="5"/>
  </si>
  <si>
    <t>ユネスコ活動に関する法律（第５・６条）</t>
    <phoneticPr fontId="5"/>
  </si>
  <si>
    <t>「ユネスコ憲章」において、各加盟国に対して、自国の主要な団体をユネスコ事業に参加させるため国内委員会を設立し、必要な措置を執ることが求められている。この趣旨に従い、「ユネスコ活動に関する法律」に基づき、日本ユネスコ国内委員会において、必要な事項の調査審議を行い、我が国のユネスコ活動の基本方針を定めるとともに、ユネスコ活動の普及、推進を図る。</t>
    <phoneticPr fontId="5"/>
  </si>
  <si>
    <t>-</t>
    <phoneticPr fontId="5"/>
  </si>
  <si>
    <t>委員手当</t>
    <phoneticPr fontId="5"/>
  </si>
  <si>
    <t>委員等旅費</t>
  </si>
  <si>
    <t>庁費</t>
  </si>
  <si>
    <t>職員旅費</t>
  </si>
  <si>
    <t>諸謝金</t>
  </si>
  <si>
    <t>日本ユネスコ国内委員会で取りまとめた提言、答申、方針等の普及推進を図る。</t>
    <phoneticPr fontId="5"/>
  </si>
  <si>
    <t>日本ユネスコ国内委員会のHPアクセス数</t>
    <phoneticPr fontId="5"/>
  </si>
  <si>
    <t>日本ユネスコ国内委員会（総会、各小委員会）の開催数</t>
    <phoneticPr fontId="5"/>
  </si>
  <si>
    <t>回</t>
    <phoneticPr fontId="5"/>
  </si>
  <si>
    <t>執行額　／　会議開催数　　　　　　　　　　　　　</t>
    <phoneticPr fontId="5"/>
  </si>
  <si>
    <t>百万</t>
    <phoneticPr fontId="5"/>
  </si>
  <si>
    <t>百万円/回</t>
    <phoneticPr fontId="5"/>
  </si>
  <si>
    <t>10/17</t>
    <phoneticPr fontId="5"/>
  </si>
  <si>
    <t>7/17</t>
    <phoneticPr fontId="5"/>
  </si>
  <si>
    <t>13　豊かな国際社会の構築に資する国際交流・協力の推進</t>
    <phoneticPr fontId="5"/>
  </si>
  <si>
    <t>13-2 国際協力の推進</t>
    <phoneticPr fontId="5"/>
  </si>
  <si>
    <t>日本ユネスコ国内委員会を開催し、ユネスコへの協力事業に関する対応方針や我が国におけるユネスコ活動の推進等について審議することにより、上位施策の達成目標の１つである、国際的な取組への日本の貢献及び我が国の教育施設の充実のために有益な情報の収集に貢献している。</t>
    <phoneticPr fontId="5"/>
  </si>
  <si>
    <t>日本ユネスコ国内委員会HP（URL　：　https://www.mext.go.jp/unesco/　）</t>
  </si>
  <si>
    <t>416</t>
    <phoneticPr fontId="5"/>
  </si>
  <si>
    <t>21</t>
    <phoneticPr fontId="5"/>
  </si>
  <si>
    <t>15</t>
    <phoneticPr fontId="5"/>
  </si>
  <si>
    <t>428</t>
    <phoneticPr fontId="5"/>
  </si>
  <si>
    <t>434</t>
    <phoneticPr fontId="5"/>
  </si>
  <si>
    <t>429</t>
    <phoneticPr fontId="5"/>
  </si>
  <si>
    <t>412</t>
    <phoneticPr fontId="5"/>
  </si>
  <si>
    <t>日本ユネスコ国内委員会ホームページへのアクセス数</t>
    <rPh sb="0" eb="2">
      <t>ニホン</t>
    </rPh>
    <rPh sb="6" eb="11">
      <t>コクナイイインカイ</t>
    </rPh>
    <rPh sb="23" eb="24">
      <t>スウ</t>
    </rPh>
    <phoneticPr fontId="5"/>
  </si>
  <si>
    <t>-</t>
    <phoneticPr fontId="5"/>
  </si>
  <si>
    <t>7/19</t>
    <phoneticPr fontId="5"/>
  </si>
  <si>
    <t>13/20</t>
    <phoneticPr fontId="5"/>
  </si>
  <si>
    <t>A.日本ユネスコ国内委員会委員A</t>
    <rPh sb="2" eb="4">
      <t>ニホン</t>
    </rPh>
    <rPh sb="8" eb="13">
      <t>コクナイイインカイ</t>
    </rPh>
    <rPh sb="13" eb="15">
      <t>イイン</t>
    </rPh>
    <phoneticPr fontId="5"/>
  </si>
  <si>
    <t>日当</t>
    <rPh sb="0" eb="2">
      <t>ニットウ</t>
    </rPh>
    <phoneticPr fontId="5"/>
  </si>
  <si>
    <t>委員に支払う手当</t>
    <rPh sb="0" eb="2">
      <t>イイン</t>
    </rPh>
    <rPh sb="3" eb="5">
      <t>シハラ</t>
    </rPh>
    <rPh sb="6" eb="8">
      <t>テアテ</t>
    </rPh>
    <phoneticPr fontId="5"/>
  </si>
  <si>
    <t>会議への出席</t>
    <rPh sb="0" eb="2">
      <t>カイギ</t>
    </rPh>
    <rPh sb="4" eb="6">
      <t>シュッセキ</t>
    </rPh>
    <phoneticPr fontId="5"/>
  </si>
  <si>
    <t>国内委員会委員A</t>
    <rPh sb="0" eb="5">
      <t>コクナイイインカイ</t>
    </rPh>
    <rPh sb="5" eb="7">
      <t>イイン</t>
    </rPh>
    <phoneticPr fontId="5"/>
  </si>
  <si>
    <t>国内委員会委員B</t>
    <rPh sb="0" eb="5">
      <t>コクナイイインカイ</t>
    </rPh>
    <rPh sb="5" eb="7">
      <t>イイン</t>
    </rPh>
    <phoneticPr fontId="5"/>
  </si>
  <si>
    <t>国内委員会委員C</t>
    <rPh sb="0" eb="5">
      <t>コクナイイインカイ</t>
    </rPh>
    <rPh sb="5" eb="7">
      <t>イイン</t>
    </rPh>
    <phoneticPr fontId="5"/>
  </si>
  <si>
    <t>国内委員会委員D</t>
    <rPh sb="0" eb="7">
      <t>コクナイイインカイイイン</t>
    </rPh>
    <phoneticPr fontId="5"/>
  </si>
  <si>
    <t>国内委員会委員E</t>
    <rPh sb="0" eb="7">
      <t>コクナイイインカイイイン</t>
    </rPh>
    <phoneticPr fontId="5"/>
  </si>
  <si>
    <t>国内委員会委員F</t>
    <rPh sb="0" eb="5">
      <t>コクナイイインカイ</t>
    </rPh>
    <rPh sb="5" eb="7">
      <t>イイン</t>
    </rPh>
    <phoneticPr fontId="5"/>
  </si>
  <si>
    <t>国内委員会委員G</t>
    <rPh sb="0" eb="7">
      <t>コクナイイインカイイイン</t>
    </rPh>
    <phoneticPr fontId="5"/>
  </si>
  <si>
    <t>国内委員会委員H</t>
    <rPh sb="0" eb="7">
      <t>コクナイイインカイイイン</t>
    </rPh>
    <phoneticPr fontId="5"/>
  </si>
  <si>
    <t>国内委員会委員I</t>
    <rPh sb="0" eb="7">
      <t>コクナイイインカイイイン</t>
    </rPh>
    <phoneticPr fontId="5"/>
  </si>
  <si>
    <t>麹町税務署</t>
    <rPh sb="0" eb="2">
      <t>コウジマチ</t>
    </rPh>
    <rPh sb="2" eb="5">
      <t>ゼイムショ</t>
    </rPh>
    <phoneticPr fontId="5"/>
  </si>
  <si>
    <t>国内委員会委員への手当支給に係る税額の納付</t>
    <rPh sb="0" eb="7">
      <t>コクナイイインカイイイン</t>
    </rPh>
    <rPh sb="9" eb="13">
      <t>テアテシキュウ</t>
    </rPh>
    <rPh sb="14" eb="15">
      <t>カカ</t>
    </rPh>
    <rPh sb="16" eb="18">
      <t>ゼイガク</t>
    </rPh>
    <rPh sb="19" eb="21">
      <t>ノウフ</t>
    </rPh>
    <phoneticPr fontId="5"/>
  </si>
  <si>
    <t>-</t>
    <phoneticPr fontId="5"/>
  </si>
  <si>
    <t>我が国におけるユネスコ活動に関する助言、企画、調査のための機関として、日本ユネスコ国内委員会は、関係各大臣（文部科学、外務、財務）の諮問に応じて関係事項の調査審議、関係各大臣への答申を行うなど、我が国におけるユネスコ活動の基本方針の策定等の任務を遂行するため、国内委員会を開催する。本事業予算は、その運営及び事務処理に必要な経費を執行するものである。年2回、国内委員会総会、総会の前には運営小委員会、選考小委員会、及び3専門小委員会（教育、科学、文化・コミュニケーション）を開催する。またこのほかに、各小委員会のもとに設置された分科会を開催する。</t>
    <phoneticPr fontId="5"/>
  </si>
  <si>
    <t>「ユネスコ活動に関する法律」に基づき、日本ユネスコ国内委員会において、必要な事項の調査審議を行い、我が国のユネスコ活動の基本方針を定めるなどの活動を行っている。</t>
    <phoneticPr fontId="5"/>
  </si>
  <si>
    <t>「ユネスコ活動に関する法律」に基づき、国が実施することが求められている。</t>
    <phoneticPr fontId="5"/>
  </si>
  <si>
    <t>「国の特別の機関」である日本ユネスコ国内委員会は、我が国におけるユネスコ活動に関する助言、企画、連絡及び調査のための唯一の機関である。</t>
    <phoneticPr fontId="5"/>
  </si>
  <si>
    <t>‐</t>
  </si>
  <si>
    <t>無</t>
  </si>
  <si>
    <t>会議開催に当たり、必要経費のみを支出している。</t>
    <phoneticPr fontId="5"/>
  </si>
  <si>
    <t>地方から移動する出席委員が日帰りできるよう（前泊による宿泊費が生じないよう）、午後に会議を開催するなど単位当たりのコストの削減に努めるとともに、その業務の特殊性から真に必要な内容に厳選した上で、支出を行っている。</t>
    <phoneticPr fontId="5"/>
  </si>
  <si>
    <t>成果目標は概ね達成できている。</t>
    <phoneticPr fontId="5"/>
  </si>
  <si>
    <t>日本ユネスコ国内委員会は文部科学省に事務局が置かれており、直接執行が適切である。</t>
    <phoneticPr fontId="5"/>
  </si>
  <si>
    <t>効果的な執行の観点から、会議の開催については集約・精選するなどしつつ、我が国のユネスコ活動を推進するため、適宜、教育・科学・文化等幅広い分野において議論を行っている。</t>
    <phoneticPr fontId="5"/>
  </si>
  <si>
    <t>日本ユネスコ国内委員会の会議概要は、Webサイトで公開しており、全国のユネスコ活動推進にあたり活用されている。</t>
    <phoneticPr fontId="5"/>
  </si>
  <si>
    <t>同日に2つの会議を開催したり、会議を午後に開催したりするなど、効率化に向けた工夫を行っている。</t>
    <rPh sb="6" eb="8">
      <t>カイギ</t>
    </rPh>
    <phoneticPr fontId="5"/>
  </si>
  <si>
    <t>令和２年度の委員会や分科会は新型コロナウィルス感染拡大により、オンラインでの開催となったため、旅費の不用率が大きくなった。</t>
    <rPh sb="47" eb="49">
      <t>リョヒ</t>
    </rPh>
    <rPh sb="50" eb="52">
      <t>フヨウ</t>
    </rPh>
    <rPh sb="52" eb="53">
      <t>リツ</t>
    </rPh>
    <rPh sb="54" eb="55">
      <t>オオ</t>
    </rPh>
    <phoneticPr fontId="5"/>
  </si>
  <si>
    <t>真に必要な内容に厳選した上で、支出を行っている。</t>
    <phoneticPr fontId="5"/>
  </si>
  <si>
    <t>日本ユネスコ国内委員会HPの年間アクセス数
（目標値は成果実績の1.1倍で算出）</t>
    <rPh sb="23" eb="26">
      <t>モクヒョウチ</t>
    </rPh>
    <rPh sb="27" eb="29">
      <t>セイカ</t>
    </rPh>
    <rPh sb="29" eb="31">
      <t>ジッセキ</t>
    </rPh>
    <rPh sb="35" eb="36">
      <t>バイ</t>
    </rPh>
    <rPh sb="37" eb="39">
      <t>サンシュツ</t>
    </rPh>
    <phoneticPr fontId="5"/>
  </si>
  <si>
    <t>国の行うユネスコ活動の実施計画に関する事項、ユネスコ活動に関する国民の理解増進に関する事項、民間のユネスコ活動に対して行うべき助言や協力等に関する事項、ユネスコ執行委員会における議事に関する事項等について、調査審議し、発信等を行うなどの日本ユネスコ国内委員会の職務について、会議を戦略的に実行することにより、効果的に実施することができている。</t>
    <rPh sb="109" eb="111">
      <t>ハッシン</t>
    </rPh>
    <phoneticPr fontId="5"/>
  </si>
  <si>
    <t>会議や活動の成果をより広く伝えるために、会議の議事録や配布資料などをWebサイトに掲載したり、Webサイトをより見やすくするなどの工夫を図る。</t>
    <rPh sb="3" eb="5">
      <t>カツドウ</t>
    </rPh>
    <rPh sb="41" eb="43">
      <t>ケイサイ</t>
    </rPh>
    <phoneticPr fontId="5"/>
  </si>
  <si>
    <t>-</t>
    <phoneticPr fontId="5"/>
  </si>
  <si>
    <t>外部有識者点検対象外</t>
  </si>
  <si>
    <t>事業内容の一部改善</t>
  </si>
  <si>
    <t>この事業は、引き続き執行率が低調であることから、より詳細な要因を分析したうえで、手法を検討し令和４年度概算要求において執行実績の反映に努めるべきである。</t>
  </si>
  <si>
    <t>縮減</t>
  </si>
  <si>
    <t>昨年度の執行率について、新型コロナウィルス感染症の影響により、国内委員会の会議をオンラインで実施するなどしたため、主に旅費執行の低調が原因で、全体の執行率が低かった。その上で、事業全体の執行実績と執行予定を踏まえ、概算要求額への反映を行った。</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</si>
</sst>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14</xdr:col>
      <xdr:colOff>161925</xdr:colOff>
      <xdr:row>749</xdr:row>
      <xdr:rowOff>9525</xdr:rowOff>
    </xdr:from>
    <xdr:to>
      <xdr:col>40</xdr:col>
      <xdr:colOff>33587</xdr:colOff>
      <xdr:row>765</xdr:row>
      <xdr:rowOff>378500</xdr:rowOff>
    </xdr:to>
    <xdr:pic>
      <xdr:nvPicPr>
        <xdr:cNvPr id="21" name="図 20"/>
        <xdr:cNvPicPr>
          <a:picLocks noChangeAspect="1"/>
        </xdr:cNvPicPr>
      </xdr:nvPicPr>
      <xdr:blipFill>
        <a:blip xmlns:r="http://schemas.openxmlformats.org/officeDocument/2006/relationships" r:embed="rId1"/>
        <a:stretch>
          <a:fillRect/>
        </a:stretch>
      </xdr:blipFill>
      <xdr:spPr>
        <a:xfrm>
          <a:off x="2962275" y="43938825"/>
          <a:ext cx="5072312" cy="632210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843" zoomScale="85" zoomScaleNormal="75" zoomScaleSheetLayoutView="85" zoomScalePageLayoutView="85" workbookViewId="0">
      <selection activeCell="BJ7" sqref="BJ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406</v>
      </c>
      <c r="AJ2" s="940" t="s">
        <v>711</v>
      </c>
      <c r="AK2" s="940"/>
      <c r="AL2" s="940"/>
      <c r="AM2" s="940"/>
      <c r="AN2" s="98" t="s">
        <v>406</v>
      </c>
      <c r="AO2" s="940">
        <v>20</v>
      </c>
      <c r="AP2" s="940"/>
      <c r="AQ2" s="940"/>
      <c r="AR2" s="99" t="s">
        <v>709</v>
      </c>
      <c r="AS2" s="946">
        <v>443</v>
      </c>
      <c r="AT2" s="946"/>
      <c r="AU2" s="946"/>
      <c r="AV2" s="98" t="str">
        <f>IF(AW2="","","-")</f>
        <v/>
      </c>
      <c r="AW2" s="906"/>
      <c r="AX2" s="906"/>
    </row>
    <row r="3" spans="1:50" ht="21" customHeight="1" thickBot="1" x14ac:dyDescent="0.2">
      <c r="A3" s="862" t="s">
        <v>702</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161</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720</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721</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722</v>
      </c>
      <c r="H5" s="835"/>
      <c r="I5" s="835"/>
      <c r="J5" s="835"/>
      <c r="K5" s="835"/>
      <c r="L5" s="835"/>
      <c r="M5" s="836" t="s">
        <v>66</v>
      </c>
      <c r="N5" s="837"/>
      <c r="O5" s="837"/>
      <c r="P5" s="837"/>
      <c r="Q5" s="837"/>
      <c r="R5" s="838"/>
      <c r="S5" s="839" t="s">
        <v>719</v>
      </c>
      <c r="T5" s="835"/>
      <c r="U5" s="835"/>
      <c r="V5" s="835"/>
      <c r="W5" s="835"/>
      <c r="X5" s="840"/>
      <c r="Y5" s="696" t="s">
        <v>3</v>
      </c>
      <c r="Z5" s="542"/>
      <c r="AA5" s="542"/>
      <c r="AB5" s="542"/>
      <c r="AC5" s="542"/>
      <c r="AD5" s="543"/>
      <c r="AE5" s="697" t="s">
        <v>721</v>
      </c>
      <c r="AF5" s="697"/>
      <c r="AG5" s="697"/>
      <c r="AH5" s="697"/>
      <c r="AI5" s="697"/>
      <c r="AJ5" s="697"/>
      <c r="AK5" s="697"/>
      <c r="AL5" s="697"/>
      <c r="AM5" s="697"/>
      <c r="AN5" s="697"/>
      <c r="AO5" s="697"/>
      <c r="AP5" s="698"/>
      <c r="AQ5" s="699" t="s">
        <v>723</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724</v>
      </c>
      <c r="H7" s="498"/>
      <c r="I7" s="498"/>
      <c r="J7" s="498"/>
      <c r="K7" s="498"/>
      <c r="L7" s="498"/>
      <c r="M7" s="498"/>
      <c r="N7" s="498"/>
      <c r="O7" s="498"/>
      <c r="P7" s="498"/>
      <c r="Q7" s="498"/>
      <c r="R7" s="498"/>
      <c r="S7" s="498"/>
      <c r="T7" s="498"/>
      <c r="U7" s="498"/>
      <c r="V7" s="498"/>
      <c r="W7" s="498"/>
      <c r="X7" s="499"/>
      <c r="Y7" s="918" t="s">
        <v>389</v>
      </c>
      <c r="Z7" s="439"/>
      <c r="AA7" s="439"/>
      <c r="AB7" s="439"/>
      <c r="AC7" s="439"/>
      <c r="AD7" s="919"/>
      <c r="AE7" s="907" t="s">
        <v>406</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725</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772</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390</v>
      </c>
      <c r="Q12" s="441"/>
      <c r="R12" s="441"/>
      <c r="S12" s="441"/>
      <c r="T12" s="441"/>
      <c r="U12" s="441"/>
      <c r="V12" s="442"/>
      <c r="W12" s="446" t="s">
        <v>412</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12</v>
      </c>
      <c r="Q13" s="656"/>
      <c r="R13" s="656"/>
      <c r="S13" s="656"/>
      <c r="T13" s="656"/>
      <c r="U13" s="656"/>
      <c r="V13" s="657"/>
      <c r="W13" s="655">
        <v>12</v>
      </c>
      <c r="X13" s="656"/>
      <c r="Y13" s="656"/>
      <c r="Z13" s="656"/>
      <c r="AA13" s="656"/>
      <c r="AB13" s="656"/>
      <c r="AC13" s="657"/>
      <c r="AD13" s="655">
        <v>12</v>
      </c>
      <c r="AE13" s="656"/>
      <c r="AF13" s="656"/>
      <c r="AG13" s="656"/>
      <c r="AH13" s="656"/>
      <c r="AI13" s="656"/>
      <c r="AJ13" s="657"/>
      <c r="AK13" s="655">
        <v>13</v>
      </c>
      <c r="AL13" s="656"/>
      <c r="AM13" s="656"/>
      <c r="AN13" s="656"/>
      <c r="AO13" s="656"/>
      <c r="AP13" s="656"/>
      <c r="AQ13" s="657"/>
      <c r="AR13" s="915">
        <v>13</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790</v>
      </c>
      <c r="Q14" s="656"/>
      <c r="R14" s="656"/>
      <c r="S14" s="656"/>
      <c r="T14" s="656"/>
      <c r="U14" s="656"/>
      <c r="V14" s="657"/>
      <c r="W14" s="655" t="s">
        <v>790</v>
      </c>
      <c r="X14" s="656"/>
      <c r="Y14" s="656"/>
      <c r="Z14" s="656"/>
      <c r="AA14" s="656"/>
      <c r="AB14" s="656"/>
      <c r="AC14" s="657"/>
      <c r="AD14" s="655" t="s">
        <v>715</v>
      </c>
      <c r="AE14" s="656"/>
      <c r="AF14" s="656"/>
      <c r="AG14" s="656"/>
      <c r="AH14" s="656"/>
      <c r="AI14" s="656"/>
      <c r="AJ14" s="657"/>
      <c r="AK14" s="655" t="s">
        <v>790</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406</v>
      </c>
      <c r="Q15" s="656"/>
      <c r="R15" s="656"/>
      <c r="S15" s="656"/>
      <c r="T15" s="656"/>
      <c r="U15" s="656"/>
      <c r="V15" s="657"/>
      <c r="W15" s="655" t="s">
        <v>790</v>
      </c>
      <c r="X15" s="656"/>
      <c r="Y15" s="656"/>
      <c r="Z15" s="656"/>
      <c r="AA15" s="656"/>
      <c r="AB15" s="656"/>
      <c r="AC15" s="657"/>
      <c r="AD15" s="655" t="s">
        <v>790</v>
      </c>
      <c r="AE15" s="656"/>
      <c r="AF15" s="656"/>
      <c r="AG15" s="656"/>
      <c r="AH15" s="656"/>
      <c r="AI15" s="656"/>
      <c r="AJ15" s="657"/>
      <c r="AK15" s="655" t="s">
        <v>790</v>
      </c>
      <c r="AL15" s="656"/>
      <c r="AM15" s="656"/>
      <c r="AN15" s="656"/>
      <c r="AO15" s="656"/>
      <c r="AP15" s="656"/>
      <c r="AQ15" s="657"/>
      <c r="AR15" s="655" t="s">
        <v>790</v>
      </c>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406</v>
      </c>
      <c r="Q16" s="656"/>
      <c r="R16" s="656"/>
      <c r="S16" s="656"/>
      <c r="T16" s="656"/>
      <c r="U16" s="656"/>
      <c r="V16" s="657"/>
      <c r="W16" s="655" t="s">
        <v>790</v>
      </c>
      <c r="X16" s="656"/>
      <c r="Y16" s="656"/>
      <c r="Z16" s="656"/>
      <c r="AA16" s="656"/>
      <c r="AB16" s="656"/>
      <c r="AC16" s="657"/>
      <c r="AD16" s="655" t="s">
        <v>790</v>
      </c>
      <c r="AE16" s="656"/>
      <c r="AF16" s="656"/>
      <c r="AG16" s="656"/>
      <c r="AH16" s="656"/>
      <c r="AI16" s="656"/>
      <c r="AJ16" s="657"/>
      <c r="AK16" s="655" t="s">
        <v>790</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726</v>
      </c>
      <c r="Q17" s="656"/>
      <c r="R17" s="656"/>
      <c r="S17" s="656"/>
      <c r="T17" s="656"/>
      <c r="U17" s="656"/>
      <c r="V17" s="657"/>
      <c r="W17" s="655" t="s">
        <v>790</v>
      </c>
      <c r="X17" s="656"/>
      <c r="Y17" s="656"/>
      <c r="Z17" s="656"/>
      <c r="AA17" s="656"/>
      <c r="AB17" s="656"/>
      <c r="AC17" s="657"/>
      <c r="AD17" s="655" t="s">
        <v>790</v>
      </c>
      <c r="AE17" s="656"/>
      <c r="AF17" s="656"/>
      <c r="AG17" s="656"/>
      <c r="AH17" s="656"/>
      <c r="AI17" s="656"/>
      <c r="AJ17" s="657"/>
      <c r="AK17" s="655" t="s">
        <v>790</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12</v>
      </c>
      <c r="Q18" s="874"/>
      <c r="R18" s="874"/>
      <c r="S18" s="874"/>
      <c r="T18" s="874"/>
      <c r="U18" s="874"/>
      <c r="V18" s="875"/>
      <c r="W18" s="873">
        <f>SUM(W13:AC17)</f>
        <v>12</v>
      </c>
      <c r="X18" s="874"/>
      <c r="Y18" s="874"/>
      <c r="Z18" s="874"/>
      <c r="AA18" s="874"/>
      <c r="AB18" s="874"/>
      <c r="AC18" s="875"/>
      <c r="AD18" s="873">
        <f>SUM(AD13:AJ17)</f>
        <v>12</v>
      </c>
      <c r="AE18" s="874"/>
      <c r="AF18" s="874"/>
      <c r="AG18" s="874"/>
      <c r="AH18" s="874"/>
      <c r="AI18" s="874"/>
      <c r="AJ18" s="875"/>
      <c r="AK18" s="873">
        <f>SUM(AK13:AQ17)</f>
        <v>13</v>
      </c>
      <c r="AL18" s="874"/>
      <c r="AM18" s="874"/>
      <c r="AN18" s="874"/>
      <c r="AO18" s="874"/>
      <c r="AP18" s="874"/>
      <c r="AQ18" s="875"/>
      <c r="AR18" s="873">
        <f>SUM(AR13:AX17)</f>
        <v>13</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10</v>
      </c>
      <c r="Q19" s="656"/>
      <c r="R19" s="656"/>
      <c r="S19" s="656"/>
      <c r="T19" s="656"/>
      <c r="U19" s="656"/>
      <c r="V19" s="657"/>
      <c r="W19" s="655">
        <v>7</v>
      </c>
      <c r="X19" s="656"/>
      <c r="Y19" s="656"/>
      <c r="Z19" s="656"/>
      <c r="AA19" s="656"/>
      <c r="AB19" s="656"/>
      <c r="AC19" s="657"/>
      <c r="AD19" s="655">
        <v>7</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0.83333333333333337</v>
      </c>
      <c r="Q20" s="316"/>
      <c r="R20" s="316"/>
      <c r="S20" s="316"/>
      <c r="T20" s="316"/>
      <c r="U20" s="316"/>
      <c r="V20" s="316"/>
      <c r="W20" s="316">
        <f t="shared" ref="W20" si="0">IF(W18=0, "-", SUM(W19)/W18)</f>
        <v>0.58333333333333337</v>
      </c>
      <c r="X20" s="316"/>
      <c r="Y20" s="316"/>
      <c r="Z20" s="316"/>
      <c r="AA20" s="316"/>
      <c r="AB20" s="316"/>
      <c r="AC20" s="316"/>
      <c r="AD20" s="316">
        <f t="shared" ref="AD20" si="1">IF(AD18=0, "-", SUM(AD19)/AD18)</f>
        <v>0.58333333333333337</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f>IF(P19=0, "-", SUM(P19)/SUM(P13,P14))</f>
        <v>0.83333333333333337</v>
      </c>
      <c r="Q21" s="316"/>
      <c r="R21" s="316"/>
      <c r="S21" s="316"/>
      <c r="T21" s="316"/>
      <c r="U21" s="316"/>
      <c r="V21" s="316"/>
      <c r="W21" s="316">
        <f t="shared" ref="W21" si="2">IF(W19=0, "-", SUM(W19)/SUM(W13,W14))</f>
        <v>0.58333333333333337</v>
      </c>
      <c r="X21" s="316"/>
      <c r="Y21" s="316"/>
      <c r="Z21" s="316"/>
      <c r="AA21" s="316"/>
      <c r="AB21" s="316"/>
      <c r="AC21" s="316"/>
      <c r="AD21" s="316">
        <f t="shared" ref="AD21" si="3">IF(AD19=0, "-", SUM(AD19)/SUM(AD13,AD14))</f>
        <v>0.58333333333333337</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707</v>
      </c>
      <c r="B22" s="969"/>
      <c r="C22" s="969"/>
      <c r="D22" s="969"/>
      <c r="E22" s="969"/>
      <c r="F22" s="970"/>
      <c r="G22" s="964" t="s">
        <v>333</v>
      </c>
      <c r="H22" s="222"/>
      <c r="I22" s="222"/>
      <c r="J22" s="222"/>
      <c r="K22" s="222"/>
      <c r="L22" s="222"/>
      <c r="M22" s="222"/>
      <c r="N22" s="222"/>
      <c r="O22" s="223"/>
      <c r="P22" s="929" t="s">
        <v>705</v>
      </c>
      <c r="Q22" s="222"/>
      <c r="R22" s="222"/>
      <c r="S22" s="222"/>
      <c r="T22" s="222"/>
      <c r="U22" s="222"/>
      <c r="V22" s="223"/>
      <c r="W22" s="929" t="s">
        <v>706</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727</v>
      </c>
      <c r="H23" s="966"/>
      <c r="I23" s="966"/>
      <c r="J23" s="966"/>
      <c r="K23" s="966"/>
      <c r="L23" s="966"/>
      <c r="M23" s="966"/>
      <c r="N23" s="966"/>
      <c r="O23" s="967"/>
      <c r="P23" s="915">
        <v>5</v>
      </c>
      <c r="Q23" s="916"/>
      <c r="R23" s="916"/>
      <c r="S23" s="916"/>
      <c r="T23" s="916"/>
      <c r="U23" s="916"/>
      <c r="V23" s="930"/>
      <c r="W23" s="915">
        <v>5</v>
      </c>
      <c r="X23" s="916"/>
      <c r="Y23" s="916"/>
      <c r="Z23" s="916"/>
      <c r="AA23" s="916"/>
      <c r="AB23" s="916"/>
      <c r="AC23" s="930"/>
      <c r="AD23" s="978" t="s">
        <v>712</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t="s">
        <v>728</v>
      </c>
      <c r="H24" s="932"/>
      <c r="I24" s="932"/>
      <c r="J24" s="932"/>
      <c r="K24" s="932"/>
      <c r="L24" s="932"/>
      <c r="M24" s="932"/>
      <c r="N24" s="932"/>
      <c r="O24" s="933"/>
      <c r="P24" s="655">
        <v>4</v>
      </c>
      <c r="Q24" s="656"/>
      <c r="R24" s="656"/>
      <c r="S24" s="656"/>
      <c r="T24" s="656"/>
      <c r="U24" s="656"/>
      <c r="V24" s="657"/>
      <c r="W24" s="655">
        <v>4</v>
      </c>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31" t="s">
        <v>729</v>
      </c>
      <c r="H25" s="932"/>
      <c r="I25" s="932"/>
      <c r="J25" s="932"/>
      <c r="K25" s="932"/>
      <c r="L25" s="932"/>
      <c r="M25" s="932"/>
      <c r="N25" s="932"/>
      <c r="O25" s="933"/>
      <c r="P25" s="655">
        <v>3</v>
      </c>
      <c r="Q25" s="656"/>
      <c r="R25" s="656"/>
      <c r="S25" s="656"/>
      <c r="T25" s="656"/>
      <c r="U25" s="656"/>
      <c r="V25" s="657"/>
      <c r="W25" s="655">
        <v>3</v>
      </c>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31" t="s">
        <v>730</v>
      </c>
      <c r="H26" s="932"/>
      <c r="I26" s="932"/>
      <c r="J26" s="932"/>
      <c r="K26" s="932"/>
      <c r="L26" s="932"/>
      <c r="M26" s="932"/>
      <c r="N26" s="932"/>
      <c r="O26" s="933"/>
      <c r="P26" s="655">
        <v>0.7</v>
      </c>
      <c r="Q26" s="656"/>
      <c r="R26" s="656"/>
      <c r="S26" s="656"/>
      <c r="T26" s="656"/>
      <c r="U26" s="656"/>
      <c r="V26" s="657"/>
      <c r="W26" s="655">
        <v>0.8</v>
      </c>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31" t="s">
        <v>731</v>
      </c>
      <c r="H27" s="932"/>
      <c r="I27" s="932"/>
      <c r="J27" s="932"/>
      <c r="K27" s="932"/>
      <c r="L27" s="932"/>
      <c r="M27" s="932"/>
      <c r="N27" s="932"/>
      <c r="O27" s="933"/>
      <c r="P27" s="655">
        <v>0.6</v>
      </c>
      <c r="Q27" s="656"/>
      <c r="R27" s="656"/>
      <c r="S27" s="656"/>
      <c r="T27" s="656"/>
      <c r="U27" s="656"/>
      <c r="V27" s="657"/>
      <c r="W27" s="655">
        <v>0.6</v>
      </c>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-0.29999999999999893</v>
      </c>
      <c r="Q28" s="874"/>
      <c r="R28" s="874"/>
      <c r="S28" s="874"/>
      <c r="T28" s="874"/>
      <c r="U28" s="874"/>
      <c r="V28" s="875"/>
      <c r="W28" s="873">
        <f>W29-SUM(W23:W27)</f>
        <v>-0.40000000000000036</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13</v>
      </c>
      <c r="Q29" s="656"/>
      <c r="R29" s="656"/>
      <c r="S29" s="656"/>
      <c r="T29" s="656"/>
      <c r="U29" s="656"/>
      <c r="V29" s="657"/>
      <c r="W29" s="947">
        <f>AR13</f>
        <v>13</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390</v>
      </c>
      <c r="AF30" s="854"/>
      <c r="AG30" s="854"/>
      <c r="AH30" s="855"/>
      <c r="AI30" s="910" t="s">
        <v>412</v>
      </c>
      <c r="AJ30" s="910"/>
      <c r="AK30" s="910"/>
      <c r="AL30" s="853"/>
      <c r="AM30" s="910" t="s">
        <v>509</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v>3</v>
      </c>
      <c r="AR31" s="201"/>
      <c r="AS31" s="136" t="s">
        <v>233</v>
      </c>
      <c r="AT31" s="137"/>
      <c r="AU31" s="200" t="s">
        <v>726</v>
      </c>
      <c r="AV31" s="200"/>
      <c r="AW31" s="392" t="s">
        <v>179</v>
      </c>
      <c r="AX31" s="393"/>
    </row>
    <row r="32" spans="1:50" ht="23.25" customHeight="1" x14ac:dyDescent="0.15">
      <c r="A32" s="397"/>
      <c r="B32" s="395"/>
      <c r="C32" s="395"/>
      <c r="D32" s="395"/>
      <c r="E32" s="395"/>
      <c r="F32" s="396"/>
      <c r="G32" s="563" t="s">
        <v>732</v>
      </c>
      <c r="H32" s="564"/>
      <c r="I32" s="564"/>
      <c r="J32" s="564"/>
      <c r="K32" s="564"/>
      <c r="L32" s="564"/>
      <c r="M32" s="564"/>
      <c r="N32" s="564"/>
      <c r="O32" s="565"/>
      <c r="P32" s="108" t="s">
        <v>787</v>
      </c>
      <c r="Q32" s="108"/>
      <c r="R32" s="108"/>
      <c r="S32" s="108"/>
      <c r="T32" s="108"/>
      <c r="U32" s="108"/>
      <c r="V32" s="108"/>
      <c r="W32" s="108"/>
      <c r="X32" s="109"/>
      <c r="Y32" s="470" t="s">
        <v>12</v>
      </c>
      <c r="Z32" s="530"/>
      <c r="AA32" s="531"/>
      <c r="AB32" s="460" t="s">
        <v>717</v>
      </c>
      <c r="AC32" s="460"/>
      <c r="AD32" s="460"/>
      <c r="AE32" s="218">
        <v>27044</v>
      </c>
      <c r="AF32" s="219"/>
      <c r="AG32" s="219"/>
      <c r="AH32" s="219"/>
      <c r="AI32" s="218">
        <v>42623</v>
      </c>
      <c r="AJ32" s="219"/>
      <c r="AK32" s="219"/>
      <c r="AL32" s="219"/>
      <c r="AM32" s="218">
        <v>38541</v>
      </c>
      <c r="AN32" s="219"/>
      <c r="AO32" s="219"/>
      <c r="AP32" s="219"/>
      <c r="AQ32" s="336" t="s">
        <v>406</v>
      </c>
      <c r="AR32" s="208"/>
      <c r="AS32" s="208"/>
      <c r="AT32" s="337"/>
      <c r="AU32" s="219" t="s">
        <v>406</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717</v>
      </c>
      <c r="AC33" s="522"/>
      <c r="AD33" s="522"/>
      <c r="AE33" s="218">
        <v>35000</v>
      </c>
      <c r="AF33" s="219"/>
      <c r="AG33" s="219"/>
      <c r="AH33" s="219"/>
      <c r="AI33" s="218">
        <v>35000</v>
      </c>
      <c r="AJ33" s="219"/>
      <c r="AK33" s="219"/>
      <c r="AL33" s="219"/>
      <c r="AM33" s="218">
        <v>46885</v>
      </c>
      <c r="AN33" s="219"/>
      <c r="AO33" s="219"/>
      <c r="AP33" s="219"/>
      <c r="AQ33" s="336">
        <v>42395</v>
      </c>
      <c r="AR33" s="208"/>
      <c r="AS33" s="208"/>
      <c r="AT33" s="337"/>
      <c r="AU33" s="219" t="s">
        <v>726</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77.3</v>
      </c>
      <c r="AF34" s="219"/>
      <c r="AG34" s="219"/>
      <c r="AH34" s="219"/>
      <c r="AI34" s="218">
        <v>121.8</v>
      </c>
      <c r="AJ34" s="219"/>
      <c r="AK34" s="219"/>
      <c r="AL34" s="219"/>
      <c r="AM34" s="218">
        <v>82.2</v>
      </c>
      <c r="AN34" s="219"/>
      <c r="AO34" s="219"/>
      <c r="AP34" s="219"/>
      <c r="AQ34" s="336" t="s">
        <v>406</v>
      </c>
      <c r="AR34" s="208"/>
      <c r="AS34" s="208"/>
      <c r="AT34" s="337"/>
      <c r="AU34" s="219" t="s">
        <v>406</v>
      </c>
      <c r="AV34" s="219"/>
      <c r="AW34" s="219"/>
      <c r="AX34" s="221"/>
    </row>
    <row r="35" spans="1:51" ht="23.25" customHeight="1" x14ac:dyDescent="0.15">
      <c r="A35" s="228" t="s">
        <v>380</v>
      </c>
      <c r="B35" s="229"/>
      <c r="C35" s="229"/>
      <c r="D35" s="229"/>
      <c r="E35" s="229"/>
      <c r="F35" s="230"/>
      <c r="G35" s="234" t="s">
        <v>733</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1</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t="s">
        <v>715</v>
      </c>
      <c r="AR66" s="201"/>
      <c r="AS66" s="136" t="s">
        <v>233</v>
      </c>
      <c r="AT66" s="137"/>
      <c r="AU66" s="200" t="s">
        <v>715</v>
      </c>
      <c r="AV66" s="200"/>
      <c r="AW66" s="245" t="s">
        <v>348</v>
      </c>
      <c r="AX66" s="251"/>
      <c r="AY66">
        <f>$AY$65</f>
        <v>1</v>
      </c>
    </row>
    <row r="67" spans="1:51" ht="23.25" hidden="1" customHeight="1" x14ac:dyDescent="0.15">
      <c r="A67" s="474"/>
      <c r="B67" s="475"/>
      <c r="C67" s="475"/>
      <c r="D67" s="475"/>
      <c r="E67" s="475"/>
      <c r="F67" s="476"/>
      <c r="G67" s="252" t="s">
        <v>234</v>
      </c>
      <c r="H67" s="255" t="s">
        <v>715</v>
      </c>
      <c r="I67" s="256"/>
      <c r="J67" s="256"/>
      <c r="K67" s="256"/>
      <c r="L67" s="256"/>
      <c r="M67" s="256"/>
      <c r="N67" s="256"/>
      <c r="O67" s="257"/>
      <c r="P67" s="255" t="s">
        <v>715</v>
      </c>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t="s">
        <v>715</v>
      </c>
      <c r="AR67" s="219"/>
      <c r="AS67" s="219"/>
      <c r="AT67" s="220"/>
      <c r="AU67" s="219" t="s">
        <v>715</v>
      </c>
      <c r="AV67" s="219"/>
      <c r="AW67" s="219"/>
      <c r="AX67" s="221"/>
      <c r="AY67">
        <f t="shared" ref="AY67:AY72" si="8">$AY$65</f>
        <v>1</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t="s">
        <v>715</v>
      </c>
      <c r="AR68" s="219"/>
      <c r="AS68" s="219"/>
      <c r="AT68" s="220"/>
      <c r="AU68" s="219" t="s">
        <v>715</v>
      </c>
      <c r="AV68" s="219"/>
      <c r="AW68" s="219"/>
      <c r="AX68" s="221"/>
      <c r="AY68">
        <f t="shared" si="8"/>
        <v>1</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t="s">
        <v>715</v>
      </c>
      <c r="AR69" s="219"/>
      <c r="AS69" s="219"/>
      <c r="AT69" s="220"/>
      <c r="AU69" s="219" t="s">
        <v>715</v>
      </c>
      <c r="AV69" s="219"/>
      <c r="AW69" s="219"/>
      <c r="AX69" s="221"/>
      <c r="AY69">
        <f t="shared" si="8"/>
        <v>1</v>
      </c>
    </row>
    <row r="70" spans="1:51" ht="23.25" hidden="1" customHeight="1" x14ac:dyDescent="0.15">
      <c r="A70" s="474" t="s">
        <v>355</v>
      </c>
      <c r="B70" s="475"/>
      <c r="C70" s="475"/>
      <c r="D70" s="475"/>
      <c r="E70" s="475"/>
      <c r="F70" s="476"/>
      <c r="G70" s="253" t="s">
        <v>235</v>
      </c>
      <c r="H70" s="305" t="s">
        <v>715</v>
      </c>
      <c r="I70" s="305"/>
      <c r="J70" s="305"/>
      <c r="K70" s="305"/>
      <c r="L70" s="305"/>
      <c r="M70" s="305"/>
      <c r="N70" s="305"/>
      <c r="O70" s="305"/>
      <c r="P70" s="305" t="s">
        <v>715</v>
      </c>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t="s">
        <v>715</v>
      </c>
      <c r="AR70" s="219"/>
      <c r="AS70" s="219"/>
      <c r="AT70" s="220"/>
      <c r="AU70" s="219" t="s">
        <v>715</v>
      </c>
      <c r="AV70" s="219"/>
      <c r="AW70" s="219"/>
      <c r="AX70" s="221"/>
      <c r="AY70">
        <f t="shared" si="8"/>
        <v>1</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t="s">
        <v>715</v>
      </c>
      <c r="AR71" s="219"/>
      <c r="AS71" s="219"/>
      <c r="AT71" s="220"/>
      <c r="AU71" s="219" t="s">
        <v>715</v>
      </c>
      <c r="AV71" s="219"/>
      <c r="AW71" s="219"/>
      <c r="AX71" s="221"/>
      <c r="AY71">
        <f t="shared" si="8"/>
        <v>1</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t="s">
        <v>715</v>
      </c>
      <c r="AR72" s="219"/>
      <c r="AS72" s="219"/>
      <c r="AT72" s="220"/>
      <c r="AU72" s="219" t="s">
        <v>715</v>
      </c>
      <c r="AV72" s="219"/>
      <c r="AW72" s="219"/>
      <c r="AX72" s="221"/>
      <c r="AY72">
        <f t="shared" si="8"/>
        <v>1</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541</v>
      </c>
      <c r="AV100" s="318"/>
      <c r="AW100" s="318"/>
      <c r="AX100" s="320"/>
    </row>
    <row r="101" spans="1:60" ht="23.25" customHeight="1" x14ac:dyDescent="0.15">
      <c r="A101" s="418"/>
      <c r="B101" s="419"/>
      <c r="C101" s="419"/>
      <c r="D101" s="419"/>
      <c r="E101" s="419"/>
      <c r="F101" s="420"/>
      <c r="G101" s="108" t="s">
        <v>734</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735</v>
      </c>
      <c r="AC101" s="460"/>
      <c r="AD101" s="460"/>
      <c r="AE101" s="282">
        <v>17</v>
      </c>
      <c r="AF101" s="282"/>
      <c r="AG101" s="282"/>
      <c r="AH101" s="282"/>
      <c r="AI101" s="282">
        <v>17</v>
      </c>
      <c r="AJ101" s="282"/>
      <c r="AK101" s="282"/>
      <c r="AL101" s="282"/>
      <c r="AM101" s="282">
        <v>19</v>
      </c>
      <c r="AN101" s="282"/>
      <c r="AO101" s="282"/>
      <c r="AP101" s="282"/>
      <c r="AQ101" s="282" t="s">
        <v>726</v>
      </c>
      <c r="AR101" s="282"/>
      <c r="AS101" s="282"/>
      <c r="AT101" s="282"/>
      <c r="AU101" s="218" t="s">
        <v>753</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735</v>
      </c>
      <c r="AC102" s="460"/>
      <c r="AD102" s="460"/>
      <c r="AE102" s="282">
        <v>24</v>
      </c>
      <c r="AF102" s="282"/>
      <c r="AG102" s="282"/>
      <c r="AH102" s="282"/>
      <c r="AI102" s="282">
        <v>24</v>
      </c>
      <c r="AJ102" s="282"/>
      <c r="AK102" s="282"/>
      <c r="AL102" s="282"/>
      <c r="AM102" s="282">
        <v>20</v>
      </c>
      <c r="AN102" s="282"/>
      <c r="AO102" s="282"/>
      <c r="AP102" s="282"/>
      <c r="AQ102" s="282">
        <v>20</v>
      </c>
      <c r="AR102" s="282"/>
      <c r="AS102" s="282"/>
      <c r="AT102" s="282"/>
      <c r="AU102" s="225" t="s">
        <v>753</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89" t="s">
        <v>542</v>
      </c>
      <c r="AR115" s="590"/>
      <c r="AS115" s="590"/>
      <c r="AT115" s="590"/>
      <c r="AU115" s="590"/>
      <c r="AV115" s="590"/>
      <c r="AW115" s="590"/>
      <c r="AX115" s="591"/>
    </row>
    <row r="116" spans="1:51" ht="23.25" customHeight="1" x14ac:dyDescent="0.15">
      <c r="A116" s="435"/>
      <c r="B116" s="436"/>
      <c r="C116" s="436"/>
      <c r="D116" s="436"/>
      <c r="E116" s="436"/>
      <c r="F116" s="437"/>
      <c r="G116" s="387" t="s">
        <v>736</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737</v>
      </c>
      <c r="AC116" s="462"/>
      <c r="AD116" s="463"/>
      <c r="AE116" s="282">
        <v>0.6</v>
      </c>
      <c r="AF116" s="282"/>
      <c r="AG116" s="282"/>
      <c r="AH116" s="282"/>
      <c r="AI116" s="282">
        <v>0.4</v>
      </c>
      <c r="AJ116" s="282"/>
      <c r="AK116" s="282"/>
      <c r="AL116" s="282"/>
      <c r="AM116" s="282">
        <v>0.4</v>
      </c>
      <c r="AN116" s="282"/>
      <c r="AO116" s="282"/>
      <c r="AP116" s="282"/>
      <c r="AQ116" s="218">
        <v>0.7</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738</v>
      </c>
      <c r="AC117" s="472"/>
      <c r="AD117" s="473"/>
      <c r="AE117" s="550" t="s">
        <v>739</v>
      </c>
      <c r="AF117" s="550"/>
      <c r="AG117" s="550"/>
      <c r="AH117" s="550"/>
      <c r="AI117" s="550" t="s">
        <v>740</v>
      </c>
      <c r="AJ117" s="550"/>
      <c r="AK117" s="550"/>
      <c r="AL117" s="550"/>
      <c r="AM117" s="550" t="s">
        <v>754</v>
      </c>
      <c r="AN117" s="550"/>
      <c r="AO117" s="550"/>
      <c r="AP117" s="550"/>
      <c r="AQ117" s="550" t="s">
        <v>755</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89" t="s">
        <v>542</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718</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thickBot="1" x14ac:dyDescent="0.2">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89" t="s">
        <v>542</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359</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89" t="s">
        <v>542</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359</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390</v>
      </c>
      <c r="AF127" s="247"/>
      <c r="AG127" s="247"/>
      <c r="AH127" s="247"/>
      <c r="AI127" s="247" t="s">
        <v>412</v>
      </c>
      <c r="AJ127" s="247"/>
      <c r="AK127" s="247"/>
      <c r="AL127" s="247"/>
      <c r="AM127" s="247" t="s">
        <v>509</v>
      </c>
      <c r="AN127" s="247"/>
      <c r="AO127" s="247"/>
      <c r="AP127" s="247"/>
      <c r="AQ127" s="589" t="s">
        <v>542</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359</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405</v>
      </c>
      <c r="B130" s="186"/>
      <c r="C130" s="185" t="s">
        <v>236</v>
      </c>
      <c r="D130" s="186"/>
      <c r="E130" s="170" t="s">
        <v>265</v>
      </c>
      <c r="F130" s="171"/>
      <c r="G130" s="172" t="s">
        <v>741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742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v>3</v>
      </c>
      <c r="AR133" s="200"/>
      <c r="AS133" s="136" t="s">
        <v>233</v>
      </c>
      <c r="AT133" s="137"/>
      <c r="AU133" s="201" t="s">
        <v>726</v>
      </c>
      <c r="AV133" s="201"/>
      <c r="AW133" s="136" t="s">
        <v>179</v>
      </c>
      <c r="AX133" s="196"/>
      <c r="AY133">
        <f>$AY$132</f>
        <v>1</v>
      </c>
    </row>
    <row r="134" spans="1:51" ht="39.75" customHeight="1" x14ac:dyDescent="0.15">
      <c r="A134" s="190"/>
      <c r="B134" s="187"/>
      <c r="C134" s="181"/>
      <c r="D134" s="187"/>
      <c r="E134" s="181"/>
      <c r="F134" s="182"/>
      <c r="G134" s="107" t="s">
        <v>752</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717</v>
      </c>
      <c r="AC134" s="206"/>
      <c r="AD134" s="206"/>
      <c r="AE134" s="207">
        <v>27044</v>
      </c>
      <c r="AF134" s="208"/>
      <c r="AG134" s="208"/>
      <c r="AH134" s="208"/>
      <c r="AI134" s="207">
        <v>42623</v>
      </c>
      <c r="AJ134" s="208"/>
      <c r="AK134" s="208"/>
      <c r="AL134" s="208"/>
      <c r="AM134" s="207">
        <v>38541</v>
      </c>
      <c r="AN134" s="208"/>
      <c r="AO134" s="208"/>
      <c r="AP134" s="208"/>
      <c r="AQ134" s="207" t="s">
        <v>753</v>
      </c>
      <c r="AR134" s="208"/>
      <c r="AS134" s="208"/>
      <c r="AT134" s="208"/>
      <c r="AU134" s="207" t="s">
        <v>753</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717</v>
      </c>
      <c r="AC135" s="214"/>
      <c r="AD135" s="214"/>
      <c r="AE135" s="207" t="s">
        <v>753</v>
      </c>
      <c r="AF135" s="208"/>
      <c r="AG135" s="208"/>
      <c r="AH135" s="208"/>
      <c r="AI135" s="207" t="s">
        <v>753</v>
      </c>
      <c r="AJ135" s="208"/>
      <c r="AK135" s="208"/>
      <c r="AL135" s="208"/>
      <c r="AM135" s="207">
        <v>46885</v>
      </c>
      <c r="AN135" s="208"/>
      <c r="AO135" s="208"/>
      <c r="AP135" s="208"/>
      <c r="AQ135" s="207">
        <v>56262</v>
      </c>
      <c r="AR135" s="208"/>
      <c r="AS135" s="208"/>
      <c r="AT135" s="208"/>
      <c r="AU135" s="207" t="s">
        <v>753</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t="s">
        <v>715</v>
      </c>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t="s">
        <v>715</v>
      </c>
      <c r="AR141" s="200"/>
      <c r="AS141" s="136" t="s">
        <v>233</v>
      </c>
      <c r="AT141" s="137"/>
      <c r="AU141" s="201" t="s">
        <v>715</v>
      </c>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743</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t="s">
        <v>713</v>
      </c>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t="s">
        <v>713</v>
      </c>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t="s">
        <v>713</v>
      </c>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t="s">
        <v>713</v>
      </c>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x14ac:dyDescent="0.15">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671</v>
      </c>
      <c r="D430" s="927"/>
      <c r="E430" s="175" t="s">
        <v>399</v>
      </c>
      <c r="F430" s="893"/>
      <c r="G430" s="894" t="s">
        <v>252</v>
      </c>
      <c r="H430" s="126"/>
      <c r="I430" s="126"/>
      <c r="J430" s="895" t="s">
        <v>406</v>
      </c>
      <c r="K430" s="896"/>
      <c r="L430" s="896"/>
      <c r="M430" s="896"/>
      <c r="N430" s="896"/>
      <c r="O430" s="896"/>
      <c r="P430" s="896"/>
      <c r="Q430" s="896"/>
      <c r="R430" s="896"/>
      <c r="S430" s="896"/>
      <c r="T430" s="897"/>
      <c r="U430" s="587" t="s">
        <v>406</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406</v>
      </c>
      <c r="AF432" s="201"/>
      <c r="AG432" s="136" t="s">
        <v>233</v>
      </c>
      <c r="AH432" s="137"/>
      <c r="AI432" s="335"/>
      <c r="AJ432" s="335"/>
      <c r="AK432" s="335"/>
      <c r="AL432" s="157"/>
      <c r="AM432" s="335"/>
      <c r="AN432" s="335"/>
      <c r="AO432" s="335"/>
      <c r="AP432" s="157"/>
      <c r="AQ432" s="250" t="s">
        <v>406</v>
      </c>
      <c r="AR432" s="201"/>
      <c r="AS432" s="136" t="s">
        <v>233</v>
      </c>
      <c r="AT432" s="137"/>
      <c r="AU432" s="201" t="s">
        <v>406</v>
      </c>
      <c r="AV432" s="201"/>
      <c r="AW432" s="136" t="s">
        <v>179</v>
      </c>
      <c r="AX432" s="196"/>
      <c r="AY432">
        <f>$AY$431</f>
        <v>1</v>
      </c>
    </row>
    <row r="433" spans="1:51" ht="23.25" customHeight="1" x14ac:dyDescent="0.15">
      <c r="A433" s="190"/>
      <c r="B433" s="187"/>
      <c r="C433" s="181"/>
      <c r="D433" s="187"/>
      <c r="E433" s="338"/>
      <c r="F433" s="339"/>
      <c r="G433" s="107" t="s">
        <v>406</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406</v>
      </c>
      <c r="AC433" s="214"/>
      <c r="AD433" s="214"/>
      <c r="AE433" s="336" t="s">
        <v>406</v>
      </c>
      <c r="AF433" s="208"/>
      <c r="AG433" s="208"/>
      <c r="AH433" s="208"/>
      <c r="AI433" s="336" t="s">
        <v>406</v>
      </c>
      <c r="AJ433" s="208"/>
      <c r="AK433" s="208"/>
      <c r="AL433" s="208"/>
      <c r="AM433" s="336" t="s">
        <v>713</v>
      </c>
      <c r="AN433" s="208"/>
      <c r="AO433" s="208"/>
      <c r="AP433" s="337"/>
      <c r="AQ433" s="336" t="s">
        <v>406</v>
      </c>
      <c r="AR433" s="208"/>
      <c r="AS433" s="208"/>
      <c r="AT433" s="337"/>
      <c r="AU433" s="208" t="s">
        <v>406</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406</v>
      </c>
      <c r="AC434" s="206"/>
      <c r="AD434" s="206"/>
      <c r="AE434" s="336" t="s">
        <v>406</v>
      </c>
      <c r="AF434" s="208"/>
      <c r="AG434" s="208"/>
      <c r="AH434" s="337"/>
      <c r="AI434" s="336" t="s">
        <v>406</v>
      </c>
      <c r="AJ434" s="208"/>
      <c r="AK434" s="208"/>
      <c r="AL434" s="208"/>
      <c r="AM434" s="336" t="s">
        <v>713</v>
      </c>
      <c r="AN434" s="208"/>
      <c r="AO434" s="208"/>
      <c r="AP434" s="337"/>
      <c r="AQ434" s="336" t="s">
        <v>406</v>
      </c>
      <c r="AR434" s="208"/>
      <c r="AS434" s="208"/>
      <c r="AT434" s="337"/>
      <c r="AU434" s="208" t="s">
        <v>406</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406</v>
      </c>
      <c r="AF435" s="208"/>
      <c r="AG435" s="208"/>
      <c r="AH435" s="337"/>
      <c r="AI435" s="336" t="s">
        <v>406</v>
      </c>
      <c r="AJ435" s="208"/>
      <c r="AK435" s="208"/>
      <c r="AL435" s="208"/>
      <c r="AM435" s="336" t="s">
        <v>713</v>
      </c>
      <c r="AN435" s="208"/>
      <c r="AO435" s="208"/>
      <c r="AP435" s="337"/>
      <c r="AQ435" s="336" t="s">
        <v>406</v>
      </c>
      <c r="AR435" s="208"/>
      <c r="AS435" s="208"/>
      <c r="AT435" s="337"/>
      <c r="AU435" s="208" t="s">
        <v>406</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406</v>
      </c>
      <c r="AF457" s="201"/>
      <c r="AG457" s="136" t="s">
        <v>233</v>
      </c>
      <c r="AH457" s="137"/>
      <c r="AI457" s="335"/>
      <c r="AJ457" s="335"/>
      <c r="AK457" s="335"/>
      <c r="AL457" s="157"/>
      <c r="AM457" s="335"/>
      <c r="AN457" s="335"/>
      <c r="AO457" s="335"/>
      <c r="AP457" s="157"/>
      <c r="AQ457" s="250" t="s">
        <v>406</v>
      </c>
      <c r="AR457" s="201"/>
      <c r="AS457" s="136" t="s">
        <v>233</v>
      </c>
      <c r="AT457" s="137"/>
      <c r="AU457" s="201" t="s">
        <v>406</v>
      </c>
      <c r="AV457" s="201"/>
      <c r="AW457" s="136" t="s">
        <v>179</v>
      </c>
      <c r="AX457" s="196"/>
      <c r="AY457">
        <f>$AY$456</f>
        <v>1</v>
      </c>
    </row>
    <row r="458" spans="1:51" ht="23.25" customHeight="1" x14ac:dyDescent="0.15">
      <c r="A458" s="190"/>
      <c r="B458" s="187"/>
      <c r="C458" s="181"/>
      <c r="D458" s="187"/>
      <c r="E458" s="338"/>
      <c r="F458" s="339"/>
      <c r="G458" s="107" t="s">
        <v>406</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406</v>
      </c>
      <c r="AC458" s="214"/>
      <c r="AD458" s="214"/>
      <c r="AE458" s="336" t="s">
        <v>406</v>
      </c>
      <c r="AF458" s="208"/>
      <c r="AG458" s="208"/>
      <c r="AH458" s="208"/>
      <c r="AI458" s="336" t="s">
        <v>406</v>
      </c>
      <c r="AJ458" s="208"/>
      <c r="AK458" s="208"/>
      <c r="AL458" s="208"/>
      <c r="AM458" s="336" t="s">
        <v>713</v>
      </c>
      <c r="AN458" s="208"/>
      <c r="AO458" s="208"/>
      <c r="AP458" s="337"/>
      <c r="AQ458" s="336" t="s">
        <v>406</v>
      </c>
      <c r="AR458" s="208"/>
      <c r="AS458" s="208"/>
      <c r="AT458" s="337"/>
      <c r="AU458" s="208" t="s">
        <v>406</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406</v>
      </c>
      <c r="AC459" s="206"/>
      <c r="AD459" s="206"/>
      <c r="AE459" s="336" t="s">
        <v>406</v>
      </c>
      <c r="AF459" s="208"/>
      <c r="AG459" s="208"/>
      <c r="AH459" s="337"/>
      <c r="AI459" s="336" t="s">
        <v>406</v>
      </c>
      <c r="AJ459" s="208"/>
      <c r="AK459" s="208"/>
      <c r="AL459" s="208"/>
      <c r="AM459" s="336" t="s">
        <v>713</v>
      </c>
      <c r="AN459" s="208"/>
      <c r="AO459" s="208"/>
      <c r="AP459" s="337"/>
      <c r="AQ459" s="336" t="s">
        <v>406</v>
      </c>
      <c r="AR459" s="208"/>
      <c r="AS459" s="208"/>
      <c r="AT459" s="337"/>
      <c r="AU459" s="208" t="s">
        <v>406</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406</v>
      </c>
      <c r="AF460" s="208"/>
      <c r="AG460" s="208"/>
      <c r="AH460" s="337"/>
      <c r="AI460" s="336" t="s">
        <v>406</v>
      </c>
      <c r="AJ460" s="208"/>
      <c r="AK460" s="208"/>
      <c r="AL460" s="208"/>
      <c r="AM460" s="336" t="s">
        <v>713</v>
      </c>
      <c r="AN460" s="208"/>
      <c r="AO460" s="208"/>
      <c r="AP460" s="337"/>
      <c r="AQ460" s="336" t="s">
        <v>406</v>
      </c>
      <c r="AR460" s="208"/>
      <c r="AS460" s="208"/>
      <c r="AT460" s="337"/>
      <c r="AU460" s="208" t="s">
        <v>406</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406</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402</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57.7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716</v>
      </c>
      <c r="AE702" s="342"/>
      <c r="AF702" s="342"/>
      <c r="AG702" s="379" t="s">
        <v>773</v>
      </c>
      <c r="AH702" s="380"/>
      <c r="AI702" s="380"/>
      <c r="AJ702" s="380"/>
      <c r="AK702" s="380"/>
      <c r="AL702" s="380"/>
      <c r="AM702" s="380"/>
      <c r="AN702" s="380"/>
      <c r="AO702" s="380"/>
      <c r="AP702" s="380"/>
      <c r="AQ702" s="380"/>
      <c r="AR702" s="380"/>
      <c r="AS702" s="380"/>
      <c r="AT702" s="380"/>
      <c r="AU702" s="380"/>
      <c r="AV702" s="380"/>
      <c r="AW702" s="380"/>
      <c r="AX702" s="381"/>
    </row>
    <row r="703" spans="1:51" ht="57.7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716</v>
      </c>
      <c r="AE703" s="323"/>
      <c r="AF703" s="323"/>
      <c r="AG703" s="104" t="s">
        <v>774</v>
      </c>
      <c r="AH703" s="105"/>
      <c r="AI703" s="105"/>
      <c r="AJ703" s="105"/>
      <c r="AK703" s="105"/>
      <c r="AL703" s="105"/>
      <c r="AM703" s="105"/>
      <c r="AN703" s="105"/>
      <c r="AO703" s="105"/>
      <c r="AP703" s="105"/>
      <c r="AQ703" s="105"/>
      <c r="AR703" s="105"/>
      <c r="AS703" s="105"/>
      <c r="AT703" s="105"/>
      <c r="AU703" s="105"/>
      <c r="AV703" s="105"/>
      <c r="AW703" s="105"/>
      <c r="AX703" s="106"/>
    </row>
    <row r="704" spans="1:51" ht="57.7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716</v>
      </c>
      <c r="AE704" s="781"/>
      <c r="AF704" s="781"/>
      <c r="AG704" s="168" t="s">
        <v>775</v>
      </c>
      <c r="AH704" s="111"/>
      <c r="AI704" s="111"/>
      <c r="AJ704" s="111"/>
      <c r="AK704" s="111"/>
      <c r="AL704" s="111"/>
      <c r="AM704" s="111"/>
      <c r="AN704" s="111"/>
      <c r="AO704" s="111"/>
      <c r="AP704" s="111"/>
      <c r="AQ704" s="111"/>
      <c r="AR704" s="111"/>
      <c r="AS704" s="111"/>
      <c r="AT704" s="111"/>
      <c r="AU704" s="111"/>
      <c r="AV704" s="111"/>
      <c r="AW704" s="111"/>
      <c r="AX704" s="169"/>
    </row>
    <row r="705" spans="1:50" ht="57.75"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776</v>
      </c>
      <c r="AE705" s="713"/>
      <c r="AF705" s="713"/>
      <c r="AG705" s="128"/>
      <c r="AH705" s="108"/>
      <c r="AI705" s="108"/>
      <c r="AJ705" s="108"/>
      <c r="AK705" s="108"/>
      <c r="AL705" s="108"/>
      <c r="AM705" s="108"/>
      <c r="AN705" s="108"/>
      <c r="AO705" s="108"/>
      <c r="AP705" s="108"/>
      <c r="AQ705" s="108"/>
      <c r="AR705" s="108"/>
      <c r="AS705" s="108"/>
      <c r="AT705" s="108"/>
      <c r="AU705" s="108"/>
      <c r="AV705" s="108"/>
      <c r="AW705" s="108"/>
      <c r="AX705" s="129"/>
    </row>
    <row r="706" spans="1:50" ht="57.75" customHeight="1" x14ac:dyDescent="0.15">
      <c r="A706" s="640"/>
      <c r="B706" s="641"/>
      <c r="C706" s="792"/>
      <c r="D706" s="793"/>
      <c r="E706" s="728" t="s">
        <v>381</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777</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57.7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777</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57.7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716</v>
      </c>
      <c r="AE708" s="603"/>
      <c r="AF708" s="603"/>
      <c r="AG708" s="740" t="s">
        <v>778</v>
      </c>
      <c r="AH708" s="741"/>
      <c r="AI708" s="741"/>
      <c r="AJ708" s="741"/>
      <c r="AK708" s="741"/>
      <c r="AL708" s="741"/>
      <c r="AM708" s="741"/>
      <c r="AN708" s="741"/>
      <c r="AO708" s="741"/>
      <c r="AP708" s="741"/>
      <c r="AQ708" s="741"/>
      <c r="AR708" s="741"/>
      <c r="AS708" s="741"/>
      <c r="AT708" s="741"/>
      <c r="AU708" s="741"/>
      <c r="AV708" s="741"/>
      <c r="AW708" s="741"/>
      <c r="AX708" s="742"/>
    </row>
    <row r="709" spans="1:50" ht="57.7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716</v>
      </c>
      <c r="AE709" s="323"/>
      <c r="AF709" s="323"/>
      <c r="AG709" s="104" t="s">
        <v>786</v>
      </c>
      <c r="AH709" s="105"/>
      <c r="AI709" s="105"/>
      <c r="AJ709" s="105"/>
      <c r="AK709" s="105"/>
      <c r="AL709" s="105"/>
      <c r="AM709" s="105"/>
      <c r="AN709" s="105"/>
      <c r="AO709" s="105"/>
      <c r="AP709" s="105"/>
      <c r="AQ709" s="105"/>
      <c r="AR709" s="105"/>
      <c r="AS709" s="105"/>
      <c r="AT709" s="105"/>
      <c r="AU709" s="105"/>
      <c r="AV709" s="105"/>
      <c r="AW709" s="105"/>
      <c r="AX709" s="106"/>
    </row>
    <row r="710" spans="1:50" ht="57.7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776</v>
      </c>
      <c r="AE710" s="323"/>
      <c r="AF710" s="323"/>
      <c r="AG710" s="104"/>
      <c r="AH710" s="105"/>
      <c r="AI710" s="105"/>
      <c r="AJ710" s="105"/>
      <c r="AK710" s="105"/>
      <c r="AL710" s="105"/>
      <c r="AM710" s="105"/>
      <c r="AN710" s="105"/>
      <c r="AO710" s="105"/>
      <c r="AP710" s="105"/>
      <c r="AQ710" s="105"/>
      <c r="AR710" s="105"/>
      <c r="AS710" s="105"/>
      <c r="AT710" s="105"/>
      <c r="AU710" s="105"/>
      <c r="AV710" s="105"/>
      <c r="AW710" s="105"/>
      <c r="AX710" s="106"/>
    </row>
    <row r="711" spans="1:50" ht="57.7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716</v>
      </c>
      <c r="AE711" s="323"/>
      <c r="AF711" s="323"/>
      <c r="AG711" s="104" t="s">
        <v>779</v>
      </c>
      <c r="AH711" s="105"/>
      <c r="AI711" s="105"/>
      <c r="AJ711" s="105"/>
      <c r="AK711" s="105"/>
      <c r="AL711" s="105"/>
      <c r="AM711" s="105"/>
      <c r="AN711" s="105"/>
      <c r="AO711" s="105"/>
      <c r="AP711" s="105"/>
      <c r="AQ711" s="105"/>
      <c r="AR711" s="105"/>
      <c r="AS711" s="105"/>
      <c r="AT711" s="105"/>
      <c r="AU711" s="105"/>
      <c r="AV711" s="105"/>
      <c r="AW711" s="105"/>
      <c r="AX711" s="106"/>
    </row>
    <row r="712" spans="1:50" ht="57.7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716</v>
      </c>
      <c r="AE712" s="781"/>
      <c r="AF712" s="781"/>
      <c r="AG712" s="805" t="s">
        <v>785</v>
      </c>
      <c r="AH712" s="806"/>
      <c r="AI712" s="806"/>
      <c r="AJ712" s="806"/>
      <c r="AK712" s="806"/>
      <c r="AL712" s="806"/>
      <c r="AM712" s="806"/>
      <c r="AN712" s="806"/>
      <c r="AO712" s="806"/>
      <c r="AP712" s="806"/>
      <c r="AQ712" s="806"/>
      <c r="AR712" s="806"/>
      <c r="AS712" s="806"/>
      <c r="AT712" s="806"/>
      <c r="AU712" s="806"/>
      <c r="AV712" s="806"/>
      <c r="AW712" s="806"/>
      <c r="AX712" s="807"/>
    </row>
    <row r="713" spans="1:50" ht="57.7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776</v>
      </c>
      <c r="AE713" s="323"/>
      <c r="AF713" s="661"/>
      <c r="AG713" s="104"/>
      <c r="AH713" s="105"/>
      <c r="AI713" s="105"/>
      <c r="AJ713" s="105"/>
      <c r="AK713" s="105"/>
      <c r="AL713" s="105"/>
      <c r="AM713" s="105"/>
      <c r="AN713" s="105"/>
      <c r="AO713" s="105"/>
      <c r="AP713" s="105"/>
      <c r="AQ713" s="105"/>
      <c r="AR713" s="105"/>
      <c r="AS713" s="105"/>
      <c r="AT713" s="105"/>
      <c r="AU713" s="105"/>
      <c r="AV713" s="105"/>
      <c r="AW713" s="105"/>
      <c r="AX713" s="106"/>
    </row>
    <row r="714" spans="1:50" ht="57.7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716</v>
      </c>
      <c r="AE714" s="803"/>
      <c r="AF714" s="804"/>
      <c r="AG714" s="734" t="s">
        <v>784</v>
      </c>
      <c r="AH714" s="735"/>
      <c r="AI714" s="735"/>
      <c r="AJ714" s="735"/>
      <c r="AK714" s="735"/>
      <c r="AL714" s="735"/>
      <c r="AM714" s="735"/>
      <c r="AN714" s="735"/>
      <c r="AO714" s="735"/>
      <c r="AP714" s="735"/>
      <c r="AQ714" s="735"/>
      <c r="AR714" s="735"/>
      <c r="AS714" s="735"/>
      <c r="AT714" s="735"/>
      <c r="AU714" s="735"/>
      <c r="AV714" s="735"/>
      <c r="AW714" s="735"/>
      <c r="AX714" s="736"/>
    </row>
    <row r="715" spans="1:50" ht="57.75"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716</v>
      </c>
      <c r="AE715" s="603"/>
      <c r="AF715" s="654"/>
      <c r="AG715" s="740" t="s">
        <v>780</v>
      </c>
      <c r="AH715" s="741"/>
      <c r="AI715" s="741"/>
      <c r="AJ715" s="741"/>
      <c r="AK715" s="741"/>
      <c r="AL715" s="741"/>
      <c r="AM715" s="741"/>
      <c r="AN715" s="741"/>
      <c r="AO715" s="741"/>
      <c r="AP715" s="741"/>
      <c r="AQ715" s="741"/>
      <c r="AR715" s="741"/>
      <c r="AS715" s="741"/>
      <c r="AT715" s="741"/>
      <c r="AU715" s="741"/>
      <c r="AV715" s="741"/>
      <c r="AW715" s="741"/>
      <c r="AX715" s="742"/>
    </row>
    <row r="716" spans="1:50" ht="57.7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716</v>
      </c>
      <c r="AE716" s="625"/>
      <c r="AF716" s="625"/>
      <c r="AG716" s="104" t="s">
        <v>781</v>
      </c>
      <c r="AH716" s="105"/>
      <c r="AI716" s="105"/>
      <c r="AJ716" s="105"/>
      <c r="AK716" s="105"/>
      <c r="AL716" s="105"/>
      <c r="AM716" s="105"/>
      <c r="AN716" s="105"/>
      <c r="AO716" s="105"/>
      <c r="AP716" s="105"/>
      <c r="AQ716" s="105"/>
      <c r="AR716" s="105"/>
      <c r="AS716" s="105"/>
      <c r="AT716" s="105"/>
      <c r="AU716" s="105"/>
      <c r="AV716" s="105"/>
      <c r="AW716" s="105"/>
      <c r="AX716" s="106"/>
    </row>
    <row r="717" spans="1:50" ht="57.75"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716</v>
      </c>
      <c r="AE717" s="323"/>
      <c r="AF717" s="323"/>
      <c r="AG717" s="104" t="s">
        <v>782</v>
      </c>
      <c r="AH717" s="105"/>
      <c r="AI717" s="105"/>
      <c r="AJ717" s="105"/>
      <c r="AK717" s="105"/>
      <c r="AL717" s="105"/>
      <c r="AM717" s="105"/>
      <c r="AN717" s="105"/>
      <c r="AO717" s="105"/>
      <c r="AP717" s="105"/>
      <c r="AQ717" s="105"/>
      <c r="AR717" s="105"/>
      <c r="AS717" s="105"/>
      <c r="AT717" s="105"/>
      <c r="AU717" s="105"/>
      <c r="AV717" s="105"/>
      <c r="AW717" s="105"/>
      <c r="AX717" s="106"/>
    </row>
    <row r="718" spans="1:50" ht="57.75"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716</v>
      </c>
      <c r="AE718" s="323"/>
      <c r="AF718" s="323"/>
      <c r="AG718" s="130" t="s">
        <v>783</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776</v>
      </c>
      <c r="AE719" s="603"/>
      <c r="AF719" s="603"/>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788</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789</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791</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t="s">
        <v>792</v>
      </c>
      <c r="B731" s="672"/>
      <c r="C731" s="672"/>
      <c r="D731" s="672"/>
      <c r="E731" s="673"/>
      <c r="F731" s="727" t="s">
        <v>793</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t="s">
        <v>794</v>
      </c>
      <c r="B733" s="672"/>
      <c r="C733" s="672"/>
      <c r="D733" s="672"/>
      <c r="E733" s="673"/>
      <c r="F733" s="635" t="s">
        <v>795</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t="s">
        <v>744</v>
      </c>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672</v>
      </c>
      <c r="B737" s="211"/>
      <c r="C737" s="211"/>
      <c r="D737" s="212"/>
      <c r="E737" s="950" t="s">
        <v>745</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397</v>
      </c>
      <c r="B738" s="361"/>
      <c r="C738" s="361"/>
      <c r="D738" s="361"/>
      <c r="E738" s="950" t="s">
        <v>746</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396</v>
      </c>
      <c r="B739" s="361"/>
      <c r="C739" s="361"/>
      <c r="D739" s="361"/>
      <c r="E739" s="950" t="s">
        <v>747</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395</v>
      </c>
      <c r="B740" s="361"/>
      <c r="C740" s="361"/>
      <c r="D740" s="361"/>
      <c r="E740" s="950" t="s">
        <v>748</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394</v>
      </c>
      <c r="B741" s="361"/>
      <c r="C741" s="361"/>
      <c r="D741" s="361"/>
      <c r="E741" s="950" t="s">
        <v>749</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393</v>
      </c>
      <c r="B742" s="361"/>
      <c r="C742" s="361"/>
      <c r="D742" s="361"/>
      <c r="E742" s="950" t="s">
        <v>750</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392</v>
      </c>
      <c r="B743" s="361"/>
      <c r="C743" s="361"/>
      <c r="D743" s="361"/>
      <c r="E743" s="950" t="s">
        <v>751</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391</v>
      </c>
      <c r="B744" s="361"/>
      <c r="C744" s="361"/>
      <c r="D744" s="361"/>
      <c r="E744" s="950">
        <v>420</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390</v>
      </c>
      <c r="B745" s="361"/>
      <c r="C745" s="361"/>
      <c r="D745" s="361"/>
      <c r="E745" s="987">
        <v>424</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545</v>
      </c>
      <c r="B746" s="361"/>
      <c r="C746" s="361"/>
      <c r="D746" s="361"/>
      <c r="E746" s="956" t="s">
        <v>161</v>
      </c>
      <c r="F746" s="954"/>
      <c r="G746" s="954"/>
      <c r="H746" s="100" t="str">
        <f>IF(E746="","","-")</f>
        <v>-</v>
      </c>
      <c r="I746" s="954"/>
      <c r="J746" s="954"/>
      <c r="K746" s="100" t="str">
        <f>IF(I746="","","-")</f>
        <v/>
      </c>
      <c r="L746" s="955">
        <v>417</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509</v>
      </c>
      <c r="B747" s="361"/>
      <c r="C747" s="361"/>
      <c r="D747" s="361"/>
      <c r="E747" s="956" t="s">
        <v>710</v>
      </c>
      <c r="F747" s="954"/>
      <c r="G747" s="954"/>
      <c r="H747" s="100" t="str">
        <f>IF(E747="","","-")</f>
        <v>-</v>
      </c>
      <c r="I747" s="954"/>
      <c r="J747" s="954"/>
      <c r="K747" s="100" t="str">
        <f>IF(I747="","","-")</f>
        <v/>
      </c>
      <c r="L747" s="955">
        <v>418</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384</v>
      </c>
      <c r="B748" s="613"/>
      <c r="C748" s="613"/>
      <c r="D748" s="613"/>
      <c r="E748" s="613"/>
      <c r="F748" s="614"/>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t="s">
        <v>714</v>
      </c>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386</v>
      </c>
      <c r="B787" s="627"/>
      <c r="C787" s="627"/>
      <c r="D787" s="627"/>
      <c r="E787" s="627"/>
      <c r="F787" s="628"/>
      <c r="G787" s="593" t="s">
        <v>756</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361</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757</v>
      </c>
      <c r="H789" s="669"/>
      <c r="I789" s="669"/>
      <c r="J789" s="669"/>
      <c r="K789" s="670"/>
      <c r="L789" s="662" t="s">
        <v>758</v>
      </c>
      <c r="M789" s="663"/>
      <c r="N789" s="663"/>
      <c r="O789" s="663"/>
      <c r="P789" s="663"/>
      <c r="Q789" s="663"/>
      <c r="R789" s="663"/>
      <c r="S789" s="663"/>
      <c r="T789" s="663"/>
      <c r="U789" s="663"/>
      <c r="V789" s="663"/>
      <c r="W789" s="663"/>
      <c r="X789" s="664"/>
      <c r="Y789" s="382">
        <v>0.2</v>
      </c>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hidden="1"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58.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0.2</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760</v>
      </c>
      <c r="D845" s="343"/>
      <c r="E845" s="343"/>
      <c r="F845" s="343"/>
      <c r="G845" s="343"/>
      <c r="H845" s="343"/>
      <c r="I845" s="343"/>
      <c r="J845" s="344" t="s">
        <v>771</v>
      </c>
      <c r="K845" s="345"/>
      <c r="L845" s="345"/>
      <c r="M845" s="345"/>
      <c r="N845" s="345"/>
      <c r="O845" s="345"/>
      <c r="P845" s="359" t="s">
        <v>759</v>
      </c>
      <c r="Q845" s="346"/>
      <c r="R845" s="346"/>
      <c r="S845" s="346"/>
      <c r="T845" s="346"/>
      <c r="U845" s="346"/>
      <c r="V845" s="346"/>
      <c r="W845" s="346"/>
      <c r="X845" s="346"/>
      <c r="Y845" s="347">
        <v>0.2</v>
      </c>
      <c r="Z845" s="348"/>
      <c r="AA845" s="348"/>
      <c r="AB845" s="349"/>
      <c r="AC845" s="350"/>
      <c r="AD845" s="351"/>
      <c r="AE845" s="351"/>
      <c r="AF845" s="351"/>
      <c r="AG845" s="351"/>
      <c r="AH845" s="366" t="s">
        <v>790</v>
      </c>
      <c r="AI845" s="367"/>
      <c r="AJ845" s="367"/>
      <c r="AK845" s="367"/>
      <c r="AL845" s="354" t="s">
        <v>790</v>
      </c>
      <c r="AM845" s="355"/>
      <c r="AN845" s="355"/>
      <c r="AO845" s="356"/>
      <c r="AP845" s="357" t="s">
        <v>790</v>
      </c>
      <c r="AQ845" s="357"/>
      <c r="AR845" s="357"/>
      <c r="AS845" s="357"/>
      <c r="AT845" s="357"/>
      <c r="AU845" s="357"/>
      <c r="AV845" s="357"/>
      <c r="AW845" s="357"/>
      <c r="AX845" s="357"/>
    </row>
    <row r="846" spans="1:51" ht="30" customHeight="1" x14ac:dyDescent="0.15">
      <c r="A846" s="370">
        <v>2</v>
      </c>
      <c r="B846" s="370">
        <v>1</v>
      </c>
      <c r="C846" s="358" t="s">
        <v>761</v>
      </c>
      <c r="D846" s="343"/>
      <c r="E846" s="343"/>
      <c r="F846" s="343"/>
      <c r="G846" s="343"/>
      <c r="H846" s="343"/>
      <c r="I846" s="343"/>
      <c r="J846" s="344" t="s">
        <v>771</v>
      </c>
      <c r="K846" s="345"/>
      <c r="L846" s="345"/>
      <c r="M846" s="345"/>
      <c r="N846" s="345"/>
      <c r="O846" s="345"/>
      <c r="P846" s="359" t="s">
        <v>759</v>
      </c>
      <c r="Q846" s="346"/>
      <c r="R846" s="346"/>
      <c r="S846" s="346"/>
      <c r="T846" s="346"/>
      <c r="U846" s="346"/>
      <c r="V846" s="346"/>
      <c r="W846" s="346"/>
      <c r="X846" s="346"/>
      <c r="Y846" s="347">
        <v>0.1</v>
      </c>
      <c r="Z846" s="348"/>
      <c r="AA846" s="348"/>
      <c r="AB846" s="349"/>
      <c r="AC846" s="350"/>
      <c r="AD846" s="351"/>
      <c r="AE846" s="351"/>
      <c r="AF846" s="351"/>
      <c r="AG846" s="351"/>
      <c r="AH846" s="366" t="s">
        <v>790</v>
      </c>
      <c r="AI846" s="367"/>
      <c r="AJ846" s="367"/>
      <c r="AK846" s="367"/>
      <c r="AL846" s="354" t="s">
        <v>790</v>
      </c>
      <c r="AM846" s="355"/>
      <c r="AN846" s="355"/>
      <c r="AO846" s="356"/>
      <c r="AP846" s="357" t="s">
        <v>790</v>
      </c>
      <c r="AQ846" s="357"/>
      <c r="AR846" s="357"/>
      <c r="AS846" s="357"/>
      <c r="AT846" s="357"/>
      <c r="AU846" s="357"/>
      <c r="AV846" s="357"/>
      <c r="AW846" s="357"/>
      <c r="AX846" s="357"/>
      <c r="AY846">
        <f>COUNTA($C$846)</f>
        <v>1</v>
      </c>
    </row>
    <row r="847" spans="1:51" ht="30" customHeight="1" x14ac:dyDescent="0.15">
      <c r="A847" s="370">
        <v>3</v>
      </c>
      <c r="B847" s="370">
        <v>1</v>
      </c>
      <c r="C847" s="358" t="s">
        <v>762</v>
      </c>
      <c r="D847" s="343"/>
      <c r="E847" s="343"/>
      <c r="F847" s="343"/>
      <c r="G847" s="343"/>
      <c r="H847" s="343"/>
      <c r="I847" s="343"/>
      <c r="J847" s="344" t="s">
        <v>771</v>
      </c>
      <c r="K847" s="345"/>
      <c r="L847" s="345"/>
      <c r="M847" s="345"/>
      <c r="N847" s="345"/>
      <c r="O847" s="345"/>
      <c r="P847" s="359" t="s">
        <v>759</v>
      </c>
      <c r="Q847" s="346"/>
      <c r="R847" s="346"/>
      <c r="S847" s="346"/>
      <c r="T847" s="346"/>
      <c r="U847" s="346"/>
      <c r="V847" s="346"/>
      <c r="W847" s="346"/>
      <c r="X847" s="346"/>
      <c r="Y847" s="347">
        <v>0.1</v>
      </c>
      <c r="Z847" s="348"/>
      <c r="AA847" s="348"/>
      <c r="AB847" s="349"/>
      <c r="AC847" s="350"/>
      <c r="AD847" s="351"/>
      <c r="AE847" s="351"/>
      <c r="AF847" s="351"/>
      <c r="AG847" s="351"/>
      <c r="AH847" s="352" t="s">
        <v>790</v>
      </c>
      <c r="AI847" s="353"/>
      <c r="AJ847" s="353"/>
      <c r="AK847" s="353"/>
      <c r="AL847" s="354" t="s">
        <v>790</v>
      </c>
      <c r="AM847" s="355"/>
      <c r="AN847" s="355"/>
      <c r="AO847" s="356"/>
      <c r="AP847" s="357" t="s">
        <v>790</v>
      </c>
      <c r="AQ847" s="357"/>
      <c r="AR847" s="357"/>
      <c r="AS847" s="357"/>
      <c r="AT847" s="357"/>
      <c r="AU847" s="357"/>
      <c r="AV847" s="357"/>
      <c r="AW847" s="357"/>
      <c r="AX847" s="357"/>
      <c r="AY847">
        <f>COUNTA($C$847)</f>
        <v>1</v>
      </c>
    </row>
    <row r="848" spans="1:51" ht="30" customHeight="1" x14ac:dyDescent="0.15">
      <c r="A848" s="370">
        <v>4</v>
      </c>
      <c r="B848" s="370">
        <v>1</v>
      </c>
      <c r="C848" s="358" t="s">
        <v>769</v>
      </c>
      <c r="D848" s="343"/>
      <c r="E848" s="343"/>
      <c r="F848" s="343"/>
      <c r="G848" s="343"/>
      <c r="H848" s="343"/>
      <c r="I848" s="343"/>
      <c r="J848" s="344" t="s">
        <v>771</v>
      </c>
      <c r="K848" s="345"/>
      <c r="L848" s="345"/>
      <c r="M848" s="345"/>
      <c r="N848" s="345"/>
      <c r="O848" s="345"/>
      <c r="P848" s="359" t="s">
        <v>770</v>
      </c>
      <c r="Q848" s="346"/>
      <c r="R848" s="346"/>
      <c r="S848" s="346"/>
      <c r="T848" s="346"/>
      <c r="U848" s="346"/>
      <c r="V848" s="346"/>
      <c r="W848" s="346"/>
      <c r="X848" s="346"/>
      <c r="Y848" s="347">
        <v>0.1</v>
      </c>
      <c r="Z848" s="348"/>
      <c r="AA848" s="348"/>
      <c r="AB848" s="349"/>
      <c r="AC848" s="350"/>
      <c r="AD848" s="351"/>
      <c r="AE848" s="351"/>
      <c r="AF848" s="351"/>
      <c r="AG848" s="351"/>
      <c r="AH848" s="352" t="s">
        <v>790</v>
      </c>
      <c r="AI848" s="353"/>
      <c r="AJ848" s="353"/>
      <c r="AK848" s="353"/>
      <c r="AL848" s="354" t="s">
        <v>790</v>
      </c>
      <c r="AM848" s="355"/>
      <c r="AN848" s="355"/>
      <c r="AO848" s="356"/>
      <c r="AP848" s="357" t="s">
        <v>790</v>
      </c>
      <c r="AQ848" s="357"/>
      <c r="AR848" s="357"/>
      <c r="AS848" s="357"/>
      <c r="AT848" s="357"/>
      <c r="AU848" s="357"/>
      <c r="AV848" s="357"/>
      <c r="AW848" s="357"/>
      <c r="AX848" s="357"/>
      <c r="AY848">
        <f>COUNTA($C$848)</f>
        <v>1</v>
      </c>
    </row>
    <row r="849" spans="1:51" ht="30" customHeight="1" x14ac:dyDescent="0.15">
      <c r="A849" s="370">
        <v>5</v>
      </c>
      <c r="B849" s="370">
        <v>1</v>
      </c>
      <c r="C849" s="358" t="s">
        <v>763</v>
      </c>
      <c r="D849" s="343"/>
      <c r="E849" s="343"/>
      <c r="F849" s="343"/>
      <c r="G849" s="343"/>
      <c r="H849" s="343"/>
      <c r="I849" s="343"/>
      <c r="J849" s="344" t="s">
        <v>771</v>
      </c>
      <c r="K849" s="345"/>
      <c r="L849" s="345"/>
      <c r="M849" s="345"/>
      <c r="N849" s="345"/>
      <c r="O849" s="345"/>
      <c r="P849" s="359" t="s">
        <v>759</v>
      </c>
      <c r="Q849" s="346"/>
      <c r="R849" s="346"/>
      <c r="S849" s="346"/>
      <c r="T849" s="346"/>
      <c r="U849" s="346"/>
      <c r="V849" s="346"/>
      <c r="W849" s="346"/>
      <c r="X849" s="346"/>
      <c r="Y849" s="347">
        <v>0.1</v>
      </c>
      <c r="Z849" s="348"/>
      <c r="AA849" s="348"/>
      <c r="AB849" s="349"/>
      <c r="AC849" s="350"/>
      <c r="AD849" s="351"/>
      <c r="AE849" s="351"/>
      <c r="AF849" s="351"/>
      <c r="AG849" s="351"/>
      <c r="AH849" s="352" t="s">
        <v>790</v>
      </c>
      <c r="AI849" s="353"/>
      <c r="AJ849" s="353"/>
      <c r="AK849" s="353"/>
      <c r="AL849" s="354" t="s">
        <v>790</v>
      </c>
      <c r="AM849" s="355"/>
      <c r="AN849" s="355"/>
      <c r="AO849" s="356"/>
      <c r="AP849" s="357" t="s">
        <v>790</v>
      </c>
      <c r="AQ849" s="357"/>
      <c r="AR849" s="357"/>
      <c r="AS849" s="357"/>
      <c r="AT849" s="357"/>
      <c r="AU849" s="357"/>
      <c r="AV849" s="357"/>
      <c r="AW849" s="357"/>
      <c r="AX849" s="357"/>
      <c r="AY849">
        <f>COUNTA($C$849)</f>
        <v>1</v>
      </c>
    </row>
    <row r="850" spans="1:51" ht="30" customHeight="1" x14ac:dyDescent="0.15">
      <c r="A850" s="370">
        <v>6</v>
      </c>
      <c r="B850" s="370">
        <v>1</v>
      </c>
      <c r="C850" s="358" t="s">
        <v>764</v>
      </c>
      <c r="D850" s="343"/>
      <c r="E850" s="343"/>
      <c r="F850" s="343"/>
      <c r="G850" s="343"/>
      <c r="H850" s="343"/>
      <c r="I850" s="343"/>
      <c r="J850" s="344" t="s">
        <v>771</v>
      </c>
      <c r="K850" s="345"/>
      <c r="L850" s="345"/>
      <c r="M850" s="345"/>
      <c r="N850" s="345"/>
      <c r="O850" s="345"/>
      <c r="P850" s="359" t="s">
        <v>759</v>
      </c>
      <c r="Q850" s="346"/>
      <c r="R850" s="346"/>
      <c r="S850" s="346"/>
      <c r="T850" s="346"/>
      <c r="U850" s="346"/>
      <c r="V850" s="346"/>
      <c r="W850" s="346"/>
      <c r="X850" s="346"/>
      <c r="Y850" s="347">
        <v>0.1</v>
      </c>
      <c r="Z850" s="348"/>
      <c r="AA850" s="348"/>
      <c r="AB850" s="349"/>
      <c r="AC850" s="350"/>
      <c r="AD850" s="351"/>
      <c r="AE850" s="351"/>
      <c r="AF850" s="351"/>
      <c r="AG850" s="351"/>
      <c r="AH850" s="352" t="s">
        <v>790</v>
      </c>
      <c r="AI850" s="353"/>
      <c r="AJ850" s="353"/>
      <c r="AK850" s="353"/>
      <c r="AL850" s="354" t="s">
        <v>790</v>
      </c>
      <c r="AM850" s="355"/>
      <c r="AN850" s="355"/>
      <c r="AO850" s="356"/>
      <c r="AP850" s="357" t="s">
        <v>790</v>
      </c>
      <c r="AQ850" s="357"/>
      <c r="AR850" s="357"/>
      <c r="AS850" s="357"/>
      <c r="AT850" s="357"/>
      <c r="AU850" s="357"/>
      <c r="AV850" s="357"/>
      <c r="AW850" s="357"/>
      <c r="AX850" s="357"/>
      <c r="AY850">
        <f>COUNTA($C$850)</f>
        <v>1</v>
      </c>
    </row>
    <row r="851" spans="1:51" ht="30" customHeight="1" x14ac:dyDescent="0.15">
      <c r="A851" s="370">
        <v>7</v>
      </c>
      <c r="B851" s="370">
        <v>1</v>
      </c>
      <c r="C851" s="358" t="s">
        <v>765</v>
      </c>
      <c r="D851" s="343"/>
      <c r="E851" s="343"/>
      <c r="F851" s="343"/>
      <c r="G851" s="343"/>
      <c r="H851" s="343"/>
      <c r="I851" s="343"/>
      <c r="J851" s="344" t="s">
        <v>771</v>
      </c>
      <c r="K851" s="345"/>
      <c r="L851" s="345"/>
      <c r="M851" s="345"/>
      <c r="N851" s="345"/>
      <c r="O851" s="345"/>
      <c r="P851" s="359" t="s">
        <v>759</v>
      </c>
      <c r="Q851" s="346"/>
      <c r="R851" s="346"/>
      <c r="S851" s="346"/>
      <c r="T851" s="346"/>
      <c r="U851" s="346"/>
      <c r="V851" s="346"/>
      <c r="W851" s="346"/>
      <c r="X851" s="346"/>
      <c r="Y851" s="347">
        <v>0.1</v>
      </c>
      <c r="Z851" s="348"/>
      <c r="AA851" s="348"/>
      <c r="AB851" s="349"/>
      <c r="AC851" s="350"/>
      <c r="AD851" s="351"/>
      <c r="AE851" s="351"/>
      <c r="AF851" s="351"/>
      <c r="AG851" s="351"/>
      <c r="AH851" s="352" t="s">
        <v>790</v>
      </c>
      <c r="AI851" s="353"/>
      <c r="AJ851" s="353"/>
      <c r="AK851" s="353"/>
      <c r="AL851" s="354" t="s">
        <v>790</v>
      </c>
      <c r="AM851" s="355"/>
      <c r="AN851" s="355"/>
      <c r="AO851" s="356"/>
      <c r="AP851" s="357" t="s">
        <v>790</v>
      </c>
      <c r="AQ851" s="357"/>
      <c r="AR851" s="357"/>
      <c r="AS851" s="357"/>
      <c r="AT851" s="357"/>
      <c r="AU851" s="357"/>
      <c r="AV851" s="357"/>
      <c r="AW851" s="357"/>
      <c r="AX851" s="357"/>
      <c r="AY851">
        <f>COUNTA($C$851)</f>
        <v>1</v>
      </c>
    </row>
    <row r="852" spans="1:51" ht="30" customHeight="1" x14ac:dyDescent="0.15">
      <c r="A852" s="370">
        <v>8</v>
      </c>
      <c r="B852" s="370">
        <v>1</v>
      </c>
      <c r="C852" s="358" t="s">
        <v>766</v>
      </c>
      <c r="D852" s="343"/>
      <c r="E852" s="343"/>
      <c r="F852" s="343"/>
      <c r="G852" s="343"/>
      <c r="H852" s="343"/>
      <c r="I852" s="343"/>
      <c r="J852" s="344" t="s">
        <v>771</v>
      </c>
      <c r="K852" s="345"/>
      <c r="L852" s="345"/>
      <c r="M852" s="345"/>
      <c r="N852" s="345"/>
      <c r="O852" s="345"/>
      <c r="P852" s="359" t="s">
        <v>759</v>
      </c>
      <c r="Q852" s="346"/>
      <c r="R852" s="346"/>
      <c r="S852" s="346"/>
      <c r="T852" s="346"/>
      <c r="U852" s="346"/>
      <c r="V852" s="346"/>
      <c r="W852" s="346"/>
      <c r="X852" s="346"/>
      <c r="Y852" s="347">
        <v>0.1</v>
      </c>
      <c r="Z852" s="348"/>
      <c r="AA852" s="348"/>
      <c r="AB852" s="349"/>
      <c r="AC852" s="350"/>
      <c r="AD852" s="351"/>
      <c r="AE852" s="351"/>
      <c r="AF852" s="351"/>
      <c r="AG852" s="351"/>
      <c r="AH852" s="352" t="s">
        <v>790</v>
      </c>
      <c r="AI852" s="353"/>
      <c r="AJ852" s="353"/>
      <c r="AK852" s="353"/>
      <c r="AL852" s="354" t="s">
        <v>790</v>
      </c>
      <c r="AM852" s="355"/>
      <c r="AN852" s="355"/>
      <c r="AO852" s="356"/>
      <c r="AP852" s="357" t="s">
        <v>790</v>
      </c>
      <c r="AQ852" s="357"/>
      <c r="AR852" s="357"/>
      <c r="AS852" s="357"/>
      <c r="AT852" s="357"/>
      <c r="AU852" s="357"/>
      <c r="AV852" s="357"/>
      <c r="AW852" s="357"/>
      <c r="AX852" s="357"/>
      <c r="AY852">
        <f>COUNTA($C$852)</f>
        <v>1</v>
      </c>
    </row>
    <row r="853" spans="1:51" ht="30" customHeight="1" x14ac:dyDescent="0.15">
      <c r="A853" s="370">
        <v>9</v>
      </c>
      <c r="B853" s="370">
        <v>1</v>
      </c>
      <c r="C853" s="358" t="s">
        <v>767</v>
      </c>
      <c r="D853" s="343"/>
      <c r="E853" s="343"/>
      <c r="F853" s="343"/>
      <c r="G853" s="343"/>
      <c r="H853" s="343"/>
      <c r="I853" s="343"/>
      <c r="J853" s="344" t="s">
        <v>771</v>
      </c>
      <c r="K853" s="345"/>
      <c r="L853" s="345"/>
      <c r="M853" s="345"/>
      <c r="N853" s="345"/>
      <c r="O853" s="345"/>
      <c r="P853" s="359" t="s">
        <v>759</v>
      </c>
      <c r="Q853" s="346"/>
      <c r="R853" s="346"/>
      <c r="S853" s="346"/>
      <c r="T853" s="346"/>
      <c r="U853" s="346"/>
      <c r="V853" s="346"/>
      <c r="W853" s="346"/>
      <c r="X853" s="346"/>
      <c r="Y853" s="347">
        <v>0.1</v>
      </c>
      <c r="Z853" s="348"/>
      <c r="AA853" s="348"/>
      <c r="AB853" s="349"/>
      <c r="AC853" s="350"/>
      <c r="AD853" s="351"/>
      <c r="AE853" s="351"/>
      <c r="AF853" s="351"/>
      <c r="AG853" s="351"/>
      <c r="AH853" s="352" t="s">
        <v>790</v>
      </c>
      <c r="AI853" s="353"/>
      <c r="AJ853" s="353"/>
      <c r="AK853" s="353"/>
      <c r="AL853" s="354" t="s">
        <v>790</v>
      </c>
      <c r="AM853" s="355"/>
      <c r="AN853" s="355"/>
      <c r="AO853" s="356"/>
      <c r="AP853" s="357" t="s">
        <v>790</v>
      </c>
      <c r="AQ853" s="357"/>
      <c r="AR853" s="357"/>
      <c r="AS853" s="357"/>
      <c r="AT853" s="357"/>
      <c r="AU853" s="357"/>
      <c r="AV853" s="357"/>
      <c r="AW853" s="357"/>
      <c r="AX853" s="357"/>
      <c r="AY853">
        <f>COUNTA($C$853)</f>
        <v>1</v>
      </c>
    </row>
    <row r="854" spans="1:51" ht="30" customHeight="1" x14ac:dyDescent="0.15">
      <c r="A854" s="370">
        <v>10</v>
      </c>
      <c r="B854" s="370">
        <v>1</v>
      </c>
      <c r="C854" s="358" t="s">
        <v>768</v>
      </c>
      <c r="D854" s="343"/>
      <c r="E854" s="343"/>
      <c r="F854" s="343"/>
      <c r="G854" s="343"/>
      <c r="H854" s="343"/>
      <c r="I854" s="343"/>
      <c r="J854" s="344" t="s">
        <v>771</v>
      </c>
      <c r="K854" s="345"/>
      <c r="L854" s="345"/>
      <c r="M854" s="345"/>
      <c r="N854" s="345"/>
      <c r="O854" s="345"/>
      <c r="P854" s="359" t="s">
        <v>759</v>
      </c>
      <c r="Q854" s="346"/>
      <c r="R854" s="346"/>
      <c r="S854" s="346"/>
      <c r="T854" s="346"/>
      <c r="U854" s="346"/>
      <c r="V854" s="346"/>
      <c r="W854" s="346"/>
      <c r="X854" s="346"/>
      <c r="Y854" s="347">
        <v>0.1</v>
      </c>
      <c r="Z854" s="348"/>
      <c r="AA854" s="348"/>
      <c r="AB854" s="349"/>
      <c r="AC854" s="350"/>
      <c r="AD854" s="351"/>
      <c r="AE854" s="351"/>
      <c r="AF854" s="351"/>
      <c r="AG854" s="351"/>
      <c r="AH854" s="352" t="s">
        <v>790</v>
      </c>
      <c r="AI854" s="353"/>
      <c r="AJ854" s="353"/>
      <c r="AK854" s="353"/>
      <c r="AL854" s="354" t="s">
        <v>790</v>
      </c>
      <c r="AM854" s="355"/>
      <c r="AN854" s="355"/>
      <c r="AO854" s="356"/>
      <c r="AP854" s="357" t="s">
        <v>790</v>
      </c>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f>-AL85</f>
        <v>0</v>
      </c>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713</v>
      </c>
      <c r="F1110" s="369"/>
      <c r="G1110" s="369"/>
      <c r="H1110" s="369"/>
      <c r="I1110" s="369"/>
      <c r="J1110" s="344" t="s">
        <v>713</v>
      </c>
      <c r="K1110" s="345"/>
      <c r="L1110" s="345"/>
      <c r="M1110" s="345"/>
      <c r="N1110" s="345"/>
      <c r="O1110" s="345"/>
      <c r="P1110" s="359" t="s">
        <v>713</v>
      </c>
      <c r="Q1110" s="346"/>
      <c r="R1110" s="346"/>
      <c r="S1110" s="346"/>
      <c r="T1110" s="346"/>
      <c r="U1110" s="346"/>
      <c r="V1110" s="346"/>
      <c r="W1110" s="346"/>
      <c r="X1110" s="346"/>
      <c r="Y1110" s="347" t="s">
        <v>713</v>
      </c>
      <c r="Z1110" s="348"/>
      <c r="AA1110" s="348"/>
      <c r="AB1110" s="349"/>
      <c r="AC1110" s="350"/>
      <c r="AD1110" s="351"/>
      <c r="AE1110" s="351"/>
      <c r="AF1110" s="351"/>
      <c r="AG1110" s="351"/>
      <c r="AH1110" s="352" t="s">
        <v>713</v>
      </c>
      <c r="AI1110" s="353"/>
      <c r="AJ1110" s="353"/>
      <c r="AK1110" s="353"/>
      <c r="AL1110" s="354" t="s">
        <v>713</v>
      </c>
      <c r="AM1110" s="355"/>
      <c r="AN1110" s="355"/>
      <c r="AO1110" s="356"/>
      <c r="AP1110" s="357" t="s">
        <v>713</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04" max="49" man="1"/>
    <brk id="72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U7" sqref="U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716</v>
      </c>
      <c r="H2" s="13" t="str">
        <f>IF(G2="","",F2)</f>
        <v>一般会計</v>
      </c>
      <c r="I2" s="13" t="str">
        <f>IF(H2="","",IF(I1&lt;&gt;"",CONCATENATE(I1,"、",H2),H2))</f>
        <v>一般会計</v>
      </c>
      <c r="K2" s="14" t="s">
        <v>103</v>
      </c>
      <c r="L2" s="15"/>
      <c r="M2" s="13" t="str">
        <f>IF(L2="","",K2)</f>
        <v/>
      </c>
      <c r="N2" s="13" t="str">
        <f>IF(M2="","",IF(N1&lt;&gt;"",CONCATENATE(N1,"、",M2),M2))</f>
        <v/>
      </c>
      <c r="O2" s="13"/>
      <c r="P2" s="12" t="s">
        <v>74</v>
      </c>
      <c r="Q2" s="17" t="s">
        <v>716</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716</v>
      </c>
      <c r="M11" s="13" t="str">
        <f t="shared" si="2"/>
        <v>その他の事項経費</v>
      </c>
      <c r="N11" s="13" t="str">
        <f t="shared" si="6"/>
        <v>その他の事項経費</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390</v>
      </c>
      <c r="AF2" s="1026"/>
      <c r="AG2" s="1026"/>
      <c r="AH2" s="1026"/>
      <c r="AI2" s="1026" t="s">
        <v>412</v>
      </c>
      <c r="AJ2" s="1026"/>
      <c r="AK2" s="1026"/>
      <c r="AL2" s="556"/>
      <c r="AM2" s="1026" t="s">
        <v>509</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390</v>
      </c>
      <c r="AF9" s="1026"/>
      <c r="AG9" s="1026"/>
      <c r="AH9" s="1026"/>
      <c r="AI9" s="1026" t="s">
        <v>412</v>
      </c>
      <c r="AJ9" s="1026"/>
      <c r="AK9" s="1026"/>
      <c r="AL9" s="556"/>
      <c r="AM9" s="1026" t="s">
        <v>509</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390</v>
      </c>
      <c r="AF16" s="1026"/>
      <c r="AG16" s="1026"/>
      <c r="AH16" s="1026"/>
      <c r="AI16" s="1026" t="s">
        <v>412</v>
      </c>
      <c r="AJ16" s="1026"/>
      <c r="AK16" s="1026"/>
      <c r="AL16" s="556"/>
      <c r="AM16" s="1026" t="s">
        <v>509</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390</v>
      </c>
      <c r="AF23" s="1026"/>
      <c r="AG23" s="1026"/>
      <c r="AH23" s="1026"/>
      <c r="AI23" s="1026" t="s">
        <v>412</v>
      </c>
      <c r="AJ23" s="1026"/>
      <c r="AK23" s="1026"/>
      <c r="AL23" s="556"/>
      <c r="AM23" s="1026" t="s">
        <v>509</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390</v>
      </c>
      <c r="AF30" s="1026"/>
      <c r="AG30" s="1026"/>
      <c r="AH30" s="1026"/>
      <c r="AI30" s="1026" t="s">
        <v>412</v>
      </c>
      <c r="AJ30" s="1026"/>
      <c r="AK30" s="1026"/>
      <c r="AL30" s="556"/>
      <c r="AM30" s="1026" t="s">
        <v>509</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390</v>
      </c>
      <c r="AF37" s="1026"/>
      <c r="AG37" s="1026"/>
      <c r="AH37" s="1026"/>
      <c r="AI37" s="1026" t="s">
        <v>412</v>
      </c>
      <c r="AJ37" s="1026"/>
      <c r="AK37" s="1026"/>
      <c r="AL37" s="556"/>
      <c r="AM37" s="1026" t="s">
        <v>509</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390</v>
      </c>
      <c r="AF44" s="1026"/>
      <c r="AG44" s="1026"/>
      <c r="AH44" s="1026"/>
      <c r="AI44" s="1026" t="s">
        <v>412</v>
      </c>
      <c r="AJ44" s="1026"/>
      <c r="AK44" s="1026"/>
      <c r="AL44" s="556"/>
      <c r="AM44" s="1026" t="s">
        <v>509</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390</v>
      </c>
      <c r="AF51" s="1026"/>
      <c r="AG51" s="1026"/>
      <c r="AH51" s="1026"/>
      <c r="AI51" s="1026" t="s">
        <v>412</v>
      </c>
      <c r="AJ51" s="1026"/>
      <c r="AK51" s="1026"/>
      <c r="AL51" s="556"/>
      <c r="AM51" s="1026" t="s">
        <v>509</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390</v>
      </c>
      <c r="AF58" s="1026"/>
      <c r="AG58" s="1026"/>
      <c r="AH58" s="1026"/>
      <c r="AI58" s="1026" t="s">
        <v>412</v>
      </c>
      <c r="AJ58" s="1026"/>
      <c r="AK58" s="1026"/>
      <c r="AL58" s="556"/>
      <c r="AM58" s="1026" t="s">
        <v>509</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390</v>
      </c>
      <c r="AF65" s="1026"/>
      <c r="AG65" s="1026"/>
      <c r="AH65" s="1026"/>
      <c r="AI65" s="1026" t="s">
        <v>412</v>
      </c>
      <c r="AJ65" s="1026"/>
      <c r="AK65" s="1026"/>
      <c r="AL65" s="556"/>
      <c r="AM65" s="1026" t="s">
        <v>509</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366</v>
      </c>
      <c r="H2" s="594"/>
      <c r="I2" s="594"/>
      <c r="J2" s="594"/>
      <c r="K2" s="594"/>
      <c r="L2" s="594"/>
      <c r="M2" s="594"/>
      <c r="N2" s="594"/>
      <c r="O2" s="594"/>
      <c r="P2" s="594"/>
      <c r="Q2" s="594"/>
      <c r="R2" s="594"/>
      <c r="S2" s="594"/>
      <c r="T2" s="594"/>
      <c r="U2" s="594"/>
      <c r="V2" s="594"/>
      <c r="W2" s="594"/>
      <c r="X2" s="594"/>
      <c r="Y2" s="594"/>
      <c r="Z2" s="594"/>
      <c r="AA2" s="594"/>
      <c r="AB2" s="595"/>
      <c r="AC2" s="593" t="s">
        <v>368</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70" zoomScaleNormal="75" zoomScaleSheetLayoutView="70"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行政事業レビューシート</dc:title>
  <dc:creator>文部科学省</dc:creator>
  <cp:lastModifiedBy>m</cp:lastModifiedBy>
  <cp:lastPrinted>2021-09-24T02:22:27Z</cp:lastPrinted>
  <dcterms:created xsi:type="dcterms:W3CDTF">2012-03-13T00:50:25Z</dcterms:created>
  <dcterms:modified xsi:type="dcterms:W3CDTF">2021-09-24T02:22:33Z</dcterms:modified>
</cp:coreProperties>
</file>