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体裁確認\"/>
    </mc:Choice>
  </mc:AlternateContent>
  <bookViews>
    <workbookView xWindow="2199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<sst xmlns="http://schemas.openxmlformats.org/spreadsheetml/2006/main" count="3103" uniqueCount="796">
  <si>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</si>
  <si>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</si>
  <si>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</si>
  <si>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</si>
  <si>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</si>
  <si>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</si>
  <si>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</si>
  <si>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</si>
  <si>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</si>
  <si>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</si>
  <si>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</si>
  <si>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</si>
  <si>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</si>
  <si>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</si>
  <si>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</si>
  <si>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</si>
  <si>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</si>
  <si>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</si>
  <si>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</si>
  <si>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</si>
  <si>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</si>
  <si>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</si>
  <si>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</si>
  <si>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</si>
  <si>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</si>
  <si>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</si>
  <si>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</si>
  <si>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</si>
  <si>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</si>
  <si>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</si>
  <si>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</si>
  <si>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</si>
  <si>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</si>
  <si>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</si>
  <si>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</si>
  <si>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</si>
  <si>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</si>
  <si>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</si>
  <si>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</si>
  <si>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</si>
  <si>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</si>
  <si>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</si>
  <si>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</si>
  <si>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</si>
  <si>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</si>
  <si>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</si>
  <si>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</si>
  <si>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</si>
  <si>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</si>
  <si>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</si>
  <si>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</si>
  <si>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</si>
  <si>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</si>
  <si>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</si>
  <si>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</si>
  <si>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</si>
  <si>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</si>
  <si>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</si>
  <si>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</si>
  <si>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</si>
  <si>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</si>
  <si>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</si>
  <si>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</si>
  <si>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</si>
  <si>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</si>
  <si>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</si>
  <si>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</si>
  <si>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</si>
  <si>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</si>
  <si>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</si>
  <si>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</si>
  <si>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</si>
  <si>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</si>
  <si>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</si>
  <si>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</si>
  <si>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</si>
  <si>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</si>
  <si>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</si>
  <si>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</si>
  <si>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</si>
  <si>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</si>
  <si>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</si>
  <si>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</si>
  <si>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</si>
  <si>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</si>
  <si>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</si>
  <si>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</si>
  <si>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</si>
  <si>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</si>
  <si>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</si>
  <si>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</si>
  <si>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</si>
  <si>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</si>
  <si>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</si>
  <si>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</si>
  <si>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</si>
  <si>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</si>
  <si>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</si>
  <si>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</si>
  <si>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</si>
  <si>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</si>
  <si>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</si>
  <si>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</si>
  <si>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</si>
  <si>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</si>
  <si>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</si>
  <si>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</si>
  <si>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</si>
  <si>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</si>
  <si>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</si>
  <si>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</si>
  <si>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</si>
  <si>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</si>
  <si>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</si>
  <si>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</si>
  <si>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</si>
  <si>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</si>
  <si>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</si>
  <si>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</si>
  <si>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</si>
  <si>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</si>
  <si>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</si>
  <si>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</si>
  <si>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</si>
  <si>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</si>
  <si>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</si>
  <si>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</si>
  <si>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</si>
  <si>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</si>
  <si>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</si>
  <si>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</si>
  <si>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</si>
  <si>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</si>
  <si>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</si>
  <si>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</si>
  <si>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</si>
  <si>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</si>
  <si>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</si>
  <si>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</si>
  <si>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</si>
  <si>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</si>
  <si>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</si>
  <si>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</si>
  <si>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</si>
  <si>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</si>
  <si>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</si>
  <si>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</si>
  <si>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</si>
  <si>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</si>
  <si>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</si>
  <si>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</si>
  <si>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</si>
  <si>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</si>
  <si>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</si>
  <si>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</si>
  <si>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</si>
  <si>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</si>
  <si>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</si>
  <si>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</si>
  <si>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</si>
  <si>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</si>
  <si>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</si>
  <si>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</si>
  <si>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</si>
  <si>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</si>
  <si>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</si>
  <si>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</si>
  <si>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</si>
  <si>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</si>
  <si>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</si>
  <si>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</si>
  <si>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</si>
  <si>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</si>
  <si>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</si>
  <si>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</si>
  <si>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</si>
  <si>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</si>
  <si>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</si>
  <si>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</si>
  <si>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</si>
  <si>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</si>
  <si>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</si>
  <si>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</si>
  <si>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</si>
  <si>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</si>
  <si>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</si>
  <si>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</si>
  <si>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</si>
  <si>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</si>
  <si>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</si>
  <si>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</si>
  <si>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</si>
  <si>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</si>
  <si>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</si>
  <si>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</si>
  <si>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</si>
  <si>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</si>
  <si>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</si>
  <si>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</si>
  <si>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</si>
  <si>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</si>
  <si>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</si>
  <si>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</si>
  <si>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</si>
  <si>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</si>
  <si>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</si>
  <si>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</si>
  <si>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</si>
  <si>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</si>
  <si>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</si>
  <si>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</si>
  <si>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</si>
  <si>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</si>
  <si>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</si>
  <si>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</si>
  <si>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</si>
  <si>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</si>
  <si>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</si>
  <si>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</si>
  <si>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</si>
  <si>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</si>
  <si>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</si>
  <si>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</si>
  <si>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</si>
  <si>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</si>
  <si>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</si>
  <si>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</si>
  <si>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</si>
  <si>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</si>
  <si>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</si>
  <si>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</si>
  <si>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</si>
  <si>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</si>
  <si>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</si>
  <si>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</si>
  <si>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</si>
  <si>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</si>
  <si>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</si>
  <si>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</si>
  <si>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</si>
  <si>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</si>
  <si>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</si>
  <si>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</si>
  <si>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</si>
  <si>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</si>
  <si>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</si>
  <si>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</si>
  <si>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</si>
  <si>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</si>
  <si>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</si>
  <si>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</si>
  <si>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</si>
  <si>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</si>
  <si>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</si>
  <si>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</si>
  <si>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</si>
  <si>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</si>
  <si>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</si>
  <si>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</si>
  <si>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</si>
  <si>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</si>
  <si>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</si>
  <si>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</si>
  <si>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</si>
  <si>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</si>
  <si>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</si>
  <si>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</si>
  <si>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</si>
  <si>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</si>
  <si>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</si>
  <si>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</si>
  <si>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</si>
  <si>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</si>
  <si>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</si>
  <si>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</si>
  <si>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</si>
  <si>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</si>
  <si>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</si>
  <si>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</si>
  <si>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</si>
  <si>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</si>
  <si>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</si>
  <si>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</si>
  <si>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</si>
  <si>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</si>
  <si>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</si>
  <si>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</si>
  <si>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</si>
  <si>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</si>
  <si>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</si>
  <si>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</si>
  <si>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</si>
  <si>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</si>
  <si>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</si>
  <si>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</si>
  <si>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</si>
  <si>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</si>
  <si>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</si>
  <si>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</si>
  <si>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</si>
  <si>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</si>
  <si>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</si>
  <si>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</si>
  <si>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</si>
  <si>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</si>
  <si>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</si>
  <si>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</si>
  <si>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</si>
  <si>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</si>
  <si>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</si>
  <si>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</si>
  <si>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</si>
  <si>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</si>
  <si>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</si>
  <si>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</si>
  <si>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</si>
  <si>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</si>
  <si>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</si>
  <si>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</si>
  <si>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</si>
  <si>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</si>
  <si>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</si>
  <si>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</si>
  <si>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</si>
  <si>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</si>
  <si>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</si>
  <si>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</si>
  <si>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</si>
  <si>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</si>
  <si>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</si>
  <si>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</si>
  <si>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</si>
  <si>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</si>
  <si>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</si>
  <si>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</si>
  <si>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</si>
  <si>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</si>
  <si>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</si>
  <si>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</si>
  <si>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</si>
  <si>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</si>
  <si>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</si>
  <si>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</si>
  <si>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</si>
  <si>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</si>
  <si>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</si>
  <si>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</si>
  <si>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</si>
  <si>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</si>
  <si>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</si>
  <si>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</si>
  <si>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</si>
  <si>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</si>
  <si>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</si>
  <si>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</si>
  <si>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</si>
  <si>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</si>
  <si>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</si>
  <si>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</si>
  <si>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</si>
  <si>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</si>
  <si>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</si>
  <si>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</si>
  <si>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</si>
  <si>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</si>
  <si>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</si>
  <si>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</si>
  <si>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</si>
  <si>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</si>
  <si>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</si>
  <si>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</si>
  <si>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</si>
  <si>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</si>
  <si>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</si>
  <si>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</si>
  <si>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</si>
  <si>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</si>
  <si>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</si>
  <si>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</si>
  <si>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</si>
  <si>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</si>
  <si>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</si>
  <si>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</si>
  <si>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</si>
  <si>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</si>
  <si>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</si>
  <si>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</si>
  <si>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</si>
  <si>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</si>
  <si>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</si>
  <si>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</si>
  <si>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</si>
  <si>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</si>
  <si>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</si>
  <si>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</si>
  <si>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</si>
  <si>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</si>
  <si>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</si>
  <si>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</si>
  <si>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</si>
  <si>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</si>
  <si>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</si>
  <si>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</si>
  <si>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</si>
  <si>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</si>
  <si>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</si>
  <si>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</si>
  <si>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</si>
  <si>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</si>
  <si>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</si>
  <si>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</si>
  <si>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</si>
  <si>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</si>
  <si>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</si>
  <si>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</si>
  <si>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</si>
  <si>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</si>
  <si>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</si>
  <si>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</si>
  <si>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</si>
  <si>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</si>
  <si>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</si>
  <si>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</si>
  <si>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</si>
  <si>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</si>
  <si>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</si>
  <si>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</si>
  <si>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</si>
  <si>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</si>
  <si>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</si>
  <si>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</si>
  <si>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</si>
  <si>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</si>
  <si>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</si>
  <si>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</si>
  <si>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</si>
  <si>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</si>
  <si>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</si>
  <si>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</si>
  <si>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</si>
  <si>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</si>
  <si>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</si>
  <si>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</si>
  <si>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</si>
  <si>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</si>
  <si>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</si>
  <si>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</si>
  <si>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</si>
  <si>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</si>
  <si>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</si>
  <si>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</si>
  <si>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</si>
  <si>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</si>
  <si>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</si>
  <si>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</si>
  <si>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</si>
  <si>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</si>
  <si>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</si>
  <si>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</si>
  <si>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</si>
  <si>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</si>
  <si>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</si>
  <si>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</si>
  <si>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</si>
  <si>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</si>
  <si>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</si>
  <si>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</si>
  <si>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</si>
  <si>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</si>
  <si>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</si>
  <si>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</si>
  <si>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</si>
  <si>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</si>
  <si>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</si>
  <si>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</si>
  <si>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</si>
  <si>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</si>
  <si>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</si>
  <si>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</si>
  <si>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</si>
  <si>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</si>
  <si>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</si>
  <si>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</si>
  <si>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</si>
  <si>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</si>
  <si>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</si>
  <si>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</si>
  <si>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</si>
  <si>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</si>
  <si>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</si>
  <si>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</si>
  <si>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</si>
  <si>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</si>
  <si>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</si>
  <si>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</si>
  <si>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</si>
  <si>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</si>
  <si>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</si>
  <si>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</si>
  <si>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</si>
  <si>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</si>
  <si>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</si>
  <si>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</si>
  <si>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</si>
  <si>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</si>
  <si>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</si>
  <si>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</si>
  <si>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</si>
  <si>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</si>
  <si>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</si>
  <si>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</si>
  <si>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</si>
  <si>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</si>
  <si>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</si>
  <si>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</si>
  <si>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</si>
  <si>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</si>
  <si>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</si>
  <si>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</si>
  <si>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</si>
  <si>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</si>
  <si>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</si>
  <si>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</si>
  <si>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</si>
  <si>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</si>
  <si>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</si>
  <si>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</si>
  <si>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</si>
  <si>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</si>
  <si>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</si>
  <si>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</si>
  <si>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</si>
  <si>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</si>
  <si>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</si>
  <si>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</si>
  <si>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</si>
  <si>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</si>
  <si>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</si>
  <si>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</si>
  <si>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</si>
  <si>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</si>
  <si>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</si>
  <si>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</si>
  <si>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</si>
  <si>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</si>
  <si>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</si>
  <si>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</si>
  <si>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</si>
  <si>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</si>
  <si>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</si>
  <si>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</si>
  <si>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</si>
  <si>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</si>
  <si>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</si>
  <si>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</si>
  <si>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</si>
  <si>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</si>
  <si>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</si>
  <si>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</si>
  <si>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</si>
  <si>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</si>
  <si>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</si>
  <si>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</si>
  <si>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</si>
  <si>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</si>
  <si>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</si>
  <si>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</si>
  <si>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</si>
  <si>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</si>
  <si>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</si>
  <si>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</si>
  <si>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</si>
  <si>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</si>
  <si>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</si>
  <si>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</si>
  <si>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</si>
  <si>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</si>
  <si>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</si>
  <si>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</si>
  <si>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</si>
  <si>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</si>
  <si>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</si>
  <si>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</si>
  <si>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</si>
  <si>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</si>
  <si>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</si>
  <si>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</si>
  <si>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</si>
  <si>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</si>
  <si>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</si>
  <si>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</si>
  <si>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</si>
  <si>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</si>
  <si>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</si>
  <si>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</si>
  <si>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</si>
  <si>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</si>
  <si>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</si>
  <si>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</si>
  <si>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</si>
  <si>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</si>
  <si>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</si>
  <si>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</si>
  <si>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</si>
  <si>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</si>
  <si>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</si>
  <si>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</si>
  <si>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</si>
  <si>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</si>
  <si>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</si>
  <si>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</si>
  <si>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</si>
  <si>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</si>
  <si>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</si>
  <si>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</si>
  <si>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</si>
  <si>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</si>
  <si>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</si>
  <si>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</si>
  <si>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</si>
  <si>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</si>
  <si>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</si>
  <si>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</si>
  <si>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</si>
  <si>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</si>
  <si>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</si>
  <si>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</si>
  <si>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</si>
  <si>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</si>
  <si>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</si>
  <si>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</si>
  <si>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</si>
  <si>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</si>
  <si>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</si>
  <si>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</si>
  <si>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</si>
  <si>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</si>
  <si>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</si>
  <si>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</si>
  <si>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</si>
  <si>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</si>
  <si>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</si>
  <si>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</si>
  <si>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</si>
  <si>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</si>
  <si>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</si>
  <si>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</si>
  <si>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</si>
  <si>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</si>
  <si>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</si>
  <si>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</si>
  <si>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</si>
  <si>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</si>
  <si>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</si>
  <si>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</si>
  <si>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</si>
  <si>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</si>
  <si>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</si>
  <si>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</si>
  <si>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</si>
  <si>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</si>
  <si>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</si>
  <si>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</si>
  <si>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</si>
  <si>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</si>
  <si>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</si>
  <si>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</si>
  <si>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</si>
  <si>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</si>
  <si>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</si>
  <si>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</si>
  <si>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</si>
  <si>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</si>
  <si>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</si>
  <si>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</si>
  <si>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</si>
  <si>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</si>
  <si>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</si>
  <si>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</si>
  <si>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</si>
  <si>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</si>
  <si>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</si>
  <si>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</si>
  <si>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</si>
  <si>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</si>
  <si>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</si>
  <si>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</si>
  <si>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</si>
  <si>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</si>
  <si>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</si>
  <si>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</si>
  <si>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</si>
  <si>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</si>
  <si>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</si>
  <si>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</si>
  <si>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</si>
  <si>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</si>
  <si>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</si>
  <si>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</si>
  <si>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</si>
  <si>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</si>
  <si>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</si>
  <si>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</si>
  <si>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</si>
  <si>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</si>
  <si>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</si>
  <si>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</si>
  <si>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</si>
  <si>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</si>
  <si>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</si>
  <si>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</si>
  <si>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</si>
  <si>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</si>
  <si>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</si>
  <si>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</si>
  <si>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t>
  </si>
  <si>
    <t>○</t>
  </si>
  <si>
    <t>件</t>
    <phoneticPr fontId="5"/>
  </si>
  <si>
    <t>終了予定なし</t>
    <phoneticPr fontId="5"/>
  </si>
  <si>
    <t>東アジア関係諸機関との連携強化</t>
    <phoneticPr fontId="5"/>
  </si>
  <si>
    <t>大臣官房国際課</t>
    <phoneticPr fontId="5"/>
  </si>
  <si>
    <t>平成23年度</t>
    <phoneticPr fontId="5"/>
  </si>
  <si>
    <t>教育分野における国際協力、特に東南アジア諸国との協力・交流を一層進めることにより、東アジア関係諸機関との連携を通じた地域協力の強化を目的とする。</t>
    <phoneticPr fontId="5"/>
  </si>
  <si>
    <t>東南アジア教育大臣機構（ＳＥＡＭＥＯ）に対し拠出し、ASEAN諸国におけるESD（持続可能な開発のための教育）の取組の推進に資する顕彰事業を実施する。さらに、SEAMEOが有する専門機関（センター）における研修への講師派遣、当該機構の会議（理事会、高級実務者会合等）への参加等を通じて、同機構との連携を強化する。</t>
    <phoneticPr fontId="5"/>
  </si>
  <si>
    <t>-</t>
    <phoneticPr fontId="5"/>
  </si>
  <si>
    <t>政府開発援助委員等旅費</t>
    <phoneticPr fontId="5"/>
  </si>
  <si>
    <t>政府開発援助ユネスコ事業等拠出金</t>
  </si>
  <si>
    <t>政府開発援助職員旅費</t>
  </si>
  <si>
    <t>政府開発援助諸謝金</t>
  </si>
  <si>
    <t>SEAMEO加盟国の小中高等学校によるESDの優秀な取組を表彰する（SEAMEO-Japan ESDAward）ことによりＥＳＤの取り組みを推進する。</t>
    <phoneticPr fontId="5"/>
  </si>
  <si>
    <t>SEAMEO-Japan ESD Awardへの応募校数</t>
    <phoneticPr fontId="5"/>
  </si>
  <si>
    <t>校</t>
    <phoneticPr fontId="5"/>
  </si>
  <si>
    <t>SEAMEOが設置するセンターの要請に基づき専門家を派遣することで協調関係を築く。</t>
    <phoneticPr fontId="5"/>
  </si>
  <si>
    <t>派遣した専門家が実施したセミナー・基調講演等の参加人数</t>
    <phoneticPr fontId="5"/>
  </si>
  <si>
    <t>人</t>
  </si>
  <si>
    <t>人</t>
    <phoneticPr fontId="5"/>
  </si>
  <si>
    <t>SEAMEOへの出資比率に応じた日本人職員数の水準を満たす。</t>
  </si>
  <si>
    <t>SEAMEOの職員数に占める日本人職員の人数</t>
  </si>
  <si>
    <t>SEAMEO加盟国の小中高等学校によるESDの優秀な取組に対する表彰を実施（SEAMEO-Japan ESDAward）</t>
    <phoneticPr fontId="5"/>
  </si>
  <si>
    <t>SEAMEOが設置するセンターの要請に基づく専門家派遣数</t>
    <phoneticPr fontId="5"/>
  </si>
  <si>
    <t>各年度の顕彰事業（SEAMEO-Japan ESDAward）に係る執行額／表彰数　　　　</t>
    <phoneticPr fontId="5"/>
  </si>
  <si>
    <t>円/件</t>
    <phoneticPr fontId="5"/>
  </si>
  <si>
    <t>336,000/3</t>
    <phoneticPr fontId="5"/>
  </si>
  <si>
    <t>330,000/3</t>
    <phoneticPr fontId="5"/>
  </si>
  <si>
    <t>各年度の講師派遣事業に係る執行額／事業回数　　　　　　　　　　　　　</t>
    <phoneticPr fontId="5"/>
  </si>
  <si>
    <t>執行額/人</t>
    <phoneticPr fontId="5"/>
  </si>
  <si>
    <t>2,350,618/6</t>
  </si>
  <si>
    <t>1,542,030/3</t>
  </si>
  <si>
    <t>13　豊かな国際社会の構築に資する国際交流・協力の推進</t>
    <phoneticPr fontId="5"/>
  </si>
  <si>
    <t>13-2 国際協力の推進</t>
    <phoneticPr fontId="5"/>
  </si>
  <si>
    <t>SEAMEO ESD Awardの応募国数
※ＳＥＡＭＥＯ加盟国は全１１か国</t>
    <phoneticPr fontId="5"/>
  </si>
  <si>
    <t>国</t>
    <phoneticPr fontId="5"/>
  </si>
  <si>
    <t>SEAMEO加盟国内におけるESDの普及促進</t>
  </si>
  <si>
    <t>東南アジア教育大臣機構（SEAMEO）へ拠出し、SEAMEO加盟国内の学校におけるESD（持続可能な開発のための教育）に関する優良な実践例を表彰し、域内のESDの取組を促進する。</t>
  </si>
  <si>
    <t>本事業は、SEAMEOの枠組において実施されるため、多くの国が参加し、効果的にＥＳＤの普及促進を進めることが出来ている。
そのため、本取組は、その実施を通じ、教育分野における東南アジア諸国との関係強化、ひいては国際交流の強化に寄与するものと言える。</t>
    <phoneticPr fontId="5"/>
  </si>
  <si>
    <t>―</t>
  </si>
  <si>
    <t>新23-0005</t>
    <phoneticPr fontId="5"/>
  </si>
  <si>
    <t>14</t>
    <phoneticPr fontId="5"/>
  </si>
  <si>
    <t>437</t>
    <phoneticPr fontId="5"/>
  </si>
  <si>
    <t>433</t>
    <phoneticPr fontId="5"/>
  </si>
  <si>
    <t>428</t>
    <phoneticPr fontId="5"/>
  </si>
  <si>
    <t>411</t>
    <phoneticPr fontId="5"/>
  </si>
  <si>
    <t>330,000/3</t>
    <phoneticPr fontId="5"/>
  </si>
  <si>
    <t>2,936,000/6</t>
    <phoneticPr fontId="5"/>
  </si>
  <si>
    <t>社会および経済のグローバル化が進む中、教育分野における協力・交流を一層進めることが求められており、本事業はそのニーズを反映したものである。</t>
    <phoneticPr fontId="5"/>
  </si>
  <si>
    <t>我が国と国際機関の連携強化を目的とする事業であり、地方自治体、民間等に委ねることはできない。</t>
    <phoneticPr fontId="5"/>
  </si>
  <si>
    <t>東南アジア諸国の教育大臣による枠組みの中で我が国が主導的役割を果たし、教育分野における協力・交流を進めるための手段として必要かつ適切な事業である。</t>
    <phoneticPr fontId="5"/>
  </si>
  <si>
    <t>無</t>
  </si>
  <si>
    <t>国際機関（SEAMEO)への拠出金を除き、すべて本省執行であり、適切かつ効果的な予算執行が確保されている。</t>
    <phoneticPr fontId="5"/>
  </si>
  <si>
    <t>（顕彰事業について）当方からの拠出金に加えて、SEAMEO側も事務及び予算の一部を負担しており、受益者との負担関係は妥当である。</t>
    <phoneticPr fontId="5"/>
  </si>
  <si>
    <t>拠出金についてはSEAMEOと緊密な協議を行い必要最小限の費用により実施している。また、その他の予算執行については複数の業者から見積を徴収し、適正な価格で執行しており、全体としてコストの水準は妥当であるといえる。</t>
    <phoneticPr fontId="5"/>
  </si>
  <si>
    <t>‐</t>
  </si>
  <si>
    <t>予算において計画されている費目、使途全てにおいて執行実績があり、真に必要なものに限定されているといえる。</t>
    <phoneticPr fontId="5"/>
  </si>
  <si>
    <t>顕彰事業に係る最優秀校の日本訪問に際して、民間の代理店等を用いず直接宿泊交通の手配する等、コスト削減の工夫を実施している。</t>
    <phoneticPr fontId="5"/>
  </si>
  <si>
    <t>我が国と国際機関の連携強化を目的とする事業であり、当省が直接実施する以外の手段は存在しない。</t>
    <phoneticPr fontId="5"/>
  </si>
  <si>
    <t>「活動指標及び活動実績」に記載のとおり、見込みに見合った活動を実施している。</t>
    <phoneticPr fontId="5"/>
  </si>
  <si>
    <t>顕彰事業の結果、特に受賞校の取組については、SEAMEOのＷＥＢサイトで公開されており広く共有、活用されている。また、SEAMEOの理事会、高級実務者会合等各国閣僚等が出席する機会においても紹介され、国際協力の促進及び我が国のプレセンス強化につながっている。</t>
    <phoneticPr fontId="5"/>
  </si>
  <si>
    <t>上記各項目に記載のとおり本事業は東南アジア地域における我が国のプレゼンスの強化、持続的な協力・連携関係の形成等の観点から極めて重要であり、また、適切かつ効果的な予算執行が確保されている。</t>
    <phoneticPr fontId="5"/>
  </si>
  <si>
    <t>政府開発援助ユネスコ事業等拠出金</t>
    <phoneticPr fontId="5"/>
  </si>
  <si>
    <t>東南アジア教育大臣機構拠出金
（SEAMEO-Japan ESD Awardの運営）</t>
    <phoneticPr fontId="5"/>
  </si>
  <si>
    <t>東南アジア教育大臣機構（SEAMEO）</t>
    <phoneticPr fontId="5"/>
  </si>
  <si>
    <t>東南アジア教育大臣機構（SEAMEO）への拠出金による、顕彰事業の実施</t>
    <phoneticPr fontId="5"/>
  </si>
  <si>
    <t>「成果目標及び成果実績」に記載のとおり、見込みに見合った活動を実施している。</t>
    <phoneticPr fontId="5"/>
  </si>
  <si>
    <t>SEAMEOへ拠出し、SEAMEO加盟国内の学校におけるESDに関する優良な実践例を表彰した。
今年度はテーマを「地域社会変革のためのプラスティックゴミ問題に向けた取組」と設定して募集を行い、最優秀校として、マレーシアの中学校・高校による、持続可能性に関する年度計画・教材の作成、地域社会との協働による”緑の回廊（通学路）”の構築等の取組を表彰した。最優秀校ほか各校の優れた取組をSEAMEOの会合やWEBサイトで紹介することによって、持続可能な社会づくりの担い手を育むESDの取組を促進した。</t>
    <rPh sb="114" eb="116">
      <t>コウコウ</t>
    </rPh>
    <rPh sb="120" eb="122">
      <t>ジゾク</t>
    </rPh>
    <rPh sb="122" eb="125">
      <t>カノウセイ</t>
    </rPh>
    <rPh sb="126" eb="127">
      <t>カン</t>
    </rPh>
    <rPh sb="129" eb="131">
      <t>ネンド</t>
    </rPh>
    <rPh sb="131" eb="133">
      <t>ケイカク</t>
    </rPh>
    <rPh sb="134" eb="136">
      <t>キョウザイ</t>
    </rPh>
    <rPh sb="137" eb="139">
      <t>サクセイ</t>
    </rPh>
    <rPh sb="140" eb="142">
      <t>チイキ</t>
    </rPh>
    <rPh sb="142" eb="144">
      <t>シャカイ</t>
    </rPh>
    <rPh sb="146" eb="148">
      <t>キョウドウ</t>
    </rPh>
    <rPh sb="152" eb="153">
      <t>ミドリ</t>
    </rPh>
    <rPh sb="154" eb="156">
      <t>カイロウ</t>
    </rPh>
    <rPh sb="157" eb="160">
      <t>ツウガクロ</t>
    </rPh>
    <rPh sb="163" eb="165">
      <t>コウチク</t>
    </rPh>
    <rPh sb="165" eb="166">
      <t>トウ</t>
    </rPh>
    <rPh sb="167" eb="168">
      <t>ト</t>
    </rPh>
    <rPh sb="168" eb="169">
      <t>ク</t>
    </rPh>
    <phoneticPr fontId="5"/>
  </si>
  <si>
    <t>出典：実績値
※中間目標値は平成29年度～令和元年度実績の平均値</t>
    <rPh sb="21" eb="23">
      <t>レイワ</t>
    </rPh>
    <rPh sb="23" eb="25">
      <t>ガンネン</t>
    </rPh>
    <rPh sb="24" eb="26">
      <t>ネンド</t>
    </rPh>
    <phoneticPr fontId="5"/>
  </si>
  <si>
    <t>SEAMEOからの報告に基づく（令和3年5月現在）　数字は職員数。
目標値は出資金の割合に基づく（平成29会計年度SEAMEO収入：32,601,834ドル。うち、本事業による拠出金16,666ドルを含む）</t>
    <phoneticPr fontId="5"/>
  </si>
  <si>
    <t>出典：実績値（令和3年3月末現在）
※中間目標値は過去の実績値から推計。</t>
    <phoneticPr fontId="5"/>
  </si>
  <si>
    <t>467,550/4</t>
    <phoneticPr fontId="5"/>
  </si>
  <si>
    <t>新型コロナウイルス感染症の影響により、現地への講師派遣及びSEAMEOの各種会議への現地参加ができなかったため不用率が大きくなってしまったが、やむを得ないものと考える。</t>
    <rPh sb="0" eb="2">
      <t>シンガタ</t>
    </rPh>
    <rPh sb="9" eb="12">
      <t>カンセンショウ</t>
    </rPh>
    <rPh sb="13" eb="15">
      <t>エイキョウ</t>
    </rPh>
    <rPh sb="19" eb="21">
      <t>ゲンチ</t>
    </rPh>
    <rPh sb="23" eb="25">
      <t>コウシ</t>
    </rPh>
    <rPh sb="25" eb="27">
      <t>ハケン</t>
    </rPh>
    <rPh sb="27" eb="28">
      <t>オヨ</t>
    </rPh>
    <rPh sb="36" eb="38">
      <t>カクシュ</t>
    </rPh>
    <rPh sb="38" eb="40">
      <t>カイギ</t>
    </rPh>
    <rPh sb="42" eb="44">
      <t>ゲンチ</t>
    </rPh>
    <rPh sb="44" eb="46">
      <t>サンカ</t>
    </rPh>
    <rPh sb="55" eb="57">
      <t>フヨウ</t>
    </rPh>
    <rPh sb="57" eb="58">
      <t>リツ</t>
    </rPh>
    <rPh sb="59" eb="60">
      <t>オオ</t>
    </rPh>
    <rPh sb="74" eb="75">
      <t>エ</t>
    </rPh>
    <rPh sb="80" eb="81">
      <t>カンガ</t>
    </rPh>
    <phoneticPr fontId="5"/>
  </si>
  <si>
    <t>大臣官房国際課長
小林　万里子</t>
    <rPh sb="9" eb="11">
      <t>コバヤシ</t>
    </rPh>
    <rPh sb="12" eb="15">
      <t>マリコ</t>
    </rPh>
    <phoneticPr fontId="5"/>
  </si>
  <si>
    <t>SEAMEOが設置するセンターへの専門家派遣について、より多くのセンターでの幅広い派遣実績を確保するため、前年度派遣実績の無いセンターを優先的に派遣対象とするなどの改善を図る。</t>
    <phoneticPr fontId="5"/>
  </si>
  <si>
    <t>外部有識者点検対象外</t>
  </si>
  <si>
    <t>事業内容の一部改善</t>
  </si>
  <si>
    <t>この事業は、アウトプットであるSEAMEOが設置するセンターの要請に基づく専門家派遣数が引き続き低調であることからより多くのセンターでの幅広い派遣実績を確保するため、前年度派遣実績の無いセンターをを優先的に派遣対象とするなどの改善を図るべきである。</t>
  </si>
  <si>
    <t>年度内に改善を検討</t>
  </si>
  <si>
    <t>SEAMEOへの専門家派遣について、コロナの影響で一部研修の実施が困難となる等により、専門家派遣数が減少した。SEAMEOの各センターとの意見交換を適切に行うことで、現地派遣が困難な場合も中止ではなく、オンライン等を活用して実施する方向性を探るほか、より多くのセンターでの幅広い派遣実績を確保するため、前年度派遣実績のないセンターを優先的に派遣対象とする等により、専門家派遣数の確保に努めた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</si>
</sst>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144423</xdr:colOff>
      <xdr:row>750</xdr:row>
      <xdr:rowOff>26323</xdr:rowOff>
    </xdr:from>
    <xdr:to>
      <xdr:col>30</xdr:col>
      <xdr:colOff>173292</xdr:colOff>
      <xdr:row>752</xdr:row>
      <xdr:rowOff>313639</xdr:rowOff>
    </xdr:to>
    <xdr:sp macro="" textlink="">
      <xdr:nvSpPr>
        <xdr:cNvPr id="2" name="Text Box 2">
          <a:extLst>
            <a:ext uri="{FF2B5EF4-FFF2-40B4-BE49-F238E27FC236}">
              <a16:creationId xmlns:a16="http://schemas.microsoft.com/office/drawing/2014/main" id="{5E73F84E-D207-4289-9722-19DD0499EC01}"/>
            </a:ext>
          </a:extLst>
        </xdr:cNvPr>
        <xdr:cNvSpPr txBox="1">
          <a:spLocks noChangeArrowheads="1"/>
        </xdr:cNvSpPr>
      </xdr:nvSpPr>
      <xdr:spPr bwMode="auto">
        <a:xfrm>
          <a:off x="3744873" y="58405048"/>
          <a:ext cx="2429169" cy="992166"/>
        </a:xfrm>
        <a:prstGeom prst="rect">
          <a:avLst/>
        </a:prstGeom>
        <a:solidFill>
          <a:srgbClr xmlns:mc="http://schemas.openxmlformats.org/markup-compatibility/2006" xmlns:a14="http://schemas.microsoft.com/office/drawing/2010/main" val="FFFFFF" mc:Ignorable="a14" a14:legacySpreadsheetColorIndex="65"/>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0" anchor="ctr" anchorCtr="0" upright="1"/>
        <a:lstStyle/>
        <a:p>
          <a:pPr algn="ctr" rtl="0">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　</a:t>
          </a:r>
        </a:p>
        <a:p>
          <a:pPr algn="ctr" rtl="0">
            <a:defRPr sz="1000"/>
          </a:pPr>
          <a:r>
            <a:rPr lang="en-US" altLang="ja-JP" sz="1600" b="0" i="0" u="none" strike="noStrike" baseline="0">
              <a:solidFill>
                <a:sysClr val="windowText" lastClr="000000"/>
              </a:solidFill>
              <a:latin typeface="ＭＳ Ｐゴシック"/>
              <a:ea typeface="ＭＳ Ｐゴシック"/>
            </a:rPr>
            <a:t>2.5</a:t>
          </a:r>
          <a:r>
            <a:rPr lang="ja-JP" altLang="en-US" sz="1600" b="0" i="0" u="none" strike="noStrike" baseline="0">
              <a:solidFill>
                <a:sysClr val="windowText" lastClr="000000"/>
              </a:solidFill>
              <a:latin typeface="ＭＳ Ｐゴシック"/>
              <a:ea typeface="ＭＳ Ｐゴシック"/>
            </a:rPr>
            <a:t>百万円</a:t>
          </a:r>
          <a:endParaRPr lang="ja-JP" altLang="en-US" sz="2000" b="0" i="0" u="none" strike="noStrike" baseline="0">
            <a:solidFill>
              <a:sysClr val="windowText" lastClr="000000"/>
            </a:solidFill>
            <a:latin typeface="ＭＳ Ｐゴシック"/>
            <a:ea typeface="ＭＳ Ｐゴシック"/>
          </a:endParaRPr>
        </a:p>
      </xdr:txBody>
    </xdr:sp>
    <xdr:clientData/>
  </xdr:twoCellAnchor>
  <xdr:twoCellAnchor>
    <xdr:from>
      <xdr:col>15</xdr:col>
      <xdr:colOff>129269</xdr:colOff>
      <xdr:row>753</xdr:row>
      <xdr:rowOff>245412</xdr:rowOff>
    </xdr:from>
    <xdr:to>
      <xdr:col>34</xdr:col>
      <xdr:colOff>83785</xdr:colOff>
      <xdr:row>756</xdr:row>
      <xdr:rowOff>28311</xdr:rowOff>
    </xdr:to>
    <xdr:sp macro="" textlink="">
      <xdr:nvSpPr>
        <xdr:cNvPr id="3" name="Text Box 10">
          <a:extLst>
            <a:ext uri="{FF2B5EF4-FFF2-40B4-BE49-F238E27FC236}">
              <a16:creationId xmlns:a16="http://schemas.microsoft.com/office/drawing/2014/main" id="{67BEBC66-0E68-4455-8B92-47945A4C3E07}"/>
            </a:ext>
          </a:extLst>
        </xdr:cNvPr>
        <xdr:cNvSpPr txBox="1">
          <a:spLocks noChangeArrowheads="1"/>
        </xdr:cNvSpPr>
      </xdr:nvSpPr>
      <xdr:spPr bwMode="auto">
        <a:xfrm>
          <a:off x="3129644" y="59681412"/>
          <a:ext cx="3754991" cy="840174"/>
        </a:xfrm>
        <a:prstGeom prst="rect">
          <a:avLst/>
        </a:prstGeom>
        <a:solidFill>
          <a:srgbClr xmlns:mc="http://schemas.openxmlformats.org/markup-compatibility/2006" xmlns:a14="http://schemas.microsoft.com/office/drawing/2010/main" val="FFFFFF" mc:Ignorable="a14" a14:legacySpreadsheetColorIndex="65"/>
        </a:solidFill>
        <a:ln w="38100" cmpd="dbl">
          <a:noFill/>
          <a:miter lim="800000"/>
          <a:headEnd/>
          <a:tailEnd/>
        </a:ln>
      </xdr:spPr>
      <xdr:txBody>
        <a:bodyPr vertOverflow="clip" wrap="square" lIns="27432" tIns="18288" rIns="0" bIns="0" anchor="ctr" anchorCtr="0" upright="1"/>
        <a:lstStyle/>
        <a:p>
          <a:pPr algn="l" rtl="0">
            <a:lnSpc>
              <a:spcPts val="1600"/>
            </a:lnSpc>
            <a:defRPr sz="1000"/>
          </a:pPr>
          <a:r>
            <a:rPr lang="ja-JP" altLang="en-US">
              <a:solidFill>
                <a:srgbClr xmlns:mc="http://schemas.openxmlformats.org/markup-compatibility/2006" xmlns:a14="http://schemas.microsoft.com/office/drawing/2010/main" val="000000" mc:Ignorable="a14" a14:legacySpreadsheetColorIndex="8"/>
              </a:solidFill>
            </a:rPr>
            <a:t>専門家の</a:t>
          </a:r>
          <a:r>
            <a:rPr lang="en-US" altLang="ja-JP">
              <a:solidFill>
                <a:srgbClr xmlns:mc="http://schemas.openxmlformats.org/markup-compatibility/2006" xmlns:a14="http://schemas.microsoft.com/office/drawing/2010/main" val="000000" mc:Ignorable="a14" a14:legacySpreadsheetColorIndex="8"/>
              </a:solidFill>
            </a:rPr>
            <a:t>SEAMEO</a:t>
          </a:r>
          <a:r>
            <a:rPr lang="ja-JP" altLang="en-US">
              <a:solidFill>
                <a:srgbClr xmlns:mc="http://schemas.openxmlformats.org/markup-compatibility/2006" xmlns:a14="http://schemas.microsoft.com/office/drawing/2010/main" val="000000" mc:Ignorable="a14" a14:legacySpreadsheetColorIndex="8"/>
              </a:solidFill>
            </a:rPr>
            <a:t>地域センターへの派遣旅費、</a:t>
          </a:r>
          <a:r>
            <a:rPr lang="en-US" altLang="ja-JP">
              <a:solidFill>
                <a:srgbClr xmlns:mc="http://schemas.openxmlformats.org/markup-compatibility/2006" xmlns:a14="http://schemas.microsoft.com/office/drawing/2010/main" val="000000" mc:Ignorable="a14" a14:legacySpreadsheetColorIndex="8"/>
              </a:solidFill>
            </a:rPr>
            <a:t>SEAMEO</a:t>
          </a:r>
          <a:r>
            <a:rPr lang="ja-JP" altLang="en-US">
              <a:solidFill>
                <a:srgbClr xmlns:mc="http://schemas.openxmlformats.org/markup-compatibility/2006" xmlns:a14="http://schemas.microsoft.com/office/drawing/2010/main" val="000000" mc:Ignorable="a14" a14:legacySpreadsheetColorIndex="8"/>
              </a:solidFill>
            </a:rPr>
            <a:t>開催会議への参加旅費　等</a:t>
          </a:r>
        </a:p>
      </xdr:txBody>
    </xdr:sp>
    <xdr:clientData/>
  </xdr:twoCellAnchor>
  <xdr:twoCellAnchor>
    <xdr:from>
      <xdr:col>21</xdr:col>
      <xdr:colOff>203037</xdr:colOff>
      <xdr:row>756</xdr:row>
      <xdr:rowOff>46466</xdr:rowOff>
    </xdr:from>
    <xdr:to>
      <xdr:col>27</xdr:col>
      <xdr:colOff>146873</xdr:colOff>
      <xdr:row>757</xdr:row>
      <xdr:rowOff>166552</xdr:rowOff>
    </xdr:to>
    <xdr:sp macro="" textlink="">
      <xdr:nvSpPr>
        <xdr:cNvPr id="4" name="AutoShape 4">
          <a:extLst>
            <a:ext uri="{FF2B5EF4-FFF2-40B4-BE49-F238E27FC236}">
              <a16:creationId xmlns:a16="http://schemas.microsoft.com/office/drawing/2014/main" id="{42B68FAD-CC8C-4AA1-AC31-2AC8B14674DE}"/>
            </a:ext>
          </a:extLst>
        </xdr:cNvPr>
        <xdr:cNvSpPr>
          <a:spLocks noChangeArrowheads="1"/>
        </xdr:cNvSpPr>
      </xdr:nvSpPr>
      <xdr:spPr bwMode="auto">
        <a:xfrm>
          <a:off x="4403562" y="60539741"/>
          <a:ext cx="1143986" cy="472511"/>
        </a:xfrm>
        <a:prstGeom prst="downArrow">
          <a:avLst>
            <a:gd name="adj1" fmla="val 50000"/>
            <a:gd name="adj2" fmla="val 2504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77231</xdr:colOff>
      <xdr:row>756</xdr:row>
      <xdr:rowOff>219204</xdr:rowOff>
    </xdr:from>
    <xdr:to>
      <xdr:col>17</xdr:col>
      <xdr:colOff>8366</xdr:colOff>
      <xdr:row>757</xdr:row>
      <xdr:rowOff>315330</xdr:rowOff>
    </xdr:to>
    <xdr:sp macro="" textlink="">
      <xdr:nvSpPr>
        <xdr:cNvPr id="5" name="Text Box 1">
          <a:extLst>
            <a:ext uri="{FF2B5EF4-FFF2-40B4-BE49-F238E27FC236}">
              <a16:creationId xmlns:a16="http://schemas.microsoft.com/office/drawing/2014/main" id="{F84FCFEB-7743-4240-AA35-47E339FD270F}"/>
            </a:ext>
          </a:extLst>
        </xdr:cNvPr>
        <xdr:cNvSpPr txBox="1">
          <a:spLocks noChangeArrowheads="1"/>
        </xdr:cNvSpPr>
      </xdr:nvSpPr>
      <xdr:spPr bwMode="auto">
        <a:xfrm>
          <a:off x="2277506" y="60712479"/>
          <a:ext cx="1131285" cy="44855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38100" cmpd="dbl">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【拠出金】</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16</xdr:col>
      <xdr:colOff>185120</xdr:colOff>
      <xdr:row>757</xdr:row>
      <xdr:rowOff>315045</xdr:rowOff>
    </xdr:from>
    <xdr:to>
      <xdr:col>33</xdr:col>
      <xdr:colOff>131295</xdr:colOff>
      <xdr:row>761</xdr:row>
      <xdr:rowOff>31151</xdr:rowOff>
    </xdr:to>
    <xdr:sp macro="" textlink="">
      <xdr:nvSpPr>
        <xdr:cNvPr id="6" name="Text Box 3">
          <a:extLst>
            <a:ext uri="{FF2B5EF4-FFF2-40B4-BE49-F238E27FC236}">
              <a16:creationId xmlns:a16="http://schemas.microsoft.com/office/drawing/2014/main" id="{1F2870AF-DEED-407F-B657-7433E261D1DE}"/>
            </a:ext>
          </a:extLst>
        </xdr:cNvPr>
        <xdr:cNvSpPr txBox="1">
          <a:spLocks noChangeArrowheads="1"/>
        </xdr:cNvSpPr>
      </xdr:nvSpPr>
      <xdr:spPr bwMode="auto">
        <a:xfrm>
          <a:off x="3385520" y="61160745"/>
          <a:ext cx="3346600" cy="1125806"/>
        </a:xfrm>
        <a:prstGeom prst="rect">
          <a:avLst/>
        </a:prstGeom>
        <a:solidFill>
          <a:srgbClr xmlns:mc="http://schemas.openxmlformats.org/markup-compatibility/2006" xmlns:a14="http://schemas.microsoft.com/office/drawing/2010/main" val="FFFFFF" mc:Ignorable="a14" a14:legacySpreadsheetColorIndex="65"/>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ctr" anchorCtr="0" upright="1"/>
        <a:lstStyle/>
        <a:p>
          <a:pPr algn="ctr" rtl="0">
            <a:defRPr sz="1000"/>
          </a:pPr>
          <a:r>
            <a:rPr lang="ja-JP" altLang="en-US" sz="14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東アジア関係諸機関との連携強化</a:t>
          </a:r>
          <a:endParaRPr lang="en-US" altLang="ja-JP" sz="14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algn="ctr" rtl="0">
            <a:defRPr sz="1000"/>
          </a:pPr>
          <a:r>
            <a:rPr lang="ja-JP" altLang="en-US" sz="14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２百万円</a:t>
          </a:r>
          <a:endParaRPr lang="en-US" altLang="ja-JP" sz="14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algn="ctr" rtl="0">
            <a:defRPr sz="1000"/>
          </a:pPr>
          <a:r>
            <a:rPr lang="ja-JP" altLang="ja-JP" sz="14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東南アジア教育大臣機構（SEAMEO）</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xdr:txBody>
    </xdr:sp>
    <xdr:clientData/>
  </xdr:twoCellAnchor>
  <xdr:twoCellAnchor>
    <xdr:from>
      <xdr:col>14</xdr:col>
      <xdr:colOff>79627</xdr:colOff>
      <xdr:row>753</xdr:row>
      <xdr:rowOff>270812</xdr:rowOff>
    </xdr:from>
    <xdr:to>
      <xdr:col>15</xdr:col>
      <xdr:colOff>66562</xdr:colOff>
      <xdr:row>756</xdr:row>
      <xdr:rowOff>46466</xdr:rowOff>
    </xdr:to>
    <xdr:sp macro="" textlink="">
      <xdr:nvSpPr>
        <xdr:cNvPr id="7" name="AutoShape 9">
          <a:extLst>
            <a:ext uri="{FF2B5EF4-FFF2-40B4-BE49-F238E27FC236}">
              <a16:creationId xmlns:a16="http://schemas.microsoft.com/office/drawing/2014/main" id="{80BAD4D6-A436-4DB3-95BC-5431C05FD683}"/>
            </a:ext>
          </a:extLst>
        </xdr:cNvPr>
        <xdr:cNvSpPr>
          <a:spLocks/>
        </xdr:cNvSpPr>
      </xdr:nvSpPr>
      <xdr:spPr bwMode="auto">
        <a:xfrm>
          <a:off x="2879977" y="59706812"/>
          <a:ext cx="186960" cy="832929"/>
        </a:xfrm>
        <a:prstGeom prst="leftBracket">
          <a:avLst>
            <a:gd name="adj" fmla="val 4337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118296</xdr:colOff>
      <xdr:row>761</xdr:row>
      <xdr:rowOff>240721</xdr:rowOff>
    </xdr:from>
    <xdr:to>
      <xdr:col>14</xdr:col>
      <xdr:colOff>180331</xdr:colOff>
      <xdr:row>763</xdr:row>
      <xdr:rowOff>114043</xdr:rowOff>
    </xdr:to>
    <xdr:sp macro="" textlink="">
      <xdr:nvSpPr>
        <xdr:cNvPr id="8" name="AutoShape 7">
          <a:extLst>
            <a:ext uri="{FF2B5EF4-FFF2-40B4-BE49-F238E27FC236}">
              <a16:creationId xmlns:a16="http://schemas.microsoft.com/office/drawing/2014/main" id="{92E0EC5E-773A-4852-90D8-E4B4B098BE46}"/>
            </a:ext>
          </a:extLst>
        </xdr:cNvPr>
        <xdr:cNvSpPr>
          <a:spLocks/>
        </xdr:cNvSpPr>
      </xdr:nvSpPr>
      <xdr:spPr bwMode="auto">
        <a:xfrm>
          <a:off x="2918646" y="62496121"/>
          <a:ext cx="62035" cy="578172"/>
        </a:xfrm>
        <a:prstGeom prst="leftBracket">
          <a:avLst>
            <a:gd name="adj" fmla="val 2682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31</xdr:col>
      <xdr:colOff>34580</xdr:colOff>
      <xdr:row>749</xdr:row>
      <xdr:rowOff>321791</xdr:rowOff>
    </xdr:from>
    <xdr:to>
      <xdr:col>41</xdr:col>
      <xdr:colOff>191904</xdr:colOff>
      <xdr:row>754</xdr:row>
      <xdr:rowOff>21704</xdr:rowOff>
    </xdr:to>
    <xdr:sp macro="" textlink="">
      <xdr:nvSpPr>
        <xdr:cNvPr id="9" name="AutoShape 11">
          <a:extLst>
            <a:ext uri="{FF2B5EF4-FFF2-40B4-BE49-F238E27FC236}">
              <a16:creationId xmlns:a16="http://schemas.microsoft.com/office/drawing/2014/main" id="{0A1CAF91-1C54-4541-BB09-06362A2D5178}"/>
            </a:ext>
          </a:extLst>
        </xdr:cNvPr>
        <xdr:cNvSpPr>
          <a:spLocks noChangeArrowheads="1"/>
        </xdr:cNvSpPr>
      </xdr:nvSpPr>
      <xdr:spPr bwMode="auto">
        <a:xfrm>
          <a:off x="6235355" y="58348091"/>
          <a:ext cx="2157574" cy="1462038"/>
        </a:xfrm>
        <a:prstGeom prst="flowChartProcess">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政府開発援助諸謝金　　　 </a:t>
          </a:r>
          <a:r>
            <a:rPr lang="en-US" altLang="ja-JP"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0.5</a:t>
          </a:r>
          <a:r>
            <a:rPr lang="ja-JP" altLang="en-US"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百万円</a:t>
          </a:r>
          <a:endParaRPr lang="en-US" altLang="ja-JP" sz="1000" b="0" i="0" u="none" strike="noStrike" baseline="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167331</xdr:colOff>
      <xdr:row>762</xdr:row>
      <xdr:rowOff>25743</xdr:rowOff>
    </xdr:from>
    <xdr:to>
      <xdr:col>37</xdr:col>
      <xdr:colOff>68027</xdr:colOff>
      <xdr:row>763</xdr:row>
      <xdr:rowOff>130274</xdr:rowOff>
    </xdr:to>
    <xdr:sp macro="" textlink="">
      <xdr:nvSpPr>
        <xdr:cNvPr id="10" name="Text Box 5">
          <a:extLst>
            <a:ext uri="{FF2B5EF4-FFF2-40B4-BE49-F238E27FC236}">
              <a16:creationId xmlns:a16="http://schemas.microsoft.com/office/drawing/2014/main" id="{752537FA-A00E-4657-AFB5-EB8001E15B67}"/>
            </a:ext>
          </a:extLst>
        </xdr:cNvPr>
        <xdr:cNvSpPr txBox="1">
          <a:spLocks noChangeArrowheads="1"/>
        </xdr:cNvSpPr>
      </xdr:nvSpPr>
      <xdr:spPr bwMode="auto">
        <a:xfrm>
          <a:off x="3167706" y="62633568"/>
          <a:ext cx="4301246" cy="45695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38100" cmpd="dbl">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ctr" rtl="0">
            <a:lnSpc>
              <a:spcPts val="1700"/>
            </a:lnSpc>
            <a:defRPr sz="1000"/>
          </a:pP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東南アジア教育大臣機構（</a:t>
          </a:r>
          <a:r>
            <a:rPr lang="en-US"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SEAMEO</a:t>
          </a: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）への拠出による関係強化</a:t>
          </a:r>
          <a:r>
            <a:rPr lang="ja-JP" altLang="ja-JP" sz="10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　　</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36</xdr:col>
      <xdr:colOff>141588</xdr:colOff>
      <xdr:row>761</xdr:row>
      <xdr:rowOff>102973</xdr:rowOff>
    </xdr:from>
    <xdr:to>
      <xdr:col>37</xdr:col>
      <xdr:colOff>23113</xdr:colOff>
      <xdr:row>763</xdr:row>
      <xdr:rowOff>178558</xdr:rowOff>
    </xdr:to>
    <xdr:sp macro="" textlink="">
      <xdr:nvSpPr>
        <xdr:cNvPr id="11" name="AutoShape 6">
          <a:extLst>
            <a:ext uri="{FF2B5EF4-FFF2-40B4-BE49-F238E27FC236}">
              <a16:creationId xmlns:a16="http://schemas.microsoft.com/office/drawing/2014/main" id="{D7E231E6-BB78-4CDF-AF35-A1F7336F290A}"/>
            </a:ext>
          </a:extLst>
        </xdr:cNvPr>
        <xdr:cNvSpPr>
          <a:spLocks/>
        </xdr:cNvSpPr>
      </xdr:nvSpPr>
      <xdr:spPr bwMode="auto">
        <a:xfrm flipH="1" flipV="1">
          <a:off x="7342488" y="62358373"/>
          <a:ext cx="81550" cy="780435"/>
        </a:xfrm>
        <a:prstGeom prst="leftBracket">
          <a:avLst>
            <a:gd name="adj" fmla="val 2141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87" zoomScale="80" zoomScaleNormal="75" zoomScaleSheetLayoutView="80" zoomScalePageLayoutView="85" workbookViewId="0">
      <selection activeCell="BH7" sqref="BH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711</v>
      </c>
      <c r="AK2" s="206"/>
      <c r="AL2" s="206"/>
      <c r="AM2" s="206"/>
      <c r="AN2" s="98" t="s">
        <v>406</v>
      </c>
      <c r="AO2" s="206">
        <v>20</v>
      </c>
      <c r="AP2" s="206"/>
      <c r="AQ2" s="206"/>
      <c r="AR2" s="99" t="s">
        <v>709</v>
      </c>
      <c r="AS2" s="207">
        <v>441</v>
      </c>
      <c r="AT2" s="207"/>
      <c r="AU2" s="207"/>
      <c r="AV2" s="98" t="str">
        <f>IF(AW2="","","-")</f>
        <v/>
      </c>
      <c r="AW2" s="394"/>
      <c r="AX2" s="394"/>
    </row>
    <row r="3" spans="1:50" ht="21" customHeight="1" thickBot="1" x14ac:dyDescent="0.2">
      <c r="A3" s="519" t="s">
        <v>702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161</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719</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720</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721</v>
      </c>
      <c r="H5" s="555"/>
      <c r="I5" s="555"/>
      <c r="J5" s="555"/>
      <c r="K5" s="555"/>
      <c r="L5" s="555"/>
      <c r="M5" s="556" t="s">
        <v>66</v>
      </c>
      <c r="N5" s="557"/>
      <c r="O5" s="557"/>
      <c r="P5" s="557"/>
      <c r="Q5" s="557"/>
      <c r="R5" s="558"/>
      <c r="S5" s="559" t="s">
        <v>718</v>
      </c>
      <c r="T5" s="555"/>
      <c r="U5" s="555"/>
      <c r="V5" s="555"/>
      <c r="W5" s="555"/>
      <c r="X5" s="560"/>
      <c r="Y5" s="713" t="s">
        <v>3</v>
      </c>
      <c r="Z5" s="714"/>
      <c r="AA5" s="714"/>
      <c r="AB5" s="714"/>
      <c r="AC5" s="714"/>
      <c r="AD5" s="715"/>
      <c r="AE5" s="716" t="s">
        <v>720</v>
      </c>
      <c r="AF5" s="716"/>
      <c r="AG5" s="716"/>
      <c r="AH5" s="716"/>
      <c r="AI5" s="716"/>
      <c r="AJ5" s="716"/>
      <c r="AK5" s="716"/>
      <c r="AL5" s="716"/>
      <c r="AM5" s="716"/>
      <c r="AN5" s="716"/>
      <c r="AO5" s="716"/>
      <c r="AP5" s="717"/>
      <c r="AQ5" s="718" t="s">
        <v>789</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406</v>
      </c>
      <c r="H7" s="824"/>
      <c r="I7" s="824"/>
      <c r="J7" s="824"/>
      <c r="K7" s="824"/>
      <c r="L7" s="824"/>
      <c r="M7" s="824"/>
      <c r="N7" s="824"/>
      <c r="O7" s="824"/>
      <c r="P7" s="824"/>
      <c r="Q7" s="824"/>
      <c r="R7" s="824"/>
      <c r="S7" s="824"/>
      <c r="T7" s="824"/>
      <c r="U7" s="824"/>
      <c r="V7" s="824"/>
      <c r="W7" s="824"/>
      <c r="X7" s="825"/>
      <c r="Y7" s="392" t="s">
        <v>389</v>
      </c>
      <c r="Z7" s="296"/>
      <c r="AA7" s="296"/>
      <c r="AB7" s="296"/>
      <c r="AC7" s="296"/>
      <c r="AD7" s="393"/>
      <c r="AE7" s="379" t="s">
        <v>406</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722</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723</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直接実施、その他</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390</v>
      </c>
      <c r="Q12" s="298"/>
      <c r="R12" s="298"/>
      <c r="S12" s="298"/>
      <c r="T12" s="298"/>
      <c r="U12" s="298"/>
      <c r="V12" s="299"/>
      <c r="W12" s="303" t="s">
        <v>412</v>
      </c>
      <c r="X12" s="298"/>
      <c r="Y12" s="298"/>
      <c r="Z12" s="298"/>
      <c r="AA12" s="298"/>
      <c r="AB12" s="298"/>
      <c r="AC12" s="299"/>
      <c r="AD12" s="303" t="s">
        <v>699</v>
      </c>
      <c r="AE12" s="298"/>
      <c r="AF12" s="298"/>
      <c r="AG12" s="298"/>
      <c r="AH12" s="298"/>
      <c r="AI12" s="298"/>
      <c r="AJ12" s="299"/>
      <c r="AK12" s="303" t="s">
        <v>703</v>
      </c>
      <c r="AL12" s="298"/>
      <c r="AM12" s="298"/>
      <c r="AN12" s="298"/>
      <c r="AO12" s="298"/>
      <c r="AP12" s="298"/>
      <c r="AQ12" s="299"/>
      <c r="AR12" s="303" t="s">
        <v>704</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6.8</v>
      </c>
      <c r="Q13" s="164"/>
      <c r="R13" s="164"/>
      <c r="S13" s="164"/>
      <c r="T13" s="164"/>
      <c r="U13" s="164"/>
      <c r="V13" s="165"/>
      <c r="W13" s="163">
        <v>6.7</v>
      </c>
      <c r="X13" s="164"/>
      <c r="Y13" s="164"/>
      <c r="Z13" s="164"/>
      <c r="AA13" s="164"/>
      <c r="AB13" s="164"/>
      <c r="AC13" s="165"/>
      <c r="AD13" s="163">
        <v>6.7</v>
      </c>
      <c r="AE13" s="164"/>
      <c r="AF13" s="164"/>
      <c r="AG13" s="164"/>
      <c r="AH13" s="164"/>
      <c r="AI13" s="164"/>
      <c r="AJ13" s="165"/>
      <c r="AK13" s="163">
        <v>6.5</v>
      </c>
      <c r="AL13" s="164"/>
      <c r="AM13" s="164"/>
      <c r="AN13" s="164"/>
      <c r="AO13" s="164"/>
      <c r="AP13" s="164"/>
      <c r="AQ13" s="165"/>
      <c r="AR13" s="160">
        <v>6.5</v>
      </c>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406</v>
      </c>
      <c r="Q14" s="164"/>
      <c r="R14" s="164"/>
      <c r="S14" s="164"/>
      <c r="T14" s="164"/>
      <c r="U14" s="164"/>
      <c r="V14" s="165"/>
      <c r="W14" s="163" t="s">
        <v>406</v>
      </c>
      <c r="X14" s="164"/>
      <c r="Y14" s="164"/>
      <c r="Z14" s="164"/>
      <c r="AA14" s="164"/>
      <c r="AB14" s="164"/>
      <c r="AC14" s="165"/>
      <c r="AD14" s="163" t="s">
        <v>406</v>
      </c>
      <c r="AE14" s="164"/>
      <c r="AF14" s="164"/>
      <c r="AG14" s="164"/>
      <c r="AH14" s="164"/>
      <c r="AI14" s="164"/>
      <c r="AJ14" s="165"/>
      <c r="AK14" s="163"/>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724</v>
      </c>
      <c r="Q15" s="164"/>
      <c r="R15" s="164"/>
      <c r="S15" s="164"/>
      <c r="T15" s="164"/>
      <c r="U15" s="164"/>
      <c r="V15" s="165"/>
      <c r="W15" s="163" t="s">
        <v>406</v>
      </c>
      <c r="X15" s="164"/>
      <c r="Y15" s="164"/>
      <c r="Z15" s="164"/>
      <c r="AA15" s="164"/>
      <c r="AB15" s="164"/>
      <c r="AC15" s="165"/>
      <c r="AD15" s="163" t="s">
        <v>406</v>
      </c>
      <c r="AE15" s="164"/>
      <c r="AF15" s="164"/>
      <c r="AG15" s="164"/>
      <c r="AH15" s="164"/>
      <c r="AI15" s="164"/>
      <c r="AJ15" s="165"/>
      <c r="AK15" s="163"/>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406</v>
      </c>
      <c r="Q16" s="164"/>
      <c r="R16" s="164"/>
      <c r="S16" s="164"/>
      <c r="T16" s="164"/>
      <c r="U16" s="164"/>
      <c r="V16" s="165"/>
      <c r="W16" s="163" t="s">
        <v>406</v>
      </c>
      <c r="X16" s="164"/>
      <c r="Y16" s="164"/>
      <c r="Z16" s="164"/>
      <c r="AA16" s="164"/>
      <c r="AB16" s="164"/>
      <c r="AC16" s="165"/>
      <c r="AD16" s="163" t="s">
        <v>724</v>
      </c>
      <c r="AE16" s="164"/>
      <c r="AF16" s="164"/>
      <c r="AG16" s="164"/>
      <c r="AH16" s="164"/>
      <c r="AI16" s="164"/>
      <c r="AJ16" s="165"/>
      <c r="AK16" s="163"/>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724</v>
      </c>
      <c r="Q17" s="164"/>
      <c r="R17" s="164"/>
      <c r="S17" s="164"/>
      <c r="T17" s="164"/>
      <c r="U17" s="164"/>
      <c r="V17" s="165"/>
      <c r="W17" s="163" t="s">
        <v>724</v>
      </c>
      <c r="X17" s="164"/>
      <c r="Y17" s="164"/>
      <c r="Z17" s="164"/>
      <c r="AA17" s="164"/>
      <c r="AB17" s="164"/>
      <c r="AC17" s="165"/>
      <c r="AD17" s="163" t="s">
        <v>724</v>
      </c>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6.8</v>
      </c>
      <c r="Q18" s="170"/>
      <c r="R18" s="170"/>
      <c r="S18" s="170"/>
      <c r="T18" s="170"/>
      <c r="U18" s="170"/>
      <c r="V18" s="171"/>
      <c r="W18" s="169">
        <f>SUM(W13:AC17)</f>
        <v>6.7</v>
      </c>
      <c r="X18" s="170"/>
      <c r="Y18" s="170"/>
      <c r="Z18" s="170"/>
      <c r="AA18" s="170"/>
      <c r="AB18" s="170"/>
      <c r="AC18" s="171"/>
      <c r="AD18" s="169">
        <f>SUM(AD13:AJ17)</f>
        <v>6.7</v>
      </c>
      <c r="AE18" s="170"/>
      <c r="AF18" s="170"/>
      <c r="AG18" s="170"/>
      <c r="AH18" s="170"/>
      <c r="AI18" s="170"/>
      <c r="AJ18" s="171"/>
      <c r="AK18" s="169">
        <f>SUM(AK13:AQ17)</f>
        <v>6.5</v>
      </c>
      <c r="AL18" s="170"/>
      <c r="AM18" s="170"/>
      <c r="AN18" s="170"/>
      <c r="AO18" s="170"/>
      <c r="AP18" s="170"/>
      <c r="AQ18" s="171"/>
      <c r="AR18" s="169">
        <f>SUM(AR13:AX17)</f>
        <v>6.5</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6.1</v>
      </c>
      <c r="Q19" s="164"/>
      <c r="R19" s="164"/>
      <c r="S19" s="164"/>
      <c r="T19" s="164"/>
      <c r="U19" s="164"/>
      <c r="V19" s="165"/>
      <c r="W19" s="163">
        <v>5.0999999999999996</v>
      </c>
      <c r="X19" s="164"/>
      <c r="Y19" s="164"/>
      <c r="Z19" s="164"/>
      <c r="AA19" s="164"/>
      <c r="AB19" s="164"/>
      <c r="AC19" s="165"/>
      <c r="AD19" s="163">
        <v>2.5</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0.89705882352941169</v>
      </c>
      <c r="Q20" s="535"/>
      <c r="R20" s="535"/>
      <c r="S20" s="535"/>
      <c r="T20" s="535"/>
      <c r="U20" s="535"/>
      <c r="V20" s="535"/>
      <c r="W20" s="535">
        <f t="shared" ref="W20" si="0">IF(W18=0, "-", SUM(W19)/W18)</f>
        <v>0.76119402985074625</v>
      </c>
      <c r="X20" s="535"/>
      <c r="Y20" s="535"/>
      <c r="Z20" s="535"/>
      <c r="AA20" s="535"/>
      <c r="AB20" s="535"/>
      <c r="AC20" s="535"/>
      <c r="AD20" s="535">
        <f t="shared" ref="AD20" si="1">IF(AD18=0, "-", SUM(AD19)/AD18)</f>
        <v>0.37313432835820892</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f>IF(P19=0, "-", SUM(P19)/SUM(P13,P14))</f>
        <v>0.89705882352941169</v>
      </c>
      <c r="Q21" s="535"/>
      <c r="R21" s="535"/>
      <c r="S21" s="535"/>
      <c r="T21" s="535"/>
      <c r="U21" s="535"/>
      <c r="V21" s="535"/>
      <c r="W21" s="535">
        <f t="shared" ref="W21" si="2">IF(W19=0, "-", SUM(W19)/SUM(W13,W14))</f>
        <v>0.76119402985074625</v>
      </c>
      <c r="X21" s="535"/>
      <c r="Y21" s="535"/>
      <c r="Z21" s="535"/>
      <c r="AA21" s="535"/>
      <c r="AB21" s="535"/>
      <c r="AC21" s="535"/>
      <c r="AD21" s="535">
        <f t="shared" ref="AD21" si="3">IF(AD19=0, "-", SUM(AD19)/SUM(AD13,AD14))</f>
        <v>0.37313432835820892</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707</v>
      </c>
      <c r="B22" s="139"/>
      <c r="C22" s="139"/>
      <c r="D22" s="139"/>
      <c r="E22" s="139"/>
      <c r="F22" s="140"/>
      <c r="G22" s="129" t="s">
        <v>333</v>
      </c>
      <c r="H22" s="130"/>
      <c r="I22" s="130"/>
      <c r="J22" s="130"/>
      <c r="K22" s="130"/>
      <c r="L22" s="130"/>
      <c r="M22" s="130"/>
      <c r="N22" s="130"/>
      <c r="O22" s="131"/>
      <c r="P22" s="147" t="s">
        <v>705</v>
      </c>
      <c r="Q22" s="130"/>
      <c r="R22" s="130"/>
      <c r="S22" s="130"/>
      <c r="T22" s="130"/>
      <c r="U22" s="130"/>
      <c r="V22" s="131"/>
      <c r="W22" s="147" t="s">
        <v>706</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725</v>
      </c>
      <c r="H23" s="133"/>
      <c r="I23" s="133"/>
      <c r="J23" s="133"/>
      <c r="K23" s="133"/>
      <c r="L23" s="133"/>
      <c r="M23" s="133"/>
      <c r="N23" s="133"/>
      <c r="O23" s="134"/>
      <c r="P23" s="160">
        <v>2.1</v>
      </c>
      <c r="Q23" s="161"/>
      <c r="R23" s="161"/>
      <c r="S23" s="161"/>
      <c r="T23" s="161"/>
      <c r="U23" s="161"/>
      <c r="V23" s="162"/>
      <c r="W23" s="160">
        <v>2.1</v>
      </c>
      <c r="X23" s="161"/>
      <c r="Y23" s="161"/>
      <c r="Z23" s="161"/>
      <c r="AA23" s="161"/>
      <c r="AB23" s="161"/>
      <c r="AC23" s="162"/>
      <c r="AD23" s="149" t="s">
        <v>712</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726</v>
      </c>
      <c r="H24" s="136"/>
      <c r="I24" s="136"/>
      <c r="J24" s="136"/>
      <c r="K24" s="136"/>
      <c r="L24" s="136"/>
      <c r="M24" s="136"/>
      <c r="N24" s="136"/>
      <c r="O24" s="137"/>
      <c r="P24" s="163">
        <v>2</v>
      </c>
      <c r="Q24" s="164"/>
      <c r="R24" s="164"/>
      <c r="S24" s="164"/>
      <c r="T24" s="164"/>
      <c r="U24" s="164"/>
      <c r="V24" s="165"/>
      <c r="W24" s="163">
        <v>2</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727</v>
      </c>
      <c r="H25" s="136"/>
      <c r="I25" s="136"/>
      <c r="J25" s="136"/>
      <c r="K25" s="136"/>
      <c r="L25" s="136"/>
      <c r="M25" s="136"/>
      <c r="N25" s="136"/>
      <c r="O25" s="137"/>
      <c r="P25" s="163">
        <v>1.6</v>
      </c>
      <c r="Q25" s="164"/>
      <c r="R25" s="164"/>
      <c r="S25" s="164"/>
      <c r="T25" s="164"/>
      <c r="U25" s="164"/>
      <c r="V25" s="165"/>
      <c r="W25" s="163">
        <v>1.6</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728</v>
      </c>
      <c r="H26" s="136"/>
      <c r="I26" s="136"/>
      <c r="J26" s="136"/>
      <c r="K26" s="136"/>
      <c r="L26" s="136"/>
      <c r="M26" s="136"/>
      <c r="N26" s="136"/>
      <c r="O26" s="137"/>
      <c r="P26" s="163">
        <v>0.8</v>
      </c>
      <c r="Q26" s="164"/>
      <c r="R26" s="164"/>
      <c r="S26" s="164"/>
      <c r="T26" s="164"/>
      <c r="U26" s="164"/>
      <c r="V26" s="165"/>
      <c r="W26" s="163">
        <v>0.8</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6.5</v>
      </c>
      <c r="Q29" s="164"/>
      <c r="R29" s="164"/>
      <c r="S29" s="164"/>
      <c r="T29" s="164"/>
      <c r="U29" s="164"/>
      <c r="V29" s="165"/>
      <c r="W29" s="211">
        <f>AR13</f>
        <v>6.5</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390</v>
      </c>
      <c r="AF30" s="383"/>
      <c r="AG30" s="383"/>
      <c r="AH30" s="384"/>
      <c r="AI30" s="385" t="s">
        <v>412</v>
      </c>
      <c r="AJ30" s="385"/>
      <c r="AK30" s="385"/>
      <c r="AL30" s="382"/>
      <c r="AM30" s="385" t="s">
        <v>509</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v>5</v>
      </c>
      <c r="AR31" s="178"/>
      <c r="AS31" s="179" t="s">
        <v>233</v>
      </c>
      <c r="AT31" s="202"/>
      <c r="AU31" s="271" t="s">
        <v>724</v>
      </c>
      <c r="AV31" s="271"/>
      <c r="AW31" s="375" t="s">
        <v>179</v>
      </c>
      <c r="AX31" s="376"/>
    </row>
    <row r="32" spans="1:50" ht="31.5" customHeight="1" x14ac:dyDescent="0.15">
      <c r="A32" s="511"/>
      <c r="B32" s="509"/>
      <c r="C32" s="509"/>
      <c r="D32" s="509"/>
      <c r="E32" s="509"/>
      <c r="F32" s="510"/>
      <c r="G32" s="536" t="s">
        <v>729</v>
      </c>
      <c r="H32" s="537"/>
      <c r="I32" s="537"/>
      <c r="J32" s="537"/>
      <c r="K32" s="537"/>
      <c r="L32" s="537"/>
      <c r="M32" s="537"/>
      <c r="N32" s="537"/>
      <c r="O32" s="538"/>
      <c r="P32" s="191" t="s">
        <v>730</v>
      </c>
      <c r="Q32" s="191"/>
      <c r="R32" s="191"/>
      <c r="S32" s="191"/>
      <c r="T32" s="191"/>
      <c r="U32" s="191"/>
      <c r="V32" s="191"/>
      <c r="W32" s="191"/>
      <c r="X32" s="233"/>
      <c r="Y32" s="339" t="s">
        <v>12</v>
      </c>
      <c r="Z32" s="545"/>
      <c r="AA32" s="546"/>
      <c r="AB32" s="547" t="s">
        <v>731</v>
      </c>
      <c r="AC32" s="547"/>
      <c r="AD32" s="547"/>
      <c r="AE32" s="363">
        <v>94</v>
      </c>
      <c r="AF32" s="364"/>
      <c r="AG32" s="364"/>
      <c r="AH32" s="364"/>
      <c r="AI32" s="363">
        <v>78</v>
      </c>
      <c r="AJ32" s="364"/>
      <c r="AK32" s="364"/>
      <c r="AL32" s="364"/>
      <c r="AM32" s="363">
        <v>181</v>
      </c>
      <c r="AN32" s="364"/>
      <c r="AO32" s="364"/>
      <c r="AP32" s="364"/>
      <c r="AQ32" s="166" t="s">
        <v>406</v>
      </c>
      <c r="AR32" s="167"/>
      <c r="AS32" s="167"/>
      <c r="AT32" s="168"/>
      <c r="AU32" s="364" t="s">
        <v>406</v>
      </c>
      <c r="AV32" s="364"/>
      <c r="AW32" s="364"/>
      <c r="AX32" s="365"/>
    </row>
    <row r="33" spans="1:51" ht="31.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731</v>
      </c>
      <c r="AC33" s="518"/>
      <c r="AD33" s="518"/>
      <c r="AE33" s="363" t="s">
        <v>715</v>
      </c>
      <c r="AF33" s="364"/>
      <c r="AG33" s="364"/>
      <c r="AH33" s="364"/>
      <c r="AI33" s="363" t="s">
        <v>715</v>
      </c>
      <c r="AJ33" s="364"/>
      <c r="AK33" s="364"/>
      <c r="AL33" s="364"/>
      <c r="AM33" s="363" t="s">
        <v>715</v>
      </c>
      <c r="AN33" s="364"/>
      <c r="AO33" s="364"/>
      <c r="AP33" s="364"/>
      <c r="AQ33" s="166">
        <v>76</v>
      </c>
      <c r="AR33" s="167"/>
      <c r="AS33" s="167"/>
      <c r="AT33" s="168"/>
      <c r="AU33" s="364" t="s">
        <v>724</v>
      </c>
      <c r="AV33" s="364"/>
      <c r="AW33" s="364"/>
      <c r="AX33" s="365"/>
    </row>
    <row r="34" spans="1:51" ht="31.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715</v>
      </c>
      <c r="AF34" s="364"/>
      <c r="AG34" s="364"/>
      <c r="AH34" s="364"/>
      <c r="AI34" s="363" t="s">
        <v>715</v>
      </c>
      <c r="AJ34" s="364"/>
      <c r="AK34" s="364"/>
      <c r="AL34" s="364"/>
      <c r="AM34" s="363" t="s">
        <v>715</v>
      </c>
      <c r="AN34" s="364"/>
      <c r="AO34" s="364"/>
      <c r="AP34" s="364"/>
      <c r="AQ34" s="166" t="s">
        <v>406</v>
      </c>
      <c r="AR34" s="167"/>
      <c r="AS34" s="167"/>
      <c r="AT34" s="168"/>
      <c r="AU34" s="364" t="s">
        <v>406</v>
      </c>
      <c r="AV34" s="364"/>
      <c r="AW34" s="364"/>
      <c r="AX34" s="365"/>
    </row>
    <row r="35" spans="1:51" ht="23.25" customHeight="1" x14ac:dyDescent="0.15">
      <c r="A35" s="891" t="s">
        <v>380</v>
      </c>
      <c r="B35" s="892"/>
      <c r="C35" s="892"/>
      <c r="D35" s="892"/>
      <c r="E35" s="892"/>
      <c r="F35" s="893"/>
      <c r="G35" s="897" t="s">
        <v>784</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390</v>
      </c>
      <c r="AF37" s="335"/>
      <c r="AG37" s="335"/>
      <c r="AH37" s="335"/>
      <c r="AI37" s="335" t="s">
        <v>412</v>
      </c>
      <c r="AJ37" s="335"/>
      <c r="AK37" s="335"/>
      <c r="AL37" s="335"/>
      <c r="AM37" s="335" t="s">
        <v>509</v>
      </c>
      <c r="AN37" s="335"/>
      <c r="AO37" s="335"/>
      <c r="AP37" s="335"/>
      <c r="AQ37" s="267" t="s">
        <v>232</v>
      </c>
      <c r="AR37" s="268"/>
      <c r="AS37" s="268"/>
      <c r="AT37" s="269"/>
      <c r="AU37" s="377" t="s">
        <v>134</v>
      </c>
      <c r="AV37" s="377"/>
      <c r="AW37" s="377"/>
      <c r="AX37" s="378"/>
      <c r="AY37">
        <f>COUNTA($G$39)</f>
        <v>1</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v>5</v>
      </c>
      <c r="AR38" s="178"/>
      <c r="AS38" s="179" t="s">
        <v>233</v>
      </c>
      <c r="AT38" s="202"/>
      <c r="AU38" s="271" t="s">
        <v>724</v>
      </c>
      <c r="AV38" s="271"/>
      <c r="AW38" s="375" t="s">
        <v>179</v>
      </c>
      <c r="AX38" s="376"/>
      <c r="AY38">
        <f>$AY$37</f>
        <v>1</v>
      </c>
    </row>
    <row r="39" spans="1:51" ht="23.25" customHeight="1" x14ac:dyDescent="0.15">
      <c r="A39" s="511"/>
      <c r="B39" s="509"/>
      <c r="C39" s="509"/>
      <c r="D39" s="509"/>
      <c r="E39" s="509"/>
      <c r="F39" s="510"/>
      <c r="G39" s="536" t="s">
        <v>732</v>
      </c>
      <c r="H39" s="537"/>
      <c r="I39" s="537"/>
      <c r="J39" s="537"/>
      <c r="K39" s="537"/>
      <c r="L39" s="537"/>
      <c r="M39" s="537"/>
      <c r="N39" s="537"/>
      <c r="O39" s="538"/>
      <c r="P39" s="191" t="s">
        <v>733</v>
      </c>
      <c r="Q39" s="191"/>
      <c r="R39" s="191"/>
      <c r="S39" s="191"/>
      <c r="T39" s="191"/>
      <c r="U39" s="191"/>
      <c r="V39" s="191"/>
      <c r="W39" s="191"/>
      <c r="X39" s="233"/>
      <c r="Y39" s="339" t="s">
        <v>12</v>
      </c>
      <c r="Z39" s="545"/>
      <c r="AA39" s="546"/>
      <c r="AB39" s="547" t="s">
        <v>735</v>
      </c>
      <c r="AC39" s="547"/>
      <c r="AD39" s="547"/>
      <c r="AE39" s="363">
        <v>367</v>
      </c>
      <c r="AF39" s="364"/>
      <c r="AG39" s="364"/>
      <c r="AH39" s="364"/>
      <c r="AI39" s="363">
        <v>257</v>
      </c>
      <c r="AJ39" s="364"/>
      <c r="AK39" s="364"/>
      <c r="AL39" s="364"/>
      <c r="AM39" s="363">
        <v>870</v>
      </c>
      <c r="AN39" s="364"/>
      <c r="AO39" s="364"/>
      <c r="AP39" s="364"/>
      <c r="AQ39" s="166" t="s">
        <v>406</v>
      </c>
      <c r="AR39" s="167"/>
      <c r="AS39" s="167"/>
      <c r="AT39" s="168"/>
      <c r="AU39" s="364" t="s">
        <v>406</v>
      </c>
      <c r="AV39" s="364"/>
      <c r="AW39" s="364"/>
      <c r="AX39" s="365"/>
      <c r="AY39">
        <f t="shared" ref="AY39:AY43" si="4">$AY$37</f>
        <v>1</v>
      </c>
    </row>
    <row r="40" spans="1:51" ht="23.25"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t="s">
        <v>735</v>
      </c>
      <c r="AC40" s="518"/>
      <c r="AD40" s="518"/>
      <c r="AE40" s="363" t="s">
        <v>715</v>
      </c>
      <c r="AF40" s="364"/>
      <c r="AG40" s="364"/>
      <c r="AH40" s="364"/>
      <c r="AI40" s="363" t="s">
        <v>715</v>
      </c>
      <c r="AJ40" s="364"/>
      <c r="AK40" s="364"/>
      <c r="AL40" s="364"/>
      <c r="AM40" s="363" t="s">
        <v>715</v>
      </c>
      <c r="AN40" s="364"/>
      <c r="AO40" s="364"/>
      <c r="AP40" s="364"/>
      <c r="AQ40" s="166">
        <v>300</v>
      </c>
      <c r="AR40" s="167"/>
      <c r="AS40" s="167"/>
      <c r="AT40" s="168"/>
      <c r="AU40" s="364" t="s">
        <v>724</v>
      </c>
      <c r="AV40" s="364"/>
      <c r="AW40" s="364"/>
      <c r="AX40" s="365"/>
      <c r="AY40">
        <f t="shared" si="4"/>
        <v>1</v>
      </c>
    </row>
    <row r="41" spans="1:51" ht="23.25"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t="s">
        <v>715</v>
      </c>
      <c r="AF41" s="364"/>
      <c r="AG41" s="364"/>
      <c r="AH41" s="364"/>
      <c r="AI41" s="363" t="s">
        <v>715</v>
      </c>
      <c r="AJ41" s="364"/>
      <c r="AK41" s="364"/>
      <c r="AL41" s="364"/>
      <c r="AM41" s="363" t="s">
        <v>715</v>
      </c>
      <c r="AN41" s="364"/>
      <c r="AO41" s="364"/>
      <c r="AP41" s="364"/>
      <c r="AQ41" s="166" t="s">
        <v>406</v>
      </c>
      <c r="AR41" s="167"/>
      <c r="AS41" s="167"/>
      <c r="AT41" s="168"/>
      <c r="AU41" s="364" t="s">
        <v>406</v>
      </c>
      <c r="AV41" s="364"/>
      <c r="AW41" s="364"/>
      <c r="AX41" s="365"/>
      <c r="AY41">
        <f t="shared" si="4"/>
        <v>1</v>
      </c>
    </row>
    <row r="42" spans="1:51" ht="23.25" customHeight="1" x14ac:dyDescent="0.15">
      <c r="A42" s="891" t="s">
        <v>380</v>
      </c>
      <c r="B42" s="892"/>
      <c r="C42" s="892"/>
      <c r="D42" s="892"/>
      <c r="E42" s="892"/>
      <c r="F42" s="893"/>
      <c r="G42" s="897" t="s">
        <v>786</v>
      </c>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1</v>
      </c>
    </row>
    <row r="43" spans="1:5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1</v>
      </c>
    </row>
    <row r="44" spans="1:51" ht="18.75"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390</v>
      </c>
      <c r="AF44" s="335"/>
      <c r="AG44" s="335"/>
      <c r="AH44" s="335"/>
      <c r="AI44" s="335" t="s">
        <v>412</v>
      </c>
      <c r="AJ44" s="335"/>
      <c r="AK44" s="335"/>
      <c r="AL44" s="335"/>
      <c r="AM44" s="335" t="s">
        <v>509</v>
      </c>
      <c r="AN44" s="335"/>
      <c r="AO44" s="335"/>
      <c r="AP44" s="335"/>
      <c r="AQ44" s="267" t="s">
        <v>232</v>
      </c>
      <c r="AR44" s="268"/>
      <c r="AS44" s="268"/>
      <c r="AT44" s="269"/>
      <c r="AU44" s="377" t="s">
        <v>134</v>
      </c>
      <c r="AV44" s="377"/>
      <c r="AW44" s="377"/>
      <c r="AX44" s="378"/>
      <c r="AY44">
        <f>COUNTA($G$46)</f>
        <v>1</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v>5</v>
      </c>
      <c r="AR45" s="178"/>
      <c r="AS45" s="179" t="s">
        <v>233</v>
      </c>
      <c r="AT45" s="202"/>
      <c r="AU45" s="271" t="s">
        <v>715</v>
      </c>
      <c r="AV45" s="271"/>
      <c r="AW45" s="375" t="s">
        <v>179</v>
      </c>
      <c r="AX45" s="376"/>
      <c r="AY45">
        <f>$AY$44</f>
        <v>1</v>
      </c>
    </row>
    <row r="46" spans="1:51" ht="23.25" customHeight="1" x14ac:dyDescent="0.15">
      <c r="A46" s="511"/>
      <c r="B46" s="509"/>
      <c r="C46" s="509"/>
      <c r="D46" s="509"/>
      <c r="E46" s="509"/>
      <c r="F46" s="510"/>
      <c r="G46" s="536" t="s">
        <v>736</v>
      </c>
      <c r="H46" s="537"/>
      <c r="I46" s="537"/>
      <c r="J46" s="537"/>
      <c r="K46" s="537"/>
      <c r="L46" s="537"/>
      <c r="M46" s="537"/>
      <c r="N46" s="537"/>
      <c r="O46" s="538"/>
      <c r="P46" s="191" t="s">
        <v>737</v>
      </c>
      <c r="Q46" s="191"/>
      <c r="R46" s="191"/>
      <c r="S46" s="191"/>
      <c r="T46" s="191"/>
      <c r="U46" s="191"/>
      <c r="V46" s="191"/>
      <c r="W46" s="191"/>
      <c r="X46" s="233"/>
      <c r="Y46" s="339" t="s">
        <v>12</v>
      </c>
      <c r="Z46" s="545"/>
      <c r="AA46" s="546"/>
      <c r="AB46" s="547" t="s">
        <v>734</v>
      </c>
      <c r="AC46" s="547"/>
      <c r="AD46" s="547"/>
      <c r="AE46" s="358">
        <v>2</v>
      </c>
      <c r="AF46" s="358"/>
      <c r="AG46" s="358"/>
      <c r="AH46" s="358"/>
      <c r="AI46" s="358">
        <v>2</v>
      </c>
      <c r="AJ46" s="358"/>
      <c r="AK46" s="358"/>
      <c r="AL46" s="358"/>
      <c r="AM46" s="358">
        <v>0</v>
      </c>
      <c r="AN46" s="358"/>
      <c r="AO46" s="358"/>
      <c r="AP46" s="358"/>
      <c r="AQ46" s="166" t="s">
        <v>715</v>
      </c>
      <c r="AR46" s="167"/>
      <c r="AS46" s="167"/>
      <c r="AT46" s="168"/>
      <c r="AU46" s="364" t="s">
        <v>715</v>
      </c>
      <c r="AV46" s="364"/>
      <c r="AW46" s="364"/>
      <c r="AX46" s="365"/>
      <c r="AY46">
        <f t="shared" ref="AY46:AY50" si="5">$AY$44</f>
        <v>1</v>
      </c>
    </row>
    <row r="47" spans="1:51" ht="23.25"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t="s">
        <v>734</v>
      </c>
      <c r="AC47" s="518"/>
      <c r="AD47" s="518"/>
      <c r="AE47" s="363" t="s">
        <v>715</v>
      </c>
      <c r="AF47" s="364"/>
      <c r="AG47" s="364"/>
      <c r="AH47" s="364"/>
      <c r="AI47" s="363" t="s">
        <v>715</v>
      </c>
      <c r="AJ47" s="364"/>
      <c r="AK47" s="364"/>
      <c r="AL47" s="364"/>
      <c r="AM47" s="363" t="s">
        <v>715</v>
      </c>
      <c r="AN47" s="364"/>
      <c r="AO47" s="364"/>
      <c r="AP47" s="364"/>
      <c r="AQ47" s="166">
        <v>1</v>
      </c>
      <c r="AR47" s="167"/>
      <c r="AS47" s="167"/>
      <c r="AT47" s="168"/>
      <c r="AU47" s="364" t="s">
        <v>715</v>
      </c>
      <c r="AV47" s="364"/>
      <c r="AW47" s="364"/>
      <c r="AX47" s="365"/>
      <c r="AY47">
        <f t="shared" si="5"/>
        <v>1</v>
      </c>
    </row>
    <row r="48" spans="1:51" ht="23.25"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t="s">
        <v>715</v>
      </c>
      <c r="AF48" s="364"/>
      <c r="AG48" s="364"/>
      <c r="AH48" s="364"/>
      <c r="AI48" s="363" t="s">
        <v>715</v>
      </c>
      <c r="AJ48" s="364"/>
      <c r="AK48" s="364"/>
      <c r="AL48" s="364"/>
      <c r="AM48" s="363" t="s">
        <v>715</v>
      </c>
      <c r="AN48" s="364"/>
      <c r="AO48" s="364"/>
      <c r="AP48" s="364"/>
      <c r="AQ48" s="166" t="s">
        <v>715</v>
      </c>
      <c r="AR48" s="167"/>
      <c r="AS48" s="167"/>
      <c r="AT48" s="168"/>
      <c r="AU48" s="364" t="s">
        <v>715</v>
      </c>
      <c r="AV48" s="364"/>
      <c r="AW48" s="364"/>
      <c r="AX48" s="365"/>
      <c r="AY48">
        <f t="shared" si="5"/>
        <v>1</v>
      </c>
    </row>
    <row r="49" spans="1:51" ht="23.25" customHeight="1" x14ac:dyDescent="0.15">
      <c r="A49" s="891" t="s">
        <v>380</v>
      </c>
      <c r="B49" s="892"/>
      <c r="C49" s="892"/>
      <c r="D49" s="892"/>
      <c r="E49" s="892"/>
      <c r="F49" s="893"/>
      <c r="G49" s="897" t="s">
        <v>785</v>
      </c>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1</v>
      </c>
    </row>
    <row r="50" spans="1:51" ht="23.25" customHeight="1" thickBot="1" x14ac:dyDescent="0.2">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1</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390</v>
      </c>
      <c r="AF51" s="335"/>
      <c r="AG51" s="335"/>
      <c r="AH51" s="335"/>
      <c r="AI51" s="335" t="s">
        <v>412</v>
      </c>
      <c r="AJ51" s="335"/>
      <c r="AK51" s="335"/>
      <c r="AL51" s="335"/>
      <c r="AM51" s="335" t="s">
        <v>509</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380</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390</v>
      </c>
      <c r="AF58" s="335"/>
      <c r="AG58" s="335"/>
      <c r="AH58" s="335"/>
      <c r="AI58" s="335" t="s">
        <v>412</v>
      </c>
      <c r="AJ58" s="335"/>
      <c r="AK58" s="335"/>
      <c r="AL58" s="335"/>
      <c r="AM58" s="335" t="s">
        <v>509</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380</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390</v>
      </c>
      <c r="AF65" s="335"/>
      <c r="AG65" s="335"/>
      <c r="AH65" s="335"/>
      <c r="AI65" s="335" t="s">
        <v>412</v>
      </c>
      <c r="AJ65" s="335"/>
      <c r="AK65" s="335"/>
      <c r="AL65" s="335"/>
      <c r="AM65" s="335" t="s">
        <v>509</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370</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370</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371</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369</v>
      </c>
      <c r="X70" s="938"/>
      <c r="Y70" s="943" t="s">
        <v>12</v>
      </c>
      <c r="Z70" s="943"/>
      <c r="AA70" s="944"/>
      <c r="AB70" s="945" t="s">
        <v>370</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370</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371</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390</v>
      </c>
      <c r="AF73" s="335"/>
      <c r="AG73" s="335"/>
      <c r="AH73" s="335"/>
      <c r="AI73" s="335" t="s">
        <v>412</v>
      </c>
      <c r="AJ73" s="335"/>
      <c r="AK73" s="335"/>
      <c r="AL73" s="335"/>
      <c r="AM73" s="335" t="s">
        <v>509</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383</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c r="AS79" s="126"/>
      <c r="AT79" s="127"/>
      <c r="AU79" s="127"/>
      <c r="AV79" s="127"/>
      <c r="AW79" s="127"/>
      <c r="AX79" s="128"/>
      <c r="AY79">
        <f>COUNTIF($AR$79,"☑")</f>
        <v>0</v>
      </c>
    </row>
    <row r="80" spans="1:51" ht="18.75" hidden="1"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700</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390</v>
      </c>
      <c r="AF85" s="335"/>
      <c r="AG85" s="335"/>
      <c r="AH85" s="335"/>
      <c r="AI85" s="335" t="s">
        <v>412</v>
      </c>
      <c r="AJ85" s="335"/>
      <c r="AK85" s="335"/>
      <c r="AL85" s="335"/>
      <c r="AM85" s="335" t="s">
        <v>509</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390</v>
      </c>
      <c r="AF90" s="335"/>
      <c r="AG90" s="335"/>
      <c r="AH90" s="335"/>
      <c r="AI90" s="335" t="s">
        <v>412</v>
      </c>
      <c r="AJ90" s="335"/>
      <c r="AK90" s="335"/>
      <c r="AL90" s="335"/>
      <c r="AM90" s="335" t="s">
        <v>509</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390</v>
      </c>
      <c r="AF95" s="335"/>
      <c r="AG95" s="335"/>
      <c r="AH95" s="335"/>
      <c r="AI95" s="335" t="s">
        <v>412</v>
      </c>
      <c r="AJ95" s="335"/>
      <c r="AK95" s="335"/>
      <c r="AL95" s="335"/>
      <c r="AM95" s="335" t="s">
        <v>509</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v>32</v>
      </c>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t="s">
        <v>734</v>
      </c>
      <c r="AC97" s="404"/>
      <c r="AD97" s="405"/>
      <c r="AE97" s="363"/>
      <c r="AF97" s="364"/>
      <c r="AG97" s="364"/>
      <c r="AH97" s="810"/>
      <c r="AI97" s="363"/>
      <c r="AJ97" s="364"/>
      <c r="AK97" s="364"/>
      <c r="AL97" s="810"/>
      <c r="AM97" s="363"/>
      <c r="AN97" s="364"/>
      <c r="AO97" s="364"/>
      <c r="AP97" s="364"/>
      <c r="AQ97" s="166" t="s">
        <v>715</v>
      </c>
      <c r="AR97" s="167"/>
      <c r="AS97" s="167"/>
      <c r="AT97" s="168"/>
      <c r="AU97" s="364" t="s">
        <v>715</v>
      </c>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t="s">
        <v>734</v>
      </c>
      <c r="AC98" s="301"/>
      <c r="AD98" s="302"/>
      <c r="AE98" s="363"/>
      <c r="AF98" s="364"/>
      <c r="AG98" s="364"/>
      <c r="AH98" s="810"/>
      <c r="AI98" s="363"/>
      <c r="AJ98" s="364"/>
      <c r="AK98" s="364"/>
      <c r="AL98" s="810"/>
      <c r="AM98" s="363"/>
      <c r="AN98" s="364"/>
      <c r="AO98" s="364"/>
      <c r="AP98" s="364"/>
      <c r="AQ98" s="166">
        <v>1</v>
      </c>
      <c r="AR98" s="167"/>
      <c r="AS98" s="167"/>
      <c r="AT98" s="168"/>
      <c r="AU98" s="364" t="s">
        <v>715</v>
      </c>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t="s">
        <v>715</v>
      </c>
      <c r="AR99" s="814"/>
      <c r="AS99" s="814"/>
      <c r="AT99" s="815"/>
      <c r="AU99" s="812" t="s">
        <v>715</v>
      </c>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390</v>
      </c>
      <c r="AF100" s="818"/>
      <c r="AG100" s="818"/>
      <c r="AH100" s="819"/>
      <c r="AI100" s="817" t="s">
        <v>412</v>
      </c>
      <c r="AJ100" s="818"/>
      <c r="AK100" s="818"/>
      <c r="AL100" s="819"/>
      <c r="AM100" s="817" t="s">
        <v>509</v>
      </c>
      <c r="AN100" s="818"/>
      <c r="AO100" s="818"/>
      <c r="AP100" s="819"/>
      <c r="AQ100" s="920" t="s">
        <v>417</v>
      </c>
      <c r="AR100" s="921"/>
      <c r="AS100" s="921"/>
      <c r="AT100" s="922"/>
      <c r="AU100" s="920" t="s">
        <v>541</v>
      </c>
      <c r="AV100" s="921"/>
      <c r="AW100" s="921"/>
      <c r="AX100" s="923"/>
    </row>
    <row r="101" spans="1:60" ht="23.25" customHeight="1" x14ac:dyDescent="0.15">
      <c r="A101" s="487"/>
      <c r="B101" s="488"/>
      <c r="C101" s="488"/>
      <c r="D101" s="488"/>
      <c r="E101" s="488"/>
      <c r="F101" s="489"/>
      <c r="G101" s="191" t="s">
        <v>738</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717</v>
      </c>
      <c r="AC101" s="547"/>
      <c r="AD101" s="547"/>
      <c r="AE101" s="358">
        <v>3</v>
      </c>
      <c r="AF101" s="358"/>
      <c r="AG101" s="358"/>
      <c r="AH101" s="358"/>
      <c r="AI101" s="358">
        <v>3</v>
      </c>
      <c r="AJ101" s="358"/>
      <c r="AK101" s="358"/>
      <c r="AL101" s="358"/>
      <c r="AM101" s="358">
        <v>3</v>
      </c>
      <c r="AN101" s="358"/>
      <c r="AO101" s="358"/>
      <c r="AP101" s="358"/>
      <c r="AQ101" s="358" t="s">
        <v>724</v>
      </c>
      <c r="AR101" s="358"/>
      <c r="AS101" s="358"/>
      <c r="AT101" s="358"/>
      <c r="AU101" s="363"/>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717</v>
      </c>
      <c r="AC102" s="547"/>
      <c r="AD102" s="547"/>
      <c r="AE102" s="358">
        <v>3</v>
      </c>
      <c r="AF102" s="358"/>
      <c r="AG102" s="358"/>
      <c r="AH102" s="358"/>
      <c r="AI102" s="358">
        <v>3</v>
      </c>
      <c r="AJ102" s="358"/>
      <c r="AK102" s="358"/>
      <c r="AL102" s="358"/>
      <c r="AM102" s="358">
        <v>3</v>
      </c>
      <c r="AN102" s="358"/>
      <c r="AO102" s="358"/>
      <c r="AP102" s="358"/>
      <c r="AQ102" s="358">
        <v>3</v>
      </c>
      <c r="AR102" s="358"/>
      <c r="AS102" s="358"/>
      <c r="AT102" s="358"/>
      <c r="AU102" s="371"/>
      <c r="AV102" s="372"/>
      <c r="AW102" s="372"/>
      <c r="AX102" s="924"/>
    </row>
    <row r="103" spans="1:60" ht="31.5"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390</v>
      </c>
      <c r="AF103" s="335"/>
      <c r="AG103" s="335"/>
      <c r="AH103" s="335"/>
      <c r="AI103" s="335" t="s">
        <v>412</v>
      </c>
      <c r="AJ103" s="335"/>
      <c r="AK103" s="335"/>
      <c r="AL103" s="335"/>
      <c r="AM103" s="335" t="s">
        <v>509</v>
      </c>
      <c r="AN103" s="335"/>
      <c r="AO103" s="335"/>
      <c r="AP103" s="335"/>
      <c r="AQ103" s="360" t="s">
        <v>417</v>
      </c>
      <c r="AR103" s="361"/>
      <c r="AS103" s="361"/>
      <c r="AT103" s="361"/>
      <c r="AU103" s="360" t="s">
        <v>541</v>
      </c>
      <c r="AV103" s="361"/>
      <c r="AW103" s="361"/>
      <c r="AX103" s="362"/>
      <c r="AY103">
        <f>COUNTA($G$104)</f>
        <v>1</v>
      </c>
    </row>
    <row r="104" spans="1:60" ht="23.25" customHeight="1" x14ac:dyDescent="0.15">
      <c r="A104" s="487"/>
      <c r="B104" s="488"/>
      <c r="C104" s="488"/>
      <c r="D104" s="488"/>
      <c r="E104" s="488"/>
      <c r="F104" s="489"/>
      <c r="G104" s="191" t="s">
        <v>739</v>
      </c>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t="s">
        <v>735</v>
      </c>
      <c r="AC104" s="468"/>
      <c r="AD104" s="469"/>
      <c r="AE104" s="358">
        <v>6</v>
      </c>
      <c r="AF104" s="358"/>
      <c r="AG104" s="358"/>
      <c r="AH104" s="358"/>
      <c r="AI104" s="358">
        <v>3</v>
      </c>
      <c r="AJ104" s="358"/>
      <c r="AK104" s="358"/>
      <c r="AL104" s="358"/>
      <c r="AM104" s="358">
        <v>4</v>
      </c>
      <c r="AN104" s="358"/>
      <c r="AO104" s="358"/>
      <c r="AP104" s="358"/>
      <c r="AQ104" s="358" t="s">
        <v>724</v>
      </c>
      <c r="AR104" s="358"/>
      <c r="AS104" s="358"/>
      <c r="AT104" s="358"/>
      <c r="AU104" s="358"/>
      <c r="AV104" s="358"/>
      <c r="AW104" s="358"/>
      <c r="AX104" s="359"/>
      <c r="AY104">
        <f>$AY$103</f>
        <v>1</v>
      </c>
    </row>
    <row r="105" spans="1:60" ht="23.25"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t="s">
        <v>735</v>
      </c>
      <c r="AC105" s="404"/>
      <c r="AD105" s="405"/>
      <c r="AE105" s="358">
        <v>6</v>
      </c>
      <c r="AF105" s="358"/>
      <c r="AG105" s="358"/>
      <c r="AH105" s="358"/>
      <c r="AI105" s="358">
        <v>6</v>
      </c>
      <c r="AJ105" s="358"/>
      <c r="AK105" s="358"/>
      <c r="AL105" s="358"/>
      <c r="AM105" s="358">
        <v>6</v>
      </c>
      <c r="AN105" s="358"/>
      <c r="AO105" s="358"/>
      <c r="AP105" s="358"/>
      <c r="AQ105" s="358">
        <v>6</v>
      </c>
      <c r="AR105" s="358"/>
      <c r="AS105" s="358"/>
      <c r="AT105" s="358"/>
      <c r="AU105" s="358"/>
      <c r="AV105" s="358"/>
      <c r="AW105" s="358"/>
      <c r="AX105" s="359"/>
      <c r="AY105">
        <f>$AY$103</f>
        <v>1</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390</v>
      </c>
      <c r="AF106" s="335"/>
      <c r="AG106" s="335"/>
      <c r="AH106" s="335"/>
      <c r="AI106" s="335" t="s">
        <v>412</v>
      </c>
      <c r="AJ106" s="335"/>
      <c r="AK106" s="335"/>
      <c r="AL106" s="335"/>
      <c r="AM106" s="335" t="s">
        <v>509</v>
      </c>
      <c r="AN106" s="335"/>
      <c r="AO106" s="335"/>
      <c r="AP106" s="335"/>
      <c r="AQ106" s="360" t="s">
        <v>417</v>
      </c>
      <c r="AR106" s="361"/>
      <c r="AS106" s="361"/>
      <c r="AT106" s="361"/>
      <c r="AU106" s="360" t="s">
        <v>541</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390</v>
      </c>
      <c r="AF109" s="335"/>
      <c r="AG109" s="335"/>
      <c r="AH109" s="335"/>
      <c r="AI109" s="335" t="s">
        <v>412</v>
      </c>
      <c r="AJ109" s="335"/>
      <c r="AK109" s="335"/>
      <c r="AL109" s="335"/>
      <c r="AM109" s="335" t="s">
        <v>509</v>
      </c>
      <c r="AN109" s="335"/>
      <c r="AO109" s="335"/>
      <c r="AP109" s="335"/>
      <c r="AQ109" s="360" t="s">
        <v>417</v>
      </c>
      <c r="AR109" s="361"/>
      <c r="AS109" s="361"/>
      <c r="AT109" s="361"/>
      <c r="AU109" s="360" t="s">
        <v>541</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390</v>
      </c>
      <c r="AF112" s="335"/>
      <c r="AG112" s="335"/>
      <c r="AH112" s="335"/>
      <c r="AI112" s="335" t="s">
        <v>412</v>
      </c>
      <c r="AJ112" s="335"/>
      <c r="AK112" s="335"/>
      <c r="AL112" s="335"/>
      <c r="AM112" s="335" t="s">
        <v>509</v>
      </c>
      <c r="AN112" s="335"/>
      <c r="AO112" s="335"/>
      <c r="AP112" s="335"/>
      <c r="AQ112" s="360" t="s">
        <v>417</v>
      </c>
      <c r="AR112" s="361"/>
      <c r="AS112" s="361"/>
      <c r="AT112" s="361"/>
      <c r="AU112" s="360" t="s">
        <v>541</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390</v>
      </c>
      <c r="AF115" s="335"/>
      <c r="AG115" s="335"/>
      <c r="AH115" s="335"/>
      <c r="AI115" s="335" t="s">
        <v>412</v>
      </c>
      <c r="AJ115" s="335"/>
      <c r="AK115" s="335"/>
      <c r="AL115" s="335"/>
      <c r="AM115" s="335" t="s">
        <v>509</v>
      </c>
      <c r="AN115" s="335"/>
      <c r="AO115" s="335"/>
      <c r="AP115" s="335"/>
      <c r="AQ115" s="336" t="s">
        <v>542</v>
      </c>
      <c r="AR115" s="337"/>
      <c r="AS115" s="337"/>
      <c r="AT115" s="337"/>
      <c r="AU115" s="337"/>
      <c r="AV115" s="337"/>
      <c r="AW115" s="337"/>
      <c r="AX115" s="338"/>
    </row>
    <row r="116" spans="1:51" ht="23.25" customHeight="1" x14ac:dyDescent="0.15">
      <c r="A116" s="292"/>
      <c r="B116" s="293"/>
      <c r="C116" s="293"/>
      <c r="D116" s="293"/>
      <c r="E116" s="293"/>
      <c r="F116" s="294"/>
      <c r="G116" s="351" t="s">
        <v>740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717</v>
      </c>
      <c r="AC116" s="301"/>
      <c r="AD116" s="302"/>
      <c r="AE116" s="358">
        <v>112000</v>
      </c>
      <c r="AF116" s="358"/>
      <c r="AG116" s="358"/>
      <c r="AH116" s="358"/>
      <c r="AI116" s="358">
        <v>110000</v>
      </c>
      <c r="AJ116" s="358"/>
      <c r="AK116" s="358"/>
      <c r="AL116" s="358"/>
      <c r="AM116" s="358">
        <v>110000</v>
      </c>
      <c r="AN116" s="358"/>
      <c r="AO116" s="358"/>
      <c r="AP116" s="358"/>
      <c r="AQ116" s="363">
        <v>110000</v>
      </c>
      <c r="AR116" s="364"/>
      <c r="AS116" s="364"/>
      <c r="AT116" s="364"/>
      <c r="AU116" s="364"/>
      <c r="AV116" s="364"/>
      <c r="AW116" s="364"/>
      <c r="AX116" s="365"/>
    </row>
    <row r="117" spans="1:51"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741</v>
      </c>
      <c r="AC117" s="343"/>
      <c r="AD117" s="344"/>
      <c r="AE117" s="306" t="s">
        <v>742</v>
      </c>
      <c r="AF117" s="306"/>
      <c r="AG117" s="306"/>
      <c r="AH117" s="306"/>
      <c r="AI117" s="306" t="s">
        <v>743</v>
      </c>
      <c r="AJ117" s="306"/>
      <c r="AK117" s="306"/>
      <c r="AL117" s="306"/>
      <c r="AM117" s="306" t="s">
        <v>743</v>
      </c>
      <c r="AN117" s="306"/>
      <c r="AO117" s="306"/>
      <c r="AP117" s="306"/>
      <c r="AQ117" s="306" t="s">
        <v>762</v>
      </c>
      <c r="AR117" s="306"/>
      <c r="AS117" s="306"/>
      <c r="AT117" s="306"/>
      <c r="AU117" s="306"/>
      <c r="AV117" s="306"/>
      <c r="AW117" s="306"/>
      <c r="AX117" s="307"/>
    </row>
    <row r="118" spans="1:51"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390</v>
      </c>
      <c r="AF118" s="335"/>
      <c r="AG118" s="335"/>
      <c r="AH118" s="335"/>
      <c r="AI118" s="335" t="s">
        <v>412</v>
      </c>
      <c r="AJ118" s="335"/>
      <c r="AK118" s="335"/>
      <c r="AL118" s="335"/>
      <c r="AM118" s="335" t="s">
        <v>509</v>
      </c>
      <c r="AN118" s="335"/>
      <c r="AO118" s="335"/>
      <c r="AP118" s="335"/>
      <c r="AQ118" s="336" t="s">
        <v>542</v>
      </c>
      <c r="AR118" s="337"/>
      <c r="AS118" s="337"/>
      <c r="AT118" s="337"/>
      <c r="AU118" s="337"/>
      <c r="AV118" s="337"/>
      <c r="AW118" s="337"/>
      <c r="AX118" s="338"/>
      <c r="AY118" s="92">
        <f>IF(SUBSTITUTE(SUBSTITUTE($G$119,"／",""),"　","")="",0,1)</f>
        <v>1</v>
      </c>
    </row>
    <row r="119" spans="1:51" ht="23.25" customHeight="1" x14ac:dyDescent="0.15">
      <c r="A119" s="292"/>
      <c r="B119" s="293"/>
      <c r="C119" s="293"/>
      <c r="D119" s="293"/>
      <c r="E119" s="293"/>
      <c r="F119" s="294"/>
      <c r="G119" s="351" t="s">
        <v>744</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734</v>
      </c>
      <c r="AC119" s="301"/>
      <c r="AD119" s="302"/>
      <c r="AE119" s="358">
        <v>391770</v>
      </c>
      <c r="AF119" s="358"/>
      <c r="AG119" s="358"/>
      <c r="AH119" s="358"/>
      <c r="AI119" s="358">
        <v>514010</v>
      </c>
      <c r="AJ119" s="358"/>
      <c r="AK119" s="358"/>
      <c r="AL119" s="358"/>
      <c r="AM119" s="358">
        <v>116888</v>
      </c>
      <c r="AN119" s="358"/>
      <c r="AO119" s="358"/>
      <c r="AP119" s="358"/>
      <c r="AQ119" s="358">
        <v>489333</v>
      </c>
      <c r="AR119" s="358"/>
      <c r="AS119" s="358"/>
      <c r="AT119" s="358"/>
      <c r="AU119" s="358"/>
      <c r="AV119" s="358"/>
      <c r="AW119" s="358"/>
      <c r="AX119" s="359"/>
      <c r="AY119">
        <f>$AY$118</f>
        <v>1</v>
      </c>
    </row>
    <row r="120" spans="1:51"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745</v>
      </c>
      <c r="AC120" s="343"/>
      <c r="AD120" s="344"/>
      <c r="AE120" s="306" t="s">
        <v>746</v>
      </c>
      <c r="AF120" s="306"/>
      <c r="AG120" s="306"/>
      <c r="AH120" s="306"/>
      <c r="AI120" s="306" t="s">
        <v>747</v>
      </c>
      <c r="AJ120" s="306"/>
      <c r="AK120" s="306"/>
      <c r="AL120" s="306"/>
      <c r="AM120" s="306" t="s">
        <v>787</v>
      </c>
      <c r="AN120" s="306"/>
      <c r="AO120" s="306"/>
      <c r="AP120" s="306"/>
      <c r="AQ120" s="306" t="s">
        <v>763</v>
      </c>
      <c r="AR120" s="306"/>
      <c r="AS120" s="306"/>
      <c r="AT120" s="306"/>
      <c r="AU120" s="306"/>
      <c r="AV120" s="306"/>
      <c r="AW120" s="306"/>
      <c r="AX120" s="307"/>
      <c r="AY120">
        <f>$AY$118</f>
        <v>1</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390</v>
      </c>
      <c r="AF121" s="335"/>
      <c r="AG121" s="335"/>
      <c r="AH121" s="335"/>
      <c r="AI121" s="335" t="s">
        <v>412</v>
      </c>
      <c r="AJ121" s="335"/>
      <c r="AK121" s="335"/>
      <c r="AL121" s="335"/>
      <c r="AM121" s="335" t="s">
        <v>509</v>
      </c>
      <c r="AN121" s="335"/>
      <c r="AO121" s="335"/>
      <c r="AP121" s="335"/>
      <c r="AQ121" s="336" t="s">
        <v>542</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390</v>
      </c>
      <c r="AF124" s="335"/>
      <c r="AG124" s="335"/>
      <c r="AH124" s="335"/>
      <c r="AI124" s="335" t="s">
        <v>412</v>
      </c>
      <c r="AJ124" s="335"/>
      <c r="AK124" s="335"/>
      <c r="AL124" s="335"/>
      <c r="AM124" s="335" t="s">
        <v>509</v>
      </c>
      <c r="AN124" s="335"/>
      <c r="AO124" s="335"/>
      <c r="AP124" s="335"/>
      <c r="AQ124" s="336" t="s">
        <v>542</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359</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390</v>
      </c>
      <c r="AF127" s="335"/>
      <c r="AG127" s="335"/>
      <c r="AH127" s="335"/>
      <c r="AI127" s="335" t="s">
        <v>412</v>
      </c>
      <c r="AJ127" s="335"/>
      <c r="AK127" s="335"/>
      <c r="AL127" s="335"/>
      <c r="AM127" s="335" t="s">
        <v>509</v>
      </c>
      <c r="AN127" s="335"/>
      <c r="AO127" s="335"/>
      <c r="AP127" s="335"/>
      <c r="AQ127" s="336" t="s">
        <v>542</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359</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405</v>
      </c>
      <c r="B130" s="985"/>
      <c r="C130" s="984" t="s">
        <v>236</v>
      </c>
      <c r="D130" s="985"/>
      <c r="E130" s="308" t="s">
        <v>265</v>
      </c>
      <c r="F130" s="309"/>
      <c r="G130" s="310" t="s">
        <v>748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749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699</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v>5</v>
      </c>
      <c r="AR133" s="271"/>
      <c r="AS133" s="179" t="s">
        <v>233</v>
      </c>
      <c r="AT133" s="202"/>
      <c r="AU133" s="178" t="s">
        <v>724</v>
      </c>
      <c r="AV133" s="178"/>
      <c r="AW133" s="179" t="s">
        <v>179</v>
      </c>
      <c r="AX133" s="180"/>
      <c r="AY133">
        <f>$AY$132</f>
        <v>1</v>
      </c>
    </row>
    <row r="134" spans="1:51" ht="39.75" customHeight="1" x14ac:dyDescent="0.15">
      <c r="A134" s="988"/>
      <c r="B134" s="253"/>
      <c r="C134" s="252"/>
      <c r="D134" s="253"/>
      <c r="E134" s="252"/>
      <c r="F134" s="314"/>
      <c r="G134" s="232" t="s">
        <v>750</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751</v>
      </c>
      <c r="AC134" s="224"/>
      <c r="AD134" s="224"/>
      <c r="AE134" s="266">
        <v>7</v>
      </c>
      <c r="AF134" s="167"/>
      <c r="AG134" s="167"/>
      <c r="AH134" s="167"/>
      <c r="AI134" s="266">
        <v>8</v>
      </c>
      <c r="AJ134" s="167"/>
      <c r="AK134" s="167"/>
      <c r="AL134" s="167"/>
      <c r="AM134" s="266">
        <v>8</v>
      </c>
      <c r="AN134" s="167"/>
      <c r="AO134" s="167"/>
      <c r="AP134" s="167"/>
      <c r="AQ134" s="266" t="s">
        <v>406</v>
      </c>
      <c r="AR134" s="167"/>
      <c r="AS134" s="167"/>
      <c r="AT134" s="167"/>
      <c r="AU134" s="266" t="s">
        <v>406</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751</v>
      </c>
      <c r="AC135" s="175"/>
      <c r="AD135" s="175"/>
      <c r="AE135" s="266">
        <v>11</v>
      </c>
      <c r="AF135" s="167"/>
      <c r="AG135" s="167"/>
      <c r="AH135" s="167"/>
      <c r="AI135" s="266">
        <v>11</v>
      </c>
      <c r="AJ135" s="167"/>
      <c r="AK135" s="167"/>
      <c r="AL135" s="167"/>
      <c r="AM135" s="266">
        <v>11</v>
      </c>
      <c r="AN135" s="167"/>
      <c r="AO135" s="167"/>
      <c r="AP135" s="167"/>
      <c r="AQ135" s="266">
        <v>11</v>
      </c>
      <c r="AR135" s="167"/>
      <c r="AS135" s="167"/>
      <c r="AT135" s="167"/>
      <c r="AU135" s="266" t="s">
        <v>724</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699</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t="s">
        <v>724</v>
      </c>
      <c r="AJ138" s="167"/>
      <c r="AK138" s="167"/>
      <c r="AL138" s="167"/>
      <c r="AM138" s="266" t="s">
        <v>713</v>
      </c>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t="s">
        <v>724</v>
      </c>
      <c r="AJ139" s="167"/>
      <c r="AK139" s="167"/>
      <c r="AL139" s="167"/>
      <c r="AM139" s="266" t="s">
        <v>713</v>
      </c>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699</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699</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699</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31.5" customHeight="1" x14ac:dyDescent="0.15">
      <c r="A154" s="988"/>
      <c r="B154" s="253"/>
      <c r="C154" s="252"/>
      <c r="D154" s="253"/>
      <c r="E154" s="252"/>
      <c r="F154" s="314"/>
      <c r="G154" s="232" t="s">
        <v>752</v>
      </c>
      <c r="H154" s="191"/>
      <c r="I154" s="191"/>
      <c r="J154" s="191"/>
      <c r="K154" s="191"/>
      <c r="L154" s="191"/>
      <c r="M154" s="191"/>
      <c r="N154" s="191"/>
      <c r="O154" s="191"/>
      <c r="P154" s="233"/>
      <c r="Q154" s="190" t="s">
        <v>752</v>
      </c>
      <c r="R154" s="191"/>
      <c r="S154" s="191"/>
      <c r="T154" s="191"/>
      <c r="U154" s="191"/>
      <c r="V154" s="191"/>
      <c r="W154" s="191"/>
      <c r="X154" s="191"/>
      <c r="Y154" s="191"/>
      <c r="Z154" s="191"/>
      <c r="AA154" s="915"/>
      <c r="AB154" s="256">
        <v>2</v>
      </c>
      <c r="AC154" s="257"/>
      <c r="AD154" s="257"/>
      <c r="AE154" s="262" t="s">
        <v>753</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31.5"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69.75"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t="s">
        <v>783</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69.75"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8"/>
      <c r="B188" s="253"/>
      <c r="C188" s="252"/>
      <c r="D188" s="253"/>
      <c r="E188" s="190" t="s">
        <v>754</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699</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t="s">
        <v>713</v>
      </c>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t="s">
        <v>713</v>
      </c>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699</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t="s">
        <v>713</v>
      </c>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t="s">
        <v>713</v>
      </c>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699</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699</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699</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15">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699</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699</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699</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699</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699</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699</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699</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699</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699</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699</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699</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699</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699</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699</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699</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8"/>
      <c r="B430" s="253"/>
      <c r="C430" s="250" t="s">
        <v>671</v>
      </c>
      <c r="D430" s="251"/>
      <c r="E430" s="239" t="s">
        <v>399</v>
      </c>
      <c r="F430" s="444"/>
      <c r="G430" s="241" t="s">
        <v>252</v>
      </c>
      <c r="H430" s="188"/>
      <c r="I430" s="188"/>
      <c r="J430" s="242" t="s">
        <v>406</v>
      </c>
      <c r="K430" s="243"/>
      <c r="L430" s="243"/>
      <c r="M430" s="243"/>
      <c r="N430" s="243"/>
      <c r="O430" s="243"/>
      <c r="P430" s="243"/>
      <c r="Q430" s="243"/>
      <c r="R430" s="243"/>
      <c r="S430" s="243"/>
      <c r="T430" s="244"/>
      <c r="U430" s="245" t="s">
        <v>406</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543</v>
      </c>
      <c r="AJ431" s="214"/>
      <c r="AK431" s="214"/>
      <c r="AL431" s="215"/>
      <c r="AM431" s="214" t="s">
        <v>544</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406</v>
      </c>
      <c r="AF432" s="178"/>
      <c r="AG432" s="179" t="s">
        <v>233</v>
      </c>
      <c r="AH432" s="202"/>
      <c r="AI432" s="216"/>
      <c r="AJ432" s="216"/>
      <c r="AK432" s="216"/>
      <c r="AL432" s="217"/>
      <c r="AM432" s="216"/>
      <c r="AN432" s="216"/>
      <c r="AO432" s="216"/>
      <c r="AP432" s="217"/>
      <c r="AQ432" s="231" t="s">
        <v>406</v>
      </c>
      <c r="AR432" s="178"/>
      <c r="AS432" s="179" t="s">
        <v>233</v>
      </c>
      <c r="AT432" s="202"/>
      <c r="AU432" s="178" t="s">
        <v>406</v>
      </c>
      <c r="AV432" s="178"/>
      <c r="AW432" s="179" t="s">
        <v>179</v>
      </c>
      <c r="AX432" s="180"/>
      <c r="AY432">
        <f>$AY$431</f>
        <v>1</v>
      </c>
    </row>
    <row r="433" spans="1:51" ht="23.25" customHeight="1" x14ac:dyDescent="0.15">
      <c r="A433" s="988"/>
      <c r="B433" s="253"/>
      <c r="C433" s="252"/>
      <c r="D433" s="253"/>
      <c r="E433" s="196"/>
      <c r="F433" s="197"/>
      <c r="G433" s="232" t="s">
        <v>406</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406</v>
      </c>
      <c r="AC433" s="175"/>
      <c r="AD433" s="175"/>
      <c r="AE433" s="166" t="s">
        <v>406</v>
      </c>
      <c r="AF433" s="167"/>
      <c r="AG433" s="167"/>
      <c r="AH433" s="167"/>
      <c r="AI433" s="166" t="s">
        <v>406</v>
      </c>
      <c r="AJ433" s="167"/>
      <c r="AK433" s="167"/>
      <c r="AL433" s="167"/>
      <c r="AM433" s="166" t="s">
        <v>713</v>
      </c>
      <c r="AN433" s="167"/>
      <c r="AO433" s="167"/>
      <c r="AP433" s="168"/>
      <c r="AQ433" s="166" t="s">
        <v>406</v>
      </c>
      <c r="AR433" s="167"/>
      <c r="AS433" s="167"/>
      <c r="AT433" s="168"/>
      <c r="AU433" s="167" t="s">
        <v>406</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406</v>
      </c>
      <c r="AC434" s="224"/>
      <c r="AD434" s="224"/>
      <c r="AE434" s="166" t="s">
        <v>406</v>
      </c>
      <c r="AF434" s="167"/>
      <c r="AG434" s="167"/>
      <c r="AH434" s="168"/>
      <c r="AI434" s="166" t="s">
        <v>406</v>
      </c>
      <c r="AJ434" s="167"/>
      <c r="AK434" s="167"/>
      <c r="AL434" s="167"/>
      <c r="AM434" s="166" t="s">
        <v>713</v>
      </c>
      <c r="AN434" s="167"/>
      <c r="AO434" s="167"/>
      <c r="AP434" s="168"/>
      <c r="AQ434" s="166" t="s">
        <v>406</v>
      </c>
      <c r="AR434" s="167"/>
      <c r="AS434" s="167"/>
      <c r="AT434" s="168"/>
      <c r="AU434" s="167" t="s">
        <v>406</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406</v>
      </c>
      <c r="AF435" s="167"/>
      <c r="AG435" s="167"/>
      <c r="AH435" s="168"/>
      <c r="AI435" s="166" t="s">
        <v>406</v>
      </c>
      <c r="AJ435" s="167"/>
      <c r="AK435" s="167"/>
      <c r="AL435" s="167"/>
      <c r="AM435" s="166" t="s">
        <v>713</v>
      </c>
      <c r="AN435" s="167"/>
      <c r="AO435" s="167"/>
      <c r="AP435" s="168"/>
      <c r="AQ435" s="166" t="s">
        <v>406</v>
      </c>
      <c r="AR435" s="167"/>
      <c r="AS435" s="167"/>
      <c r="AT435" s="168"/>
      <c r="AU435" s="167" t="s">
        <v>406</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543</v>
      </c>
      <c r="AJ436" s="214"/>
      <c r="AK436" s="214"/>
      <c r="AL436" s="215"/>
      <c r="AM436" s="214" t="s">
        <v>544</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543</v>
      </c>
      <c r="AJ441" s="214"/>
      <c r="AK441" s="214"/>
      <c r="AL441" s="215"/>
      <c r="AM441" s="214" t="s">
        <v>544</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543</v>
      </c>
      <c r="AJ446" s="214"/>
      <c r="AK446" s="214"/>
      <c r="AL446" s="215"/>
      <c r="AM446" s="214" t="s">
        <v>544</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543</v>
      </c>
      <c r="AJ451" s="214"/>
      <c r="AK451" s="214"/>
      <c r="AL451" s="215"/>
      <c r="AM451" s="214" t="s">
        <v>544</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543</v>
      </c>
      <c r="AJ456" s="214"/>
      <c r="AK456" s="214"/>
      <c r="AL456" s="215"/>
      <c r="AM456" s="214" t="s">
        <v>544</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406</v>
      </c>
      <c r="AF457" s="178"/>
      <c r="AG457" s="179" t="s">
        <v>233</v>
      </c>
      <c r="AH457" s="202"/>
      <c r="AI457" s="216"/>
      <c r="AJ457" s="216"/>
      <c r="AK457" s="216"/>
      <c r="AL457" s="217"/>
      <c r="AM457" s="216"/>
      <c r="AN457" s="216"/>
      <c r="AO457" s="216"/>
      <c r="AP457" s="217"/>
      <c r="AQ457" s="231" t="s">
        <v>406</v>
      </c>
      <c r="AR457" s="178"/>
      <c r="AS457" s="179" t="s">
        <v>233</v>
      </c>
      <c r="AT457" s="202"/>
      <c r="AU457" s="178" t="s">
        <v>406</v>
      </c>
      <c r="AV457" s="178"/>
      <c r="AW457" s="179" t="s">
        <v>179</v>
      </c>
      <c r="AX457" s="180"/>
      <c r="AY457">
        <f>$AY$456</f>
        <v>1</v>
      </c>
    </row>
    <row r="458" spans="1:51" ht="23.25" customHeight="1" x14ac:dyDescent="0.15">
      <c r="A458" s="988"/>
      <c r="B458" s="253"/>
      <c r="C458" s="252"/>
      <c r="D458" s="253"/>
      <c r="E458" s="196"/>
      <c r="F458" s="197"/>
      <c r="G458" s="232" t="s">
        <v>406</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406</v>
      </c>
      <c r="AC458" s="175"/>
      <c r="AD458" s="175"/>
      <c r="AE458" s="166" t="s">
        <v>406</v>
      </c>
      <c r="AF458" s="167"/>
      <c r="AG458" s="167"/>
      <c r="AH458" s="167"/>
      <c r="AI458" s="166" t="s">
        <v>406</v>
      </c>
      <c r="AJ458" s="167"/>
      <c r="AK458" s="167"/>
      <c r="AL458" s="167"/>
      <c r="AM458" s="166" t="s">
        <v>713</v>
      </c>
      <c r="AN458" s="167"/>
      <c r="AO458" s="167"/>
      <c r="AP458" s="168"/>
      <c r="AQ458" s="166" t="s">
        <v>406</v>
      </c>
      <c r="AR458" s="167"/>
      <c r="AS458" s="167"/>
      <c r="AT458" s="168"/>
      <c r="AU458" s="167" t="s">
        <v>406</v>
      </c>
      <c r="AV458" s="167"/>
      <c r="AW458" s="167"/>
      <c r="AX458" s="208"/>
      <c r="AY458">
        <f t="shared" ref="AY458:AY460" si="68">$AY$456</f>
        <v>1</v>
      </c>
    </row>
    <row r="459" spans="1:51" ht="23.25"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406</v>
      </c>
      <c r="AC459" s="224"/>
      <c r="AD459" s="224"/>
      <c r="AE459" s="166" t="s">
        <v>406</v>
      </c>
      <c r="AF459" s="167"/>
      <c r="AG459" s="167"/>
      <c r="AH459" s="168"/>
      <c r="AI459" s="166" t="s">
        <v>406</v>
      </c>
      <c r="AJ459" s="167"/>
      <c r="AK459" s="167"/>
      <c r="AL459" s="167"/>
      <c r="AM459" s="166" t="s">
        <v>713</v>
      </c>
      <c r="AN459" s="167"/>
      <c r="AO459" s="167"/>
      <c r="AP459" s="168"/>
      <c r="AQ459" s="166" t="s">
        <v>406</v>
      </c>
      <c r="AR459" s="167"/>
      <c r="AS459" s="167"/>
      <c r="AT459" s="168"/>
      <c r="AU459" s="167" t="s">
        <v>406</v>
      </c>
      <c r="AV459" s="167"/>
      <c r="AW459" s="167"/>
      <c r="AX459" s="208"/>
      <c r="AY459">
        <f t="shared" si="68"/>
        <v>1</v>
      </c>
    </row>
    <row r="460" spans="1:51" ht="23.25"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406</v>
      </c>
      <c r="AF460" s="167"/>
      <c r="AG460" s="167"/>
      <c r="AH460" s="168"/>
      <c r="AI460" s="166" t="s">
        <v>406</v>
      </c>
      <c r="AJ460" s="167"/>
      <c r="AK460" s="167"/>
      <c r="AL460" s="167"/>
      <c r="AM460" s="166" t="s">
        <v>713</v>
      </c>
      <c r="AN460" s="167"/>
      <c r="AO460" s="167"/>
      <c r="AP460" s="168"/>
      <c r="AQ460" s="166" t="s">
        <v>406</v>
      </c>
      <c r="AR460" s="167"/>
      <c r="AS460" s="167"/>
      <c r="AT460" s="168"/>
      <c r="AU460" s="167" t="s">
        <v>406</v>
      </c>
      <c r="AV460" s="167"/>
      <c r="AW460" s="167"/>
      <c r="AX460" s="208"/>
      <c r="AY460">
        <f t="shared" si="68"/>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543</v>
      </c>
      <c r="AJ461" s="214"/>
      <c r="AK461" s="214"/>
      <c r="AL461" s="215"/>
      <c r="AM461" s="214" t="s">
        <v>544</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543</v>
      </c>
      <c r="AJ466" s="214"/>
      <c r="AK466" s="214"/>
      <c r="AL466" s="215"/>
      <c r="AM466" s="214" t="s">
        <v>544</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543</v>
      </c>
      <c r="AJ471" s="214"/>
      <c r="AK471" s="214"/>
      <c r="AL471" s="215"/>
      <c r="AM471" s="214" t="s">
        <v>544</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543</v>
      </c>
      <c r="AJ476" s="214"/>
      <c r="AK476" s="214"/>
      <c r="AL476" s="215"/>
      <c r="AM476" s="214" t="s">
        <v>544</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8"/>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8"/>
      <c r="B482" s="253"/>
      <c r="C482" s="252"/>
      <c r="D482" s="253"/>
      <c r="E482" s="190" t="s">
        <v>406</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8"/>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543</v>
      </c>
      <c r="AJ485" s="214"/>
      <c r="AK485" s="214"/>
      <c r="AL485" s="215"/>
      <c r="AM485" s="214" t="s">
        <v>544</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543</v>
      </c>
      <c r="AJ490" s="214"/>
      <c r="AK490" s="214"/>
      <c r="AL490" s="215"/>
      <c r="AM490" s="214" t="s">
        <v>544</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543</v>
      </c>
      <c r="AJ495" s="214"/>
      <c r="AK495" s="214"/>
      <c r="AL495" s="215"/>
      <c r="AM495" s="214" t="s">
        <v>544</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543</v>
      </c>
      <c r="AJ500" s="214"/>
      <c r="AK500" s="214"/>
      <c r="AL500" s="215"/>
      <c r="AM500" s="214" t="s">
        <v>544</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543</v>
      </c>
      <c r="AJ505" s="214"/>
      <c r="AK505" s="214"/>
      <c r="AL505" s="215"/>
      <c r="AM505" s="214" t="s">
        <v>544</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543</v>
      </c>
      <c r="AJ510" s="214"/>
      <c r="AK510" s="214"/>
      <c r="AL510" s="215"/>
      <c r="AM510" s="214" t="s">
        <v>544</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543</v>
      </c>
      <c r="AJ515" s="214"/>
      <c r="AK515" s="214"/>
      <c r="AL515" s="215"/>
      <c r="AM515" s="214" t="s">
        <v>544</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543</v>
      </c>
      <c r="AJ520" s="214"/>
      <c r="AK520" s="214"/>
      <c r="AL520" s="215"/>
      <c r="AM520" s="214" t="s">
        <v>544</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543</v>
      </c>
      <c r="AJ525" s="214"/>
      <c r="AK525" s="214"/>
      <c r="AL525" s="215"/>
      <c r="AM525" s="214" t="s">
        <v>544</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543</v>
      </c>
      <c r="AJ530" s="214"/>
      <c r="AK530" s="214"/>
      <c r="AL530" s="215"/>
      <c r="AM530" s="214" t="s">
        <v>544</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543</v>
      </c>
      <c r="AJ539" s="214"/>
      <c r="AK539" s="214"/>
      <c r="AL539" s="215"/>
      <c r="AM539" s="214" t="s">
        <v>544</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543</v>
      </c>
      <c r="AJ544" s="214"/>
      <c r="AK544" s="214"/>
      <c r="AL544" s="215"/>
      <c r="AM544" s="214" t="s">
        <v>544</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543</v>
      </c>
      <c r="AJ549" s="214"/>
      <c r="AK549" s="214"/>
      <c r="AL549" s="215"/>
      <c r="AM549" s="214" t="s">
        <v>544</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543</v>
      </c>
      <c r="AJ554" s="214"/>
      <c r="AK554" s="214"/>
      <c r="AL554" s="215"/>
      <c r="AM554" s="214" t="s">
        <v>544</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543</v>
      </c>
      <c r="AJ559" s="214"/>
      <c r="AK559" s="214"/>
      <c r="AL559" s="215"/>
      <c r="AM559" s="214" t="s">
        <v>544</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543</v>
      </c>
      <c r="AJ564" s="214"/>
      <c r="AK564" s="214"/>
      <c r="AL564" s="215"/>
      <c r="AM564" s="214" t="s">
        <v>544</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543</v>
      </c>
      <c r="AJ569" s="214"/>
      <c r="AK569" s="214"/>
      <c r="AL569" s="215"/>
      <c r="AM569" s="214" t="s">
        <v>544</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543</v>
      </c>
      <c r="AJ574" s="214"/>
      <c r="AK574" s="214"/>
      <c r="AL574" s="215"/>
      <c r="AM574" s="214" t="s">
        <v>544</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543</v>
      </c>
      <c r="AJ579" s="214"/>
      <c r="AK579" s="214"/>
      <c r="AL579" s="215"/>
      <c r="AM579" s="214" t="s">
        <v>544</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543</v>
      </c>
      <c r="AJ584" s="214"/>
      <c r="AK584" s="214"/>
      <c r="AL584" s="215"/>
      <c r="AM584" s="214" t="s">
        <v>544</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543</v>
      </c>
      <c r="AJ593" s="214"/>
      <c r="AK593" s="214"/>
      <c r="AL593" s="215"/>
      <c r="AM593" s="214" t="s">
        <v>544</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543</v>
      </c>
      <c r="AJ598" s="214"/>
      <c r="AK598" s="214"/>
      <c r="AL598" s="215"/>
      <c r="AM598" s="214" t="s">
        <v>544</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543</v>
      </c>
      <c r="AJ603" s="214"/>
      <c r="AK603" s="214"/>
      <c r="AL603" s="215"/>
      <c r="AM603" s="214" t="s">
        <v>544</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543</v>
      </c>
      <c r="AJ608" s="214"/>
      <c r="AK608" s="214"/>
      <c r="AL608" s="215"/>
      <c r="AM608" s="214" t="s">
        <v>544</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543</v>
      </c>
      <c r="AJ613" s="214"/>
      <c r="AK613" s="214"/>
      <c r="AL613" s="215"/>
      <c r="AM613" s="214" t="s">
        <v>544</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543</v>
      </c>
      <c r="AJ618" s="214"/>
      <c r="AK618" s="214"/>
      <c r="AL618" s="215"/>
      <c r="AM618" s="214" t="s">
        <v>544</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543</v>
      </c>
      <c r="AJ623" s="214"/>
      <c r="AK623" s="214"/>
      <c r="AL623" s="215"/>
      <c r="AM623" s="214" t="s">
        <v>544</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543</v>
      </c>
      <c r="AJ628" s="214"/>
      <c r="AK628" s="214"/>
      <c r="AL628" s="215"/>
      <c r="AM628" s="214" t="s">
        <v>544</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543</v>
      </c>
      <c r="AJ633" s="214"/>
      <c r="AK633" s="214"/>
      <c r="AL633" s="215"/>
      <c r="AM633" s="214" t="s">
        <v>544</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543</v>
      </c>
      <c r="AJ638" s="214"/>
      <c r="AK638" s="214"/>
      <c r="AL638" s="215"/>
      <c r="AM638" s="214" t="s">
        <v>544</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543</v>
      </c>
      <c r="AJ647" s="214"/>
      <c r="AK647" s="214"/>
      <c r="AL647" s="215"/>
      <c r="AM647" s="214" t="s">
        <v>544</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543</v>
      </c>
      <c r="AJ652" s="214"/>
      <c r="AK652" s="214"/>
      <c r="AL652" s="215"/>
      <c r="AM652" s="214" t="s">
        <v>544</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543</v>
      </c>
      <c r="AJ657" s="214"/>
      <c r="AK657" s="214"/>
      <c r="AL657" s="215"/>
      <c r="AM657" s="214" t="s">
        <v>544</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543</v>
      </c>
      <c r="AJ662" s="214"/>
      <c r="AK662" s="214"/>
      <c r="AL662" s="215"/>
      <c r="AM662" s="214" t="s">
        <v>544</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543</v>
      </c>
      <c r="AJ667" s="214"/>
      <c r="AK667" s="214"/>
      <c r="AL667" s="215"/>
      <c r="AM667" s="214" t="s">
        <v>544</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543</v>
      </c>
      <c r="AJ672" s="214"/>
      <c r="AK672" s="214"/>
      <c r="AL672" s="215"/>
      <c r="AM672" s="214" t="s">
        <v>544</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543</v>
      </c>
      <c r="AJ677" s="214"/>
      <c r="AK677" s="214"/>
      <c r="AL677" s="215"/>
      <c r="AM677" s="214" t="s">
        <v>544</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543</v>
      </c>
      <c r="AJ682" s="214"/>
      <c r="AK682" s="214"/>
      <c r="AL682" s="215"/>
      <c r="AM682" s="214" t="s">
        <v>544</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543</v>
      </c>
      <c r="AJ687" s="214"/>
      <c r="AK687" s="214"/>
      <c r="AL687" s="215"/>
      <c r="AM687" s="214" t="s">
        <v>544</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543</v>
      </c>
      <c r="AJ692" s="214"/>
      <c r="AK692" s="214"/>
      <c r="AL692" s="215"/>
      <c r="AM692" s="214" t="s">
        <v>544</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62.2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716</v>
      </c>
      <c r="AE702" s="890"/>
      <c r="AF702" s="890"/>
      <c r="AG702" s="879" t="s">
        <v>764</v>
      </c>
      <c r="AH702" s="880"/>
      <c r="AI702" s="880"/>
      <c r="AJ702" s="880"/>
      <c r="AK702" s="880"/>
      <c r="AL702" s="880"/>
      <c r="AM702" s="880"/>
      <c r="AN702" s="880"/>
      <c r="AO702" s="880"/>
      <c r="AP702" s="880"/>
      <c r="AQ702" s="880"/>
      <c r="AR702" s="880"/>
      <c r="AS702" s="880"/>
      <c r="AT702" s="880"/>
      <c r="AU702" s="880"/>
      <c r="AV702" s="880"/>
      <c r="AW702" s="880"/>
      <c r="AX702" s="881"/>
    </row>
    <row r="703" spans="1:51" ht="42"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716</v>
      </c>
      <c r="AE703" s="185"/>
      <c r="AF703" s="185"/>
      <c r="AG703" s="663" t="s">
        <v>765</v>
      </c>
      <c r="AH703" s="664"/>
      <c r="AI703" s="664"/>
      <c r="AJ703" s="664"/>
      <c r="AK703" s="664"/>
      <c r="AL703" s="664"/>
      <c r="AM703" s="664"/>
      <c r="AN703" s="664"/>
      <c r="AO703" s="664"/>
      <c r="AP703" s="664"/>
      <c r="AQ703" s="664"/>
      <c r="AR703" s="664"/>
      <c r="AS703" s="664"/>
      <c r="AT703" s="664"/>
      <c r="AU703" s="664"/>
      <c r="AV703" s="664"/>
      <c r="AW703" s="664"/>
      <c r="AX703" s="665"/>
    </row>
    <row r="704" spans="1:51" ht="63"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716</v>
      </c>
      <c r="AE704" s="582"/>
      <c r="AF704" s="582"/>
      <c r="AG704" s="424" t="s">
        <v>766</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716</v>
      </c>
      <c r="AE705" s="732"/>
      <c r="AF705" s="732"/>
      <c r="AG705" s="190" t="s">
        <v>768</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381</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767</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767</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54.7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716</v>
      </c>
      <c r="AE708" s="667"/>
      <c r="AF708" s="667"/>
      <c r="AG708" s="522" t="s">
        <v>769</v>
      </c>
      <c r="AH708" s="523"/>
      <c r="AI708" s="523"/>
      <c r="AJ708" s="523"/>
      <c r="AK708" s="523"/>
      <c r="AL708" s="523"/>
      <c r="AM708" s="523"/>
      <c r="AN708" s="523"/>
      <c r="AO708" s="523"/>
      <c r="AP708" s="523"/>
      <c r="AQ708" s="523"/>
      <c r="AR708" s="523"/>
      <c r="AS708" s="523"/>
      <c r="AT708" s="523"/>
      <c r="AU708" s="523"/>
      <c r="AV708" s="523"/>
      <c r="AW708" s="523"/>
      <c r="AX708" s="524"/>
    </row>
    <row r="709" spans="1:50" ht="69.7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716</v>
      </c>
      <c r="AE709" s="185"/>
      <c r="AF709" s="185"/>
      <c r="AG709" s="663" t="s">
        <v>770</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771</v>
      </c>
      <c r="AE710" s="185"/>
      <c r="AF710" s="185"/>
      <c r="AG710" s="663"/>
      <c r="AH710" s="664"/>
      <c r="AI710" s="664"/>
      <c r="AJ710" s="664"/>
      <c r="AK710" s="664"/>
      <c r="AL710" s="664"/>
      <c r="AM710" s="664"/>
      <c r="AN710" s="664"/>
      <c r="AO710" s="664"/>
      <c r="AP710" s="664"/>
      <c r="AQ710" s="664"/>
      <c r="AR710" s="664"/>
      <c r="AS710" s="664"/>
      <c r="AT710" s="664"/>
      <c r="AU710" s="664"/>
      <c r="AV710" s="664"/>
      <c r="AW710" s="664"/>
      <c r="AX710" s="665"/>
    </row>
    <row r="711" spans="1:50" ht="40.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716</v>
      </c>
      <c r="AE711" s="185"/>
      <c r="AF711" s="185"/>
      <c r="AG711" s="663" t="s">
        <v>772</v>
      </c>
      <c r="AH711" s="664"/>
      <c r="AI711" s="664"/>
      <c r="AJ711" s="664"/>
      <c r="AK711" s="664"/>
      <c r="AL711" s="664"/>
      <c r="AM711" s="664"/>
      <c r="AN711" s="664"/>
      <c r="AO711" s="664"/>
      <c r="AP711" s="664"/>
      <c r="AQ711" s="664"/>
      <c r="AR711" s="664"/>
      <c r="AS711" s="664"/>
      <c r="AT711" s="664"/>
      <c r="AU711" s="664"/>
      <c r="AV711" s="664"/>
      <c r="AW711" s="664"/>
      <c r="AX711" s="665"/>
    </row>
    <row r="712" spans="1:50" ht="5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716</v>
      </c>
      <c r="AE712" s="582"/>
      <c r="AF712" s="582"/>
      <c r="AG712" s="590" t="s">
        <v>788</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771</v>
      </c>
      <c r="AE713" s="185"/>
      <c r="AF713" s="186"/>
      <c r="AG713" s="663"/>
      <c r="AH713" s="664"/>
      <c r="AI713" s="664"/>
      <c r="AJ713" s="664"/>
      <c r="AK713" s="664"/>
      <c r="AL713" s="664"/>
      <c r="AM713" s="664"/>
      <c r="AN713" s="664"/>
      <c r="AO713" s="664"/>
      <c r="AP713" s="664"/>
      <c r="AQ713" s="664"/>
      <c r="AR713" s="664"/>
      <c r="AS713" s="664"/>
      <c r="AT713" s="664"/>
      <c r="AU713" s="664"/>
      <c r="AV713" s="664"/>
      <c r="AW713" s="664"/>
      <c r="AX713" s="665"/>
    </row>
    <row r="714" spans="1:50" ht="61.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716</v>
      </c>
      <c r="AE714" s="588"/>
      <c r="AF714" s="589"/>
      <c r="AG714" s="688" t="s">
        <v>773</v>
      </c>
      <c r="AH714" s="689"/>
      <c r="AI714" s="689"/>
      <c r="AJ714" s="689"/>
      <c r="AK714" s="689"/>
      <c r="AL714" s="689"/>
      <c r="AM714" s="689"/>
      <c r="AN714" s="689"/>
      <c r="AO714" s="689"/>
      <c r="AP714" s="689"/>
      <c r="AQ714" s="689"/>
      <c r="AR714" s="689"/>
      <c r="AS714" s="689"/>
      <c r="AT714" s="689"/>
      <c r="AU714" s="689"/>
      <c r="AV714" s="689"/>
      <c r="AW714" s="689"/>
      <c r="AX714" s="690"/>
    </row>
    <row r="715" spans="1:50" ht="40.5"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716</v>
      </c>
      <c r="AE715" s="667"/>
      <c r="AF715" s="773"/>
      <c r="AG715" s="522" t="s">
        <v>782</v>
      </c>
      <c r="AH715" s="523"/>
      <c r="AI715" s="523"/>
      <c r="AJ715" s="523"/>
      <c r="AK715" s="523"/>
      <c r="AL715" s="523"/>
      <c r="AM715" s="523"/>
      <c r="AN715" s="523"/>
      <c r="AO715" s="523"/>
      <c r="AP715" s="523"/>
      <c r="AQ715" s="523"/>
      <c r="AR715" s="523"/>
      <c r="AS715" s="523"/>
      <c r="AT715" s="523"/>
      <c r="AU715" s="523"/>
      <c r="AV715" s="523"/>
      <c r="AW715" s="523"/>
      <c r="AX715" s="524"/>
    </row>
    <row r="716" spans="1:50" ht="42.7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716</v>
      </c>
      <c r="AE716" s="755"/>
      <c r="AF716" s="755"/>
      <c r="AG716" s="663" t="s">
        <v>774</v>
      </c>
      <c r="AH716" s="664"/>
      <c r="AI716" s="664"/>
      <c r="AJ716" s="664"/>
      <c r="AK716" s="664"/>
      <c r="AL716" s="664"/>
      <c r="AM716" s="664"/>
      <c r="AN716" s="664"/>
      <c r="AO716" s="664"/>
      <c r="AP716" s="664"/>
      <c r="AQ716" s="664"/>
      <c r="AR716" s="664"/>
      <c r="AS716" s="664"/>
      <c r="AT716" s="664"/>
      <c r="AU716" s="664"/>
      <c r="AV716" s="664"/>
      <c r="AW716" s="664"/>
      <c r="AX716" s="665"/>
    </row>
    <row r="717" spans="1:50" ht="40.5"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716</v>
      </c>
      <c r="AE717" s="185"/>
      <c r="AF717" s="185"/>
      <c r="AG717" s="663" t="s">
        <v>775</v>
      </c>
      <c r="AH717" s="664"/>
      <c r="AI717" s="664"/>
      <c r="AJ717" s="664"/>
      <c r="AK717" s="664"/>
      <c r="AL717" s="664"/>
      <c r="AM717" s="664"/>
      <c r="AN717" s="664"/>
      <c r="AO717" s="664"/>
      <c r="AP717" s="664"/>
      <c r="AQ717" s="664"/>
      <c r="AR717" s="664"/>
      <c r="AS717" s="664"/>
      <c r="AT717" s="664"/>
      <c r="AU717" s="664"/>
      <c r="AV717" s="664"/>
      <c r="AW717" s="664"/>
      <c r="AX717" s="665"/>
    </row>
    <row r="718" spans="1:50" ht="91.5"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716</v>
      </c>
      <c r="AE718" s="185"/>
      <c r="AF718" s="185"/>
      <c r="AG718" s="193" t="s">
        <v>776</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c r="AE719" s="667"/>
      <c r="AF719" s="66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54" customHeight="1" x14ac:dyDescent="0.15">
      <c r="A726" s="617" t="s">
        <v>48</v>
      </c>
      <c r="B726" s="618"/>
      <c r="C726" s="439" t="s">
        <v>53</v>
      </c>
      <c r="D726" s="577"/>
      <c r="E726" s="577"/>
      <c r="F726" s="578"/>
      <c r="G726" s="793" t="s">
        <v>777</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53.25" customHeight="1" thickBot="1" x14ac:dyDescent="0.2">
      <c r="A727" s="619"/>
      <c r="B727" s="620"/>
      <c r="C727" s="694" t="s">
        <v>57</v>
      </c>
      <c r="D727" s="695"/>
      <c r="E727" s="695"/>
      <c r="F727" s="696"/>
      <c r="G727" s="791" t="s">
        <v>790</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44.25" customHeight="1" thickBot="1" x14ac:dyDescent="0.2">
      <c r="A729" s="761" t="s">
        <v>791</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43.5" customHeight="1" thickBot="1" x14ac:dyDescent="0.2">
      <c r="A731" s="614" t="s">
        <v>792</v>
      </c>
      <c r="B731" s="615"/>
      <c r="C731" s="615"/>
      <c r="D731" s="615"/>
      <c r="E731" s="616"/>
      <c r="F731" s="679" t="s">
        <v>793</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45" customHeight="1" thickBot="1" x14ac:dyDescent="0.2">
      <c r="A733" s="614" t="s">
        <v>794</v>
      </c>
      <c r="B733" s="615"/>
      <c r="C733" s="615"/>
      <c r="D733" s="615"/>
      <c r="E733" s="616"/>
      <c r="F733" s="762" t="s">
        <v>795</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49.5" customHeight="1" thickBot="1" x14ac:dyDescent="0.2">
      <c r="A735" s="607" t="s">
        <v>755</v>
      </c>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0.100000000000001" customHeight="1" x14ac:dyDescent="0.15">
      <c r="A737" s="157" t="s">
        <v>672</v>
      </c>
      <c r="B737" s="158"/>
      <c r="C737" s="158"/>
      <c r="D737" s="159"/>
      <c r="E737" s="105" t="s">
        <v>406</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0.100000000000001" customHeight="1" x14ac:dyDescent="0.15">
      <c r="A738" s="109" t="s">
        <v>397</v>
      </c>
      <c r="B738" s="109"/>
      <c r="C738" s="109"/>
      <c r="D738" s="109"/>
      <c r="E738" s="105" t="s">
        <v>756</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0.100000000000001" customHeight="1" x14ac:dyDescent="0.15">
      <c r="A739" s="109" t="s">
        <v>396</v>
      </c>
      <c r="B739" s="109"/>
      <c r="C739" s="109"/>
      <c r="D739" s="109"/>
      <c r="E739" s="105" t="s">
        <v>757</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0.100000000000001" customHeight="1" x14ac:dyDescent="0.15">
      <c r="A740" s="109" t="s">
        <v>395</v>
      </c>
      <c r="B740" s="109"/>
      <c r="C740" s="109"/>
      <c r="D740" s="109"/>
      <c r="E740" s="105" t="s">
        <v>758</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0.100000000000001" customHeight="1" x14ac:dyDescent="0.15">
      <c r="A741" s="109" t="s">
        <v>394</v>
      </c>
      <c r="B741" s="109"/>
      <c r="C741" s="109"/>
      <c r="D741" s="109"/>
      <c r="E741" s="105" t="s">
        <v>759</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0.100000000000001" customHeight="1" x14ac:dyDescent="0.15">
      <c r="A742" s="109" t="s">
        <v>393</v>
      </c>
      <c r="B742" s="109"/>
      <c r="C742" s="109"/>
      <c r="D742" s="109"/>
      <c r="E742" s="105" t="s">
        <v>760</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0.100000000000001" customHeight="1" x14ac:dyDescent="0.15">
      <c r="A743" s="109" t="s">
        <v>392</v>
      </c>
      <c r="B743" s="109"/>
      <c r="C743" s="109"/>
      <c r="D743" s="109"/>
      <c r="E743" s="105" t="s">
        <v>761</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0.100000000000001" customHeight="1" x14ac:dyDescent="0.15">
      <c r="A744" s="109" t="s">
        <v>391</v>
      </c>
      <c r="B744" s="109"/>
      <c r="C744" s="109"/>
      <c r="D744" s="109"/>
      <c r="E744" s="105">
        <v>419</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0.100000000000001" customHeight="1" x14ac:dyDescent="0.15">
      <c r="A745" s="109" t="s">
        <v>390</v>
      </c>
      <c r="B745" s="109"/>
      <c r="C745" s="109"/>
      <c r="D745" s="109"/>
      <c r="E745" s="114">
        <v>422</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0.100000000000001" customHeight="1" x14ac:dyDescent="0.15">
      <c r="A746" s="109" t="s">
        <v>545</v>
      </c>
      <c r="B746" s="109"/>
      <c r="C746" s="109"/>
      <c r="D746" s="109"/>
      <c r="E746" s="112" t="s">
        <v>161</v>
      </c>
      <c r="F746" s="113"/>
      <c r="G746" s="113"/>
      <c r="H746" s="100" t="str">
        <f>IF(E746="","","-")</f>
        <v>-</v>
      </c>
      <c r="I746" s="113"/>
      <c r="J746" s="113"/>
      <c r="K746" s="100" t="str">
        <f>IF(I746="","","-")</f>
        <v/>
      </c>
      <c r="L746" s="104">
        <v>415</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0.100000000000001" customHeight="1" x14ac:dyDescent="0.15">
      <c r="A747" s="109" t="s">
        <v>509</v>
      </c>
      <c r="B747" s="109"/>
      <c r="C747" s="109"/>
      <c r="D747" s="109"/>
      <c r="E747" s="112" t="s">
        <v>710</v>
      </c>
      <c r="F747" s="113"/>
      <c r="G747" s="113"/>
      <c r="H747" s="100" t="str">
        <f>IF(E747="","","-")</f>
        <v>-</v>
      </c>
      <c r="I747" s="113"/>
      <c r="J747" s="113"/>
      <c r="K747" s="100" t="str">
        <f>IF(I747="","","-")</f>
        <v/>
      </c>
      <c r="L747" s="104">
        <v>416</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714</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6.25" customHeight="1" thickBot="1" x14ac:dyDescent="0.2">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26.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26.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26.25" hidden="1"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386</v>
      </c>
      <c r="B787" s="757"/>
      <c r="C787" s="757"/>
      <c r="D787" s="757"/>
      <c r="E787" s="757"/>
      <c r="F787" s="758"/>
      <c r="G787" s="435" t="s">
        <v>360</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361</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45" customHeight="1" x14ac:dyDescent="0.15">
      <c r="A789" s="552"/>
      <c r="B789" s="759"/>
      <c r="C789" s="759"/>
      <c r="D789" s="759"/>
      <c r="E789" s="759"/>
      <c r="F789" s="760"/>
      <c r="G789" s="445" t="s">
        <v>778</v>
      </c>
      <c r="H789" s="446"/>
      <c r="I789" s="446"/>
      <c r="J789" s="446"/>
      <c r="K789" s="447"/>
      <c r="L789" s="448" t="s">
        <v>779</v>
      </c>
      <c r="M789" s="449"/>
      <c r="N789" s="449"/>
      <c r="O789" s="449"/>
      <c r="P789" s="449"/>
      <c r="Q789" s="449"/>
      <c r="R789" s="449"/>
      <c r="S789" s="449"/>
      <c r="T789" s="449"/>
      <c r="U789" s="449"/>
      <c r="V789" s="449"/>
      <c r="W789" s="449"/>
      <c r="X789" s="450"/>
      <c r="Y789" s="451">
        <v>2</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x14ac:dyDescent="0.15">
      <c r="A790" s="552"/>
      <c r="B790" s="759"/>
      <c r="C790" s="759"/>
      <c r="D790" s="759"/>
      <c r="E790" s="759"/>
      <c r="F790" s="760"/>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2</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367</v>
      </c>
      <c r="AI844" s="347"/>
      <c r="AJ844" s="347"/>
      <c r="AK844" s="347"/>
      <c r="AL844" s="347" t="s">
        <v>21</v>
      </c>
      <c r="AM844" s="347"/>
      <c r="AN844" s="347"/>
      <c r="AO844" s="422"/>
      <c r="AP844" s="423" t="s">
        <v>298</v>
      </c>
      <c r="AQ844" s="423"/>
      <c r="AR844" s="423"/>
      <c r="AS844" s="423"/>
      <c r="AT844" s="423"/>
      <c r="AU844" s="423"/>
      <c r="AV844" s="423"/>
      <c r="AW844" s="423"/>
      <c r="AX844" s="423"/>
    </row>
    <row r="845" spans="1:51" ht="53.25" customHeight="1" x14ac:dyDescent="0.15">
      <c r="A845" s="401">
        <v>1</v>
      </c>
      <c r="B845" s="401">
        <v>1</v>
      </c>
      <c r="C845" s="420" t="s">
        <v>780</v>
      </c>
      <c r="D845" s="415"/>
      <c r="E845" s="415"/>
      <c r="F845" s="415"/>
      <c r="G845" s="415"/>
      <c r="H845" s="415"/>
      <c r="I845" s="415"/>
      <c r="J845" s="416" t="s">
        <v>406</v>
      </c>
      <c r="K845" s="417"/>
      <c r="L845" s="417"/>
      <c r="M845" s="417"/>
      <c r="N845" s="417"/>
      <c r="O845" s="417"/>
      <c r="P845" s="421" t="s">
        <v>781</v>
      </c>
      <c r="Q845" s="317"/>
      <c r="R845" s="317"/>
      <c r="S845" s="317"/>
      <c r="T845" s="317"/>
      <c r="U845" s="317"/>
      <c r="V845" s="317"/>
      <c r="W845" s="317"/>
      <c r="X845" s="317"/>
      <c r="Y845" s="318">
        <v>2</v>
      </c>
      <c r="Z845" s="319"/>
      <c r="AA845" s="319"/>
      <c r="AB845" s="320"/>
      <c r="AC845" s="322" t="s">
        <v>80</v>
      </c>
      <c r="AD845" s="323"/>
      <c r="AE845" s="323"/>
      <c r="AF845" s="323"/>
      <c r="AG845" s="323"/>
      <c r="AH845" s="418"/>
      <c r="AI845" s="419"/>
      <c r="AJ845" s="419"/>
      <c r="AK845" s="419"/>
      <c r="AL845" s="326"/>
      <c r="AM845" s="327"/>
      <c r="AN845" s="327"/>
      <c r="AO845" s="328"/>
      <c r="AP845" s="321"/>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367</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367</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367</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367</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367</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367</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367</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0" customHeight="1" x14ac:dyDescent="0.15">
      <c r="A1110" s="401">
        <v>1</v>
      </c>
      <c r="B1110" s="401">
        <v>1</v>
      </c>
      <c r="C1110" s="887"/>
      <c r="D1110" s="887"/>
      <c r="E1110" s="262" t="s">
        <v>713</v>
      </c>
      <c r="F1110" s="886"/>
      <c r="G1110" s="886"/>
      <c r="H1110" s="886"/>
      <c r="I1110" s="886"/>
      <c r="J1110" s="416" t="s">
        <v>713</v>
      </c>
      <c r="K1110" s="417"/>
      <c r="L1110" s="417"/>
      <c r="M1110" s="417"/>
      <c r="N1110" s="417"/>
      <c r="O1110" s="417"/>
      <c r="P1110" s="421" t="s">
        <v>713</v>
      </c>
      <c r="Q1110" s="317"/>
      <c r="R1110" s="317"/>
      <c r="S1110" s="317"/>
      <c r="T1110" s="317"/>
      <c r="U1110" s="317"/>
      <c r="V1110" s="317"/>
      <c r="W1110" s="317"/>
      <c r="X1110" s="317"/>
      <c r="Y1110" s="318" t="s">
        <v>713</v>
      </c>
      <c r="Z1110" s="319"/>
      <c r="AA1110" s="319"/>
      <c r="AB1110" s="320"/>
      <c r="AC1110" s="322"/>
      <c r="AD1110" s="323"/>
      <c r="AE1110" s="323"/>
      <c r="AF1110" s="323"/>
      <c r="AG1110" s="323"/>
      <c r="AH1110" s="324" t="s">
        <v>713</v>
      </c>
      <c r="AI1110" s="325"/>
      <c r="AJ1110" s="325"/>
      <c r="AK1110" s="325"/>
      <c r="AL1110" s="326" t="s">
        <v>713</v>
      </c>
      <c r="AM1110" s="327"/>
      <c r="AN1110" s="327"/>
      <c r="AO1110" s="328"/>
      <c r="AP1110" s="321" t="s">
        <v>713</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5" priority="14005">
      <formula>IF(RIGHT(TEXT(P14,"0.#"),1)=".",FALSE,TRUE)</formula>
    </cfRule>
    <cfRule type="expression" dxfId="2794" priority="14006">
      <formula>IF(RIGHT(TEXT(P14,"0.#"),1)=".",TRUE,FALSE)</formula>
    </cfRule>
  </conditionalFormatting>
  <conditionalFormatting sqref="AE32">
    <cfRule type="expression" dxfId="2793" priority="13995">
      <formula>IF(RIGHT(TEXT(AE32,"0.#"),1)=".",FALSE,TRUE)</formula>
    </cfRule>
    <cfRule type="expression" dxfId="2792" priority="13996">
      <formula>IF(RIGHT(TEXT(AE32,"0.#"),1)=".",TRUE,FALSE)</formula>
    </cfRule>
  </conditionalFormatting>
  <conditionalFormatting sqref="P18:AX18">
    <cfRule type="expression" dxfId="2791" priority="13881">
      <formula>IF(RIGHT(TEXT(P18,"0.#"),1)=".",FALSE,TRUE)</formula>
    </cfRule>
    <cfRule type="expression" dxfId="2790" priority="13882">
      <formula>IF(RIGHT(TEXT(P18,"0.#"),1)=".",TRUE,FALSE)</formula>
    </cfRule>
  </conditionalFormatting>
  <conditionalFormatting sqref="Y790">
    <cfRule type="expression" dxfId="2789" priority="13877">
      <formula>IF(RIGHT(TEXT(Y790,"0.#"),1)=".",FALSE,TRUE)</formula>
    </cfRule>
    <cfRule type="expression" dxfId="2788" priority="13878">
      <formula>IF(RIGHT(TEXT(Y790,"0.#"),1)=".",TRUE,FALSE)</formula>
    </cfRule>
  </conditionalFormatting>
  <conditionalFormatting sqref="Y799">
    <cfRule type="expression" dxfId="2787" priority="13873">
      <formula>IF(RIGHT(TEXT(Y799,"0.#"),1)=".",FALSE,TRUE)</formula>
    </cfRule>
    <cfRule type="expression" dxfId="2786" priority="13874">
      <formula>IF(RIGHT(TEXT(Y799,"0.#"),1)=".",TRUE,FALSE)</formula>
    </cfRule>
  </conditionalFormatting>
  <conditionalFormatting sqref="Y830:Y837 Y828 Y817:Y824 Y815 Y804:Y811 Y802">
    <cfRule type="expression" dxfId="2785" priority="13655">
      <formula>IF(RIGHT(TEXT(Y802,"0.#"),1)=".",FALSE,TRUE)</formula>
    </cfRule>
    <cfRule type="expression" dxfId="2784" priority="13656">
      <formula>IF(RIGHT(TEXT(Y802,"0.#"),1)=".",TRUE,FALSE)</formula>
    </cfRule>
  </conditionalFormatting>
  <conditionalFormatting sqref="P16:AQ17 P15:AX15 P13:AX13">
    <cfRule type="expression" dxfId="2783" priority="13703">
      <formula>IF(RIGHT(TEXT(P13,"0.#"),1)=".",FALSE,TRUE)</formula>
    </cfRule>
    <cfRule type="expression" dxfId="2782" priority="13704">
      <formula>IF(RIGHT(TEXT(P13,"0.#"),1)=".",TRUE,FALSE)</formula>
    </cfRule>
  </conditionalFormatting>
  <conditionalFormatting sqref="P19:AJ19">
    <cfRule type="expression" dxfId="2781" priority="13701">
      <formula>IF(RIGHT(TEXT(P19,"0.#"),1)=".",FALSE,TRUE)</formula>
    </cfRule>
    <cfRule type="expression" dxfId="2780" priority="13702">
      <formula>IF(RIGHT(TEXT(P19,"0.#"),1)=".",TRUE,FALSE)</formula>
    </cfRule>
  </conditionalFormatting>
  <conditionalFormatting sqref="AE101 AQ101">
    <cfRule type="expression" dxfId="2779" priority="13693">
      <formula>IF(RIGHT(TEXT(AE101,"0.#"),1)=".",FALSE,TRUE)</formula>
    </cfRule>
    <cfRule type="expression" dxfId="2778" priority="13694">
      <formula>IF(RIGHT(TEXT(AE101,"0.#"),1)=".",TRUE,FALSE)</formula>
    </cfRule>
  </conditionalFormatting>
  <conditionalFormatting sqref="Y791:Y798 Y789">
    <cfRule type="expression" dxfId="2777" priority="13679">
      <formula>IF(RIGHT(TEXT(Y789,"0.#"),1)=".",FALSE,TRUE)</formula>
    </cfRule>
    <cfRule type="expression" dxfId="2776" priority="13680">
      <formula>IF(RIGHT(TEXT(Y789,"0.#"),1)=".",TRUE,FALSE)</formula>
    </cfRule>
  </conditionalFormatting>
  <conditionalFormatting sqref="AU790">
    <cfRule type="expression" dxfId="2775" priority="13677">
      <formula>IF(RIGHT(TEXT(AU790,"0.#"),1)=".",FALSE,TRUE)</formula>
    </cfRule>
    <cfRule type="expression" dxfId="2774" priority="13678">
      <formula>IF(RIGHT(TEXT(AU790,"0.#"),1)=".",TRUE,FALSE)</formula>
    </cfRule>
  </conditionalFormatting>
  <conditionalFormatting sqref="AU799">
    <cfRule type="expression" dxfId="2773" priority="13675">
      <formula>IF(RIGHT(TEXT(AU799,"0.#"),1)=".",FALSE,TRUE)</formula>
    </cfRule>
    <cfRule type="expression" dxfId="2772" priority="13676">
      <formula>IF(RIGHT(TEXT(AU799,"0.#"),1)=".",TRUE,FALSE)</formula>
    </cfRule>
  </conditionalFormatting>
  <conditionalFormatting sqref="AU791:AU798 AU789">
    <cfRule type="expression" dxfId="2771" priority="13673">
      <formula>IF(RIGHT(TEXT(AU789,"0.#"),1)=".",FALSE,TRUE)</formula>
    </cfRule>
    <cfRule type="expression" dxfId="2770" priority="13674">
      <formula>IF(RIGHT(TEXT(AU789,"0.#"),1)=".",TRUE,FALSE)</formula>
    </cfRule>
  </conditionalFormatting>
  <conditionalFormatting sqref="Y829 Y816 Y803">
    <cfRule type="expression" dxfId="2769" priority="13659">
      <formula>IF(RIGHT(TEXT(Y803,"0.#"),1)=".",FALSE,TRUE)</formula>
    </cfRule>
    <cfRule type="expression" dxfId="2768" priority="13660">
      <formula>IF(RIGHT(TEXT(Y803,"0.#"),1)=".",TRUE,FALSE)</formula>
    </cfRule>
  </conditionalFormatting>
  <conditionalFormatting sqref="Y838 Y825 Y812">
    <cfRule type="expression" dxfId="2767" priority="13657">
      <formula>IF(RIGHT(TEXT(Y812,"0.#"),1)=".",FALSE,TRUE)</formula>
    </cfRule>
    <cfRule type="expression" dxfId="2766" priority="13658">
      <formula>IF(RIGHT(TEXT(Y812,"0.#"),1)=".",TRUE,FALSE)</formula>
    </cfRule>
  </conditionalFormatting>
  <conditionalFormatting sqref="AU829 AU816 AU803">
    <cfRule type="expression" dxfId="2765" priority="13653">
      <formula>IF(RIGHT(TEXT(AU803,"0.#"),1)=".",FALSE,TRUE)</formula>
    </cfRule>
    <cfRule type="expression" dxfId="2764" priority="13654">
      <formula>IF(RIGHT(TEXT(AU803,"0.#"),1)=".",TRUE,FALSE)</formula>
    </cfRule>
  </conditionalFormatting>
  <conditionalFormatting sqref="AU838 AU825 AU812">
    <cfRule type="expression" dxfId="2763" priority="13651">
      <formula>IF(RIGHT(TEXT(AU812,"0.#"),1)=".",FALSE,TRUE)</formula>
    </cfRule>
    <cfRule type="expression" dxfId="2762" priority="13652">
      <formula>IF(RIGHT(TEXT(AU812,"0.#"),1)=".",TRUE,FALSE)</formula>
    </cfRule>
  </conditionalFormatting>
  <conditionalFormatting sqref="AU830:AU837 AU828 AU817:AU824 AU815 AU804:AU811 AU802">
    <cfRule type="expression" dxfId="2761" priority="13649">
      <formula>IF(RIGHT(TEXT(AU802,"0.#"),1)=".",FALSE,TRUE)</formula>
    </cfRule>
    <cfRule type="expression" dxfId="2760" priority="13650">
      <formula>IF(RIGHT(TEXT(AU802,"0.#"),1)=".",TRUE,FALSE)</formula>
    </cfRule>
  </conditionalFormatting>
  <conditionalFormatting sqref="AM87">
    <cfRule type="expression" dxfId="2759" priority="13303">
      <formula>IF(RIGHT(TEXT(AM87,"0.#"),1)=".",FALSE,TRUE)</formula>
    </cfRule>
    <cfRule type="expression" dxfId="2758" priority="13304">
      <formula>IF(RIGHT(TEXT(AM87,"0.#"),1)=".",TRUE,FALSE)</formula>
    </cfRule>
  </conditionalFormatting>
  <conditionalFormatting sqref="AE55">
    <cfRule type="expression" dxfId="2757" priority="13371">
      <formula>IF(RIGHT(TEXT(AE55,"0.#"),1)=".",FALSE,TRUE)</formula>
    </cfRule>
    <cfRule type="expression" dxfId="2756" priority="13372">
      <formula>IF(RIGHT(TEXT(AE55,"0.#"),1)=".",TRUE,FALSE)</formula>
    </cfRule>
  </conditionalFormatting>
  <conditionalFormatting sqref="AI55">
    <cfRule type="expression" dxfId="2755" priority="13369">
      <formula>IF(RIGHT(TEXT(AI55,"0.#"),1)=".",FALSE,TRUE)</formula>
    </cfRule>
    <cfRule type="expression" dxfId="2754" priority="13370">
      <formula>IF(RIGHT(TEXT(AI55,"0.#"),1)=".",TRUE,FALSE)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cfRule type="expression" dxfId="2751" priority="13461">
      <formula>IF(RIGHT(TEXT(AE34,"0.#"),1)=".",FALSE,TRUE)</formula>
    </cfRule>
    <cfRule type="expression" dxfId="2750" priority="13462">
      <formula>IF(RIGHT(TEXT(AE34,"0.#"),1)=".",TRUE,FALSE)</formula>
    </cfRule>
  </conditionalFormatting>
  <conditionalFormatting sqref="AI34">
    <cfRule type="expression" dxfId="2749" priority="13459">
      <formula>IF(RIGHT(TEXT(AI34,"0.#"),1)=".",FALSE,TRUE)</formula>
    </cfRule>
    <cfRule type="expression" dxfId="2748" priority="13460">
      <formula>IF(RIGHT(TEXT(AI34,"0.#"),1)=".",TRUE,FALSE)</formula>
    </cfRule>
  </conditionalFormatting>
  <conditionalFormatting sqref="AI33">
    <cfRule type="expression" dxfId="2747" priority="13457">
      <formula>IF(RIGHT(TEXT(AI33,"0.#"),1)=".",FALSE,TRUE)</formula>
    </cfRule>
    <cfRule type="expression" dxfId="2746" priority="13458">
      <formula>IF(RIGHT(TEXT(AI33,"0.#"),1)=".",TRUE,FALSE)</formula>
    </cfRule>
  </conditionalFormatting>
  <conditionalFormatting sqref="AI32">
    <cfRule type="expression" dxfId="2745" priority="13455">
      <formula>IF(RIGHT(TEXT(AI32,"0.#"),1)=".",FALSE,TRUE)</formula>
    </cfRule>
    <cfRule type="expression" dxfId="2744" priority="13456">
      <formula>IF(RIGHT(TEXT(AI32,"0.#"),1)=".",TRUE,FALSE)</formula>
    </cfRule>
  </conditionalFormatting>
  <conditionalFormatting sqref="AM32">
    <cfRule type="expression" dxfId="2743" priority="13453">
      <formula>IF(RIGHT(TEXT(AM32,"0.#"),1)=".",FALSE,TRUE)</formula>
    </cfRule>
    <cfRule type="expression" dxfId="2742" priority="13454">
      <formula>IF(RIGHT(TEXT(AM32,"0.#"),1)=".",TRUE,FALSE)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7:AO874">
    <cfRule type="expression" dxfId="2499" priority="6627">
      <formula>IF(AND(AL847&gt;=0, RIGHT(TEXT(AL847,"0.#"),1)&lt;&gt;"."),TRUE,FALSE)</formula>
    </cfRule>
    <cfRule type="expression" dxfId="2498" priority="6628">
      <formula>IF(AND(AL847&gt;=0, RIGHT(TEXT(AL847,"0.#"),1)="."),TRUE,FALSE)</formula>
    </cfRule>
    <cfRule type="expression" dxfId="2497" priority="6629">
      <formula>IF(AND(AL847&lt;0, RIGHT(TEXT(AL847,"0.#"),1)&lt;&gt;"."),TRUE,FALSE)</formula>
    </cfRule>
    <cfRule type="expression" dxfId="2496" priority="6630">
      <formula>IF(AND(AL847&lt;0, RIGHT(TEXT(AL847,"0.#"),1)="."),TRUE,FALSE)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7:Y874">
    <cfRule type="expression" dxfId="2425" priority="2955">
      <formula>IF(RIGHT(TEXT(Y847,"0.#"),1)=".",FALSE,TRUE)</formula>
    </cfRule>
    <cfRule type="expression" dxfId="2424" priority="2956">
      <formula>IF(RIGHT(TEXT(Y847,"0.#"),1)=".",TRUE,FALSE)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10:AO1139">
    <cfRule type="expression" dxfId="2395" priority="2861">
      <formula>IF(AND(AL1110&gt;=0, RIGHT(TEXT(AL1110,"0.#"),1)&lt;&gt;"."),TRUE,FALSE)</formula>
    </cfRule>
    <cfRule type="expression" dxfId="2394" priority="2862">
      <formula>IF(AND(AL1110&gt;=0, RIGHT(TEXT(AL1110,"0.#"),1)="."),TRUE,FALSE)</formula>
    </cfRule>
    <cfRule type="expression" dxfId="2393" priority="2863">
      <formula>IF(AND(AL1110&lt;0, RIGHT(TEXT(AL1110,"0.#"),1)&lt;&gt;"."),TRUE,FALSE)</formula>
    </cfRule>
    <cfRule type="expression" dxfId="2392" priority="2864">
      <formula>IF(AND(AL1110&lt;0, RIGHT(TEXT(AL1110,"0.#"),1)="."),TRUE,FALSE)</formula>
    </cfRule>
  </conditionalFormatting>
  <conditionalFormatting sqref="Y1110:Y1139">
    <cfRule type="expression" dxfId="2391" priority="2859">
      <formula>IF(RIGHT(TEXT(Y1110,"0.#"),1)=".",FALSE,TRUE)</formula>
    </cfRule>
    <cfRule type="expression" dxfId="2390" priority="2860">
      <formula>IF(RIGHT(TEXT(Y1110,"0.#"),1)=".",TRUE,FALSE)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45:AO846">
    <cfRule type="expression" dxfId="2381" priority="2813">
      <formula>IF(AND(AL845&gt;=0, RIGHT(TEXT(AL845,"0.#"),1)&lt;&gt;"."),TRUE,FALSE)</formula>
    </cfRule>
    <cfRule type="expression" dxfId="2380" priority="2814">
      <formula>IF(AND(AL845&gt;=0, RIGHT(TEXT(AL845,"0.#"),1)="."),TRUE,FALSE)</formula>
    </cfRule>
    <cfRule type="expression" dxfId="2379" priority="2815">
      <formula>IF(AND(AL845&lt;0, RIGHT(TEXT(AL845,"0.#"),1)&lt;&gt;"."),TRUE,FALSE)</formula>
    </cfRule>
    <cfRule type="expression" dxfId="2378" priority="2816">
      <formula>IF(AND(AL845&lt;0, RIGHT(TEXT(AL845,"0.#"),1)="."),TRUE,FALSE)</formula>
    </cfRule>
  </conditionalFormatting>
  <conditionalFormatting sqref="Y845:Y846">
    <cfRule type="expression" dxfId="2377" priority="2811">
      <formula>IF(RIGHT(TEXT(Y845,"0.#"),1)=".",FALSE,TRUE)</formula>
    </cfRule>
    <cfRule type="expression" dxfId="2376" priority="2812">
      <formula>IF(RIGHT(TEXT(Y845,"0.#"),1)=".",TRUE,FALSE)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80:Y907">
    <cfRule type="expression" dxfId="2059" priority="2071">
      <formula>IF(RIGHT(TEXT(Y880,"0.#"),1)=".",FALSE,TRUE)</formula>
    </cfRule>
    <cfRule type="expression" dxfId="2058" priority="2072">
      <formula>IF(RIGHT(TEXT(Y880,"0.#"),1)=".",TRUE,FALSE)</formula>
    </cfRule>
  </conditionalFormatting>
  <conditionalFormatting sqref="Y878:Y879">
    <cfRule type="expression" dxfId="2057" priority="2065">
      <formula>IF(RIGHT(TEXT(Y878,"0.#"),1)=".",FALSE,TRUE)</formula>
    </cfRule>
    <cfRule type="expression" dxfId="2056" priority="2066">
      <formula>IF(RIGHT(TEXT(Y878,"0.#"),1)=".",TRUE,FALSE)</formula>
    </cfRule>
  </conditionalFormatting>
  <conditionalFormatting sqref="Y913:Y940">
    <cfRule type="expression" dxfId="2055" priority="2059">
      <formula>IF(RIGHT(TEXT(Y913,"0.#"),1)=".",FALSE,TRUE)</formula>
    </cfRule>
    <cfRule type="expression" dxfId="2054" priority="2060">
      <formula>IF(RIGHT(TEXT(Y913,"0.#"),1)=".",TRUE,FALSE)</formula>
    </cfRule>
  </conditionalFormatting>
  <conditionalFormatting sqref="Y911:Y912">
    <cfRule type="expression" dxfId="2053" priority="2053">
      <formula>IF(RIGHT(TEXT(Y911,"0.#"),1)=".",FALSE,TRUE)</formula>
    </cfRule>
    <cfRule type="expression" dxfId="2052" priority="2054">
      <formula>IF(RIGHT(TEXT(Y911,"0.#"),1)=".",TRUE,FALSE)</formula>
    </cfRule>
  </conditionalFormatting>
  <conditionalFormatting sqref="Y946:Y973">
    <cfRule type="expression" dxfId="2051" priority="2047">
      <formula>IF(RIGHT(TEXT(Y946,"0.#"),1)=".",FALSE,TRUE)</formula>
    </cfRule>
    <cfRule type="expression" dxfId="2050" priority="2048">
      <formula>IF(RIGHT(TEXT(Y946,"0.#"),1)=".",TRUE,FALSE)</formula>
    </cfRule>
  </conditionalFormatting>
  <conditionalFormatting sqref="Y944:Y945">
    <cfRule type="expression" dxfId="2049" priority="2041">
      <formula>IF(RIGHT(TEXT(Y944,"0.#"),1)=".",FALSE,TRUE)</formula>
    </cfRule>
    <cfRule type="expression" dxfId="2048" priority="2042">
      <formula>IF(RIGHT(TEXT(Y944,"0.#"),1)=".",TRUE,FALSE)</formula>
    </cfRule>
  </conditionalFormatting>
  <conditionalFormatting sqref="Y979:Y1006">
    <cfRule type="expression" dxfId="2047" priority="2035">
      <formula>IF(RIGHT(TEXT(Y979,"0.#"),1)=".",FALSE,TRUE)</formula>
    </cfRule>
    <cfRule type="expression" dxfId="2046" priority="2036">
      <formula>IF(RIGHT(TEXT(Y979,"0.#"),1)=".",TRUE,FALSE)</formula>
    </cfRule>
  </conditionalFormatting>
  <conditionalFormatting sqref="Y977:Y978">
    <cfRule type="expression" dxfId="2045" priority="2029">
      <formula>IF(RIGHT(TEXT(Y977,"0.#"),1)=".",FALSE,TRUE)</formula>
    </cfRule>
    <cfRule type="expression" dxfId="2044" priority="2030">
      <formula>IF(RIGHT(TEXT(Y977,"0.#"),1)=".",TRUE,FALSE)</formula>
    </cfRule>
  </conditionalFormatting>
  <conditionalFormatting sqref="Y1012:Y1039">
    <cfRule type="expression" dxfId="2043" priority="2023">
      <formula>IF(RIGHT(TEXT(Y1012,"0.#"),1)=".",FALSE,TRUE)</formula>
    </cfRule>
    <cfRule type="expression" dxfId="2042" priority="2024">
      <formula>IF(RIGHT(TEXT(Y1012,"0.#"),1)=".",TRUE,FALSE)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80:AO907">
    <cfRule type="expression" dxfId="1961" priority="2073">
      <formula>IF(AND(AL880&gt;=0, RIGHT(TEXT(AL880,"0.#"),1)&lt;&gt;"."),TRUE,FALSE)</formula>
    </cfRule>
    <cfRule type="expression" dxfId="1960" priority="2074">
      <formula>IF(AND(AL880&gt;=0, RIGHT(TEXT(AL880,"0.#"),1)="."),TRUE,FALSE)</formula>
    </cfRule>
    <cfRule type="expression" dxfId="1959" priority="2075">
      <formula>IF(AND(AL880&lt;0, RIGHT(TEXT(AL880,"0.#"),1)&lt;&gt;"."),TRUE,FALSE)</formula>
    </cfRule>
    <cfRule type="expression" dxfId="1958" priority="2076">
      <formula>IF(AND(AL880&lt;0, RIGHT(TEXT(AL880,"0.#"),1)="."),TRUE,FALSE)</formula>
    </cfRule>
  </conditionalFormatting>
  <conditionalFormatting sqref="AL878:AO879">
    <cfRule type="expression" dxfId="1957" priority="2067">
      <formula>IF(AND(AL878&gt;=0, RIGHT(TEXT(AL878,"0.#"),1)&lt;&gt;"."),TRUE,FALSE)</formula>
    </cfRule>
    <cfRule type="expression" dxfId="1956" priority="2068">
      <formula>IF(AND(AL878&gt;=0, RIGHT(TEXT(AL878,"0.#"),1)="."),TRUE,FALSE)</formula>
    </cfRule>
    <cfRule type="expression" dxfId="1955" priority="2069">
      <formula>IF(AND(AL878&lt;0, RIGHT(TEXT(AL878,"0.#"),1)&lt;&gt;"."),TRUE,FALSE)</formula>
    </cfRule>
    <cfRule type="expression" dxfId="1954" priority="2070">
      <formula>IF(AND(AL878&lt;0, RIGHT(TEXT(AL878,"0.#"),1)="."),TRUE,FALSE)</formula>
    </cfRule>
  </conditionalFormatting>
  <conditionalFormatting sqref="AL913:AO940">
    <cfRule type="expression" dxfId="1953" priority="2061">
      <formula>IF(AND(AL913&gt;=0, RIGHT(TEXT(AL913,"0.#"),1)&lt;&gt;"."),TRUE,FALSE)</formula>
    </cfRule>
    <cfRule type="expression" dxfId="1952" priority="2062">
      <formula>IF(AND(AL913&gt;=0, RIGHT(TEXT(AL913,"0.#"),1)="."),TRUE,FALSE)</formula>
    </cfRule>
    <cfRule type="expression" dxfId="1951" priority="2063">
      <formula>IF(AND(AL913&lt;0, RIGHT(TEXT(AL913,"0.#"),1)&lt;&gt;"."),TRUE,FALSE)</formula>
    </cfRule>
    <cfRule type="expression" dxfId="1950" priority="2064">
      <formula>IF(AND(AL913&lt;0, RIGHT(TEXT(AL913,"0.#"),1)="."),TRUE,FALSE)</formula>
    </cfRule>
  </conditionalFormatting>
  <conditionalFormatting sqref="AL911:AO912">
    <cfRule type="expression" dxfId="1949" priority="2055">
      <formula>IF(AND(AL911&gt;=0, RIGHT(TEXT(AL911,"0.#"),1)&lt;&gt;"."),TRUE,FALSE)</formula>
    </cfRule>
    <cfRule type="expression" dxfId="1948" priority="2056">
      <formula>IF(AND(AL911&gt;=0, RIGHT(TEXT(AL911,"0.#"),1)="."),TRUE,FALSE)</formula>
    </cfRule>
    <cfRule type="expression" dxfId="1947" priority="2057">
      <formula>IF(AND(AL911&lt;0, RIGHT(TEXT(AL911,"0.#"),1)&lt;&gt;"."),TRUE,FALSE)</formula>
    </cfRule>
    <cfRule type="expression" dxfId="1946" priority="2058">
      <formula>IF(AND(AL911&lt;0, RIGHT(TEXT(AL911,"0.#"),1)="."),TRUE,FALSE)</formula>
    </cfRule>
  </conditionalFormatting>
  <conditionalFormatting sqref="AL946:AO973">
    <cfRule type="expression" dxfId="1945" priority="2049">
      <formula>IF(AND(AL946&gt;=0, RIGHT(TEXT(AL946,"0.#"),1)&lt;&gt;"."),TRUE,FALSE)</formula>
    </cfRule>
    <cfRule type="expression" dxfId="1944" priority="2050">
      <formula>IF(AND(AL946&gt;=0, RIGHT(TEXT(AL946,"0.#"),1)="."),TRUE,FALSE)</formula>
    </cfRule>
    <cfRule type="expression" dxfId="1943" priority="2051">
      <formula>IF(AND(AL946&lt;0, RIGHT(TEXT(AL946,"0.#"),1)&lt;&gt;"."),TRUE,FALSE)</formula>
    </cfRule>
    <cfRule type="expression" dxfId="1942" priority="2052">
      <formula>IF(AND(AL946&lt;0, RIGHT(TEXT(AL946,"0.#"),1)="."),TRUE,FALSE)</formula>
    </cfRule>
  </conditionalFormatting>
  <conditionalFormatting sqref="AL944:AO945">
    <cfRule type="expression" dxfId="1941" priority="2043">
      <formula>IF(AND(AL944&gt;=0, RIGHT(TEXT(AL944,"0.#"),1)&lt;&gt;"."),TRUE,FALSE)</formula>
    </cfRule>
    <cfRule type="expression" dxfId="1940" priority="2044">
      <formula>IF(AND(AL944&gt;=0, RIGHT(TEXT(AL944,"0.#"),1)="."),TRUE,FALSE)</formula>
    </cfRule>
    <cfRule type="expression" dxfId="1939" priority="2045">
      <formula>IF(AND(AL944&lt;0, RIGHT(TEXT(AL944,"0.#"),1)&lt;&gt;"."),TRUE,FALSE)</formula>
    </cfRule>
    <cfRule type="expression" dxfId="1938" priority="2046">
      <formula>IF(AND(AL944&lt;0, RIGHT(TEXT(AL944,"0.#"),1)="."),TRUE,FALSE)</formula>
    </cfRule>
  </conditionalFormatting>
  <conditionalFormatting sqref="AL979:AO1006">
    <cfRule type="expression" dxfId="1937" priority="2037">
      <formula>IF(AND(AL979&gt;=0, RIGHT(TEXT(AL979,"0.#"),1)&lt;&gt;"."),TRUE,FALSE)</formula>
    </cfRule>
    <cfRule type="expression" dxfId="1936" priority="2038">
      <formula>IF(AND(AL979&gt;=0, RIGHT(TEXT(AL979,"0.#"),1)="."),TRUE,FALSE)</formula>
    </cfRule>
    <cfRule type="expression" dxfId="1935" priority="2039">
      <formula>IF(AND(AL979&lt;0, RIGHT(TEXT(AL979,"0.#"),1)&lt;&gt;"."),TRUE,FALSE)</formula>
    </cfRule>
    <cfRule type="expression" dxfId="1934" priority="2040">
      <formula>IF(AND(AL979&lt;0, RIGHT(TEXT(AL979,"0.#"),1)="."),TRUE,FALSE)</formula>
    </cfRule>
  </conditionalFormatting>
  <conditionalFormatting sqref="AL977:AO978">
    <cfRule type="expression" dxfId="1933" priority="2031">
      <formula>IF(AND(AL977&gt;=0, RIGHT(TEXT(AL977,"0.#"),1)&lt;&gt;"."),TRUE,FALSE)</formula>
    </cfRule>
    <cfRule type="expression" dxfId="1932" priority="2032">
      <formula>IF(AND(AL977&gt;=0, RIGHT(TEXT(AL977,"0.#"),1)="."),TRUE,FALSE)</formula>
    </cfRule>
    <cfRule type="expression" dxfId="1931" priority="2033">
      <formula>IF(AND(AL977&lt;0, RIGHT(TEXT(AL977,"0.#"),1)&lt;&gt;"."),TRUE,FALSE)</formula>
    </cfRule>
    <cfRule type="expression" dxfId="1930" priority="2034">
      <formula>IF(AND(AL977&lt;0, RIGHT(TEXT(AL977,"0.#"),1)="."),TRUE,FALSE)</formula>
    </cfRule>
  </conditionalFormatting>
  <conditionalFormatting sqref="AL1012:AO1039">
    <cfRule type="expression" dxfId="1929" priority="2025">
      <formula>IF(AND(AL1012&gt;=0, RIGHT(TEXT(AL1012,"0.#"),1)&lt;&gt;"."),TRUE,FALSE)</formula>
    </cfRule>
    <cfRule type="expression" dxfId="1928" priority="2026">
      <formula>IF(AND(AL1012&gt;=0, RIGHT(TEXT(AL1012,"0.#"),1)="."),TRUE,FALSE)</formula>
    </cfRule>
    <cfRule type="expression" dxfId="1927" priority="2027">
      <formula>IF(AND(AL1012&lt;0, RIGHT(TEXT(AL1012,"0.#"),1)&lt;&gt;"."),TRUE,FALSE)</formula>
    </cfRule>
    <cfRule type="expression" dxfId="1926" priority="2028">
      <formula>IF(AND(AL1012&lt;0, RIGHT(TEXT(AL1012,"0.#"),1)="."),TRUE,FALSE)</formula>
    </cfRule>
  </conditionalFormatting>
  <conditionalFormatting sqref="AL1010:AO1011">
    <cfRule type="expression" dxfId="1925" priority="2019">
      <formula>IF(AND(AL1010&gt;=0, RIGHT(TEXT(AL1010,"0.#"),1)&lt;&gt;"."),TRUE,FALSE)</formula>
    </cfRule>
    <cfRule type="expression" dxfId="1924" priority="2020">
      <formula>IF(AND(AL1010&gt;=0, RIGHT(TEXT(AL1010,"0.#"),1)="."),TRUE,FALSE)</formula>
    </cfRule>
    <cfRule type="expression" dxfId="1923" priority="2021">
      <formula>IF(AND(AL1010&lt;0, RIGHT(TEXT(AL1010,"0.#"),1)&lt;&gt;"."),TRUE,FALSE)</formula>
    </cfRule>
    <cfRule type="expression" dxfId="1922" priority="2022">
      <formula>IF(AND(AL1010&lt;0, RIGHT(TEXT(AL1010,"0.#"),1)="."),TRUE,FALSE)</formula>
    </cfRule>
  </conditionalFormatting>
  <conditionalFormatting sqref="Y1010:Y1011">
    <cfRule type="expression" dxfId="1921" priority="2017">
      <formula>IF(RIGHT(TEXT(Y1010,"0.#"),1)=".",FALSE,TRUE)</formula>
    </cfRule>
    <cfRule type="expression" dxfId="1920" priority="2018">
      <formula>IF(RIGHT(TEXT(Y1010,"0.#"),1)=".",TRUE,FALSE)</formula>
    </cfRule>
  </conditionalFormatting>
  <conditionalFormatting sqref="AL1045:AO1072">
    <cfRule type="expression" dxfId="1919" priority="2013">
      <formula>IF(AND(AL1045&gt;=0, RIGHT(TEXT(AL1045,"0.#"),1)&lt;&gt;"."),TRUE,FALSE)</formula>
    </cfRule>
    <cfRule type="expression" dxfId="1918" priority="2014">
      <formula>IF(AND(AL1045&gt;=0, RIGHT(TEXT(AL1045,"0.#"),1)="."),TRUE,FALSE)</formula>
    </cfRule>
    <cfRule type="expression" dxfId="1917" priority="2015">
      <formula>IF(AND(AL1045&lt;0, RIGHT(TEXT(AL1045,"0.#"),1)&lt;&gt;"."),TRUE,FALSE)</formula>
    </cfRule>
    <cfRule type="expression" dxfId="1916" priority="2016">
      <formula>IF(AND(AL1045&lt;0, RIGHT(TEXT(AL1045,"0.#"),1)="."),TRUE,FALSE)</formula>
    </cfRule>
  </conditionalFormatting>
  <conditionalFormatting sqref="Y1045:Y1072">
    <cfRule type="expression" dxfId="1915" priority="2011">
      <formula>IF(RIGHT(TEXT(Y1045,"0.#"),1)=".",FALSE,TRUE)</formula>
    </cfRule>
    <cfRule type="expression" dxfId="1914" priority="2012">
      <formula>IF(RIGHT(TEXT(Y1045,"0.#"),1)=".",TRUE,FALSE)</formula>
    </cfRule>
  </conditionalFormatting>
  <conditionalFormatting sqref="AL1043:AO1044">
    <cfRule type="expression" dxfId="1913" priority="2007">
      <formula>IF(AND(AL1043&gt;=0, RIGHT(TEXT(AL1043,"0.#"),1)&lt;&gt;"."),TRUE,FALSE)</formula>
    </cfRule>
    <cfRule type="expression" dxfId="1912" priority="2008">
      <formula>IF(AND(AL1043&gt;=0, RIGHT(TEXT(AL1043,"0.#"),1)="."),TRUE,FALSE)</formula>
    </cfRule>
    <cfRule type="expression" dxfId="1911" priority="2009">
      <formula>IF(AND(AL1043&lt;0, RIGHT(TEXT(AL1043,"0.#"),1)&lt;&gt;"."),TRUE,FALSE)</formula>
    </cfRule>
    <cfRule type="expression" dxfId="1910" priority="2010">
      <formula>IF(AND(AL1043&lt;0, RIGHT(TEXT(AL1043,"0.#"),1)="."),TRUE,FALSE)</formula>
    </cfRule>
  </conditionalFormatting>
  <conditionalFormatting sqref="Y1043:Y1044">
    <cfRule type="expression" dxfId="1909" priority="2005">
      <formula>IF(RIGHT(TEXT(Y1043,"0.#"),1)=".",FALSE,TRUE)</formula>
    </cfRule>
    <cfRule type="expression" dxfId="1908" priority="2006">
      <formula>IF(RIGHT(TEXT(Y1043,"0.#"),1)=".",TRUE,FALSE)</formula>
    </cfRule>
  </conditionalFormatting>
  <conditionalFormatting sqref="AL1078:AO1105">
    <cfRule type="expression" dxfId="1907" priority="2001">
      <formula>IF(AND(AL1078&gt;=0, RIGHT(TEXT(AL1078,"0.#"),1)&lt;&gt;"."),TRUE,FALSE)</formula>
    </cfRule>
    <cfRule type="expression" dxfId="1906" priority="2002">
      <formula>IF(AND(AL1078&gt;=0, RIGHT(TEXT(AL1078,"0.#"),1)="."),TRUE,FALSE)</formula>
    </cfRule>
    <cfRule type="expression" dxfId="1905" priority="2003">
      <formula>IF(AND(AL1078&lt;0, RIGHT(TEXT(AL1078,"0.#"),1)&lt;&gt;"."),TRUE,FALSE)</formula>
    </cfRule>
    <cfRule type="expression" dxfId="1904" priority="2004">
      <formula>IF(AND(AL1078&lt;0, RIGHT(TEXT(AL1078,"0.#"),1)="."),TRUE,FALSE)</formula>
    </cfRule>
  </conditionalFormatting>
  <conditionalFormatting sqref="Y1078:Y1105">
    <cfRule type="expression" dxfId="1903" priority="1999">
      <formula>IF(RIGHT(TEXT(Y1078,"0.#"),1)=".",FALSE,TRUE)</formula>
    </cfRule>
    <cfRule type="expression" dxfId="1902" priority="2000">
      <formula>IF(RIGHT(TEXT(Y1078,"0.#"),1)=".",TRUE,FALSE)</formula>
    </cfRule>
  </conditionalFormatting>
  <conditionalFormatting sqref="AL1076:AO1077">
    <cfRule type="expression" dxfId="1901" priority="1995">
      <formula>IF(AND(AL1076&gt;=0, RIGHT(TEXT(AL1076,"0.#"),1)&lt;&gt;"."),TRUE,FALSE)</formula>
    </cfRule>
    <cfRule type="expression" dxfId="1900" priority="1996">
      <formula>IF(AND(AL1076&gt;=0, RIGHT(TEXT(AL1076,"0.#"),1)="."),TRUE,FALSE)</formula>
    </cfRule>
    <cfRule type="expression" dxfId="1899" priority="1997">
      <formula>IF(AND(AL1076&lt;0, RIGHT(TEXT(AL1076,"0.#"),1)&lt;&gt;"."),TRUE,FALSE)</formula>
    </cfRule>
    <cfRule type="expression" dxfId="1898" priority="1998">
      <formula>IF(AND(AL1076&lt;0, RIGHT(TEXT(AL1076,"0.#"),1)="."),TRUE,FALSE)</formula>
    </cfRule>
  </conditionalFormatting>
  <conditionalFormatting sqref="Y1076:Y1077">
    <cfRule type="expression" dxfId="1897" priority="1993">
      <formula>IF(RIGHT(TEXT(Y1076,"0.#"),1)=".",FALSE,TRUE)</formula>
    </cfRule>
    <cfRule type="expression" dxfId="1896" priority="1994">
      <formula>IF(RIGHT(TEXT(Y1076,"0.#"),1)=".",TRUE,FALSE)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M33:AM34">
    <cfRule type="expression" dxfId="701" priority="1">
      <formula>IF(RIGHT(TEXT(AM33,"0.#"),1)=".",FALSE,TRUE)</formula>
    </cfRule>
    <cfRule type="expression" dxfId="700" priority="2">
      <formula>IF(RIGHT(TEXT(AM33,"0.#"),1)=".",TRUE,FALSE)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3" max="49" man="1"/>
    <brk id="129" max="49" man="1"/>
    <brk id="704" max="49" man="1"/>
    <brk id="718" max="49" man="1"/>
    <brk id="76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716</v>
      </c>
      <c r="H2" s="13" t="str">
        <f>IF(G2="","",F2)</f>
        <v>一般会計</v>
      </c>
      <c r="I2" s="13" t="str">
        <f>IF(H2="","",IF(I1&lt;&gt;"",CONCATENATE(I1,"、",H2),H2))</f>
        <v>一般会計</v>
      </c>
      <c r="K2" s="14" t="s">
        <v>103</v>
      </c>
      <c r="L2" s="15"/>
      <c r="M2" s="13" t="str">
        <f>IF(L2="","",K2)</f>
        <v/>
      </c>
      <c r="N2" s="13" t="str">
        <f>IF(M2="","",IF(N1&lt;&gt;"",CONCATENATE(N1,"、",M2),M2))</f>
        <v/>
      </c>
      <c r="O2" s="13"/>
      <c r="P2" s="12" t="s">
        <v>74</v>
      </c>
      <c r="Q2" s="17" t="s">
        <v>716</v>
      </c>
      <c r="R2" s="13" t="str">
        <f>IF(Q2="","",P2)</f>
        <v>直接実施</v>
      </c>
      <c r="S2" s="13" t="str">
        <f>IF(R2="","",IF(S1&lt;&gt;"",CONCATENATE(S1,"、",R2),R2))</f>
        <v>直接実施</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716</v>
      </c>
      <c r="R8" s="13" t="str">
        <f t="shared" si="3"/>
        <v>その他</v>
      </c>
      <c r="S8" s="13" t="str">
        <f t="shared" si="4"/>
        <v>直接実施、その他</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直接実施、その他</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716</v>
      </c>
      <c r="M11" s="13" t="str">
        <f t="shared" si="2"/>
        <v>その他の事項経費</v>
      </c>
      <c r="N11" s="13" t="str">
        <f t="shared" si="6"/>
        <v>その他の事項経費</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390</v>
      </c>
      <c r="AF2" s="990"/>
      <c r="AG2" s="990"/>
      <c r="AH2" s="990"/>
      <c r="AI2" s="990" t="s">
        <v>412</v>
      </c>
      <c r="AJ2" s="990"/>
      <c r="AK2" s="990"/>
      <c r="AL2" s="454"/>
      <c r="AM2" s="990" t="s">
        <v>509</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380</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390</v>
      </c>
      <c r="AF9" s="990"/>
      <c r="AG9" s="990"/>
      <c r="AH9" s="990"/>
      <c r="AI9" s="990" t="s">
        <v>412</v>
      </c>
      <c r="AJ9" s="990"/>
      <c r="AK9" s="990"/>
      <c r="AL9" s="454"/>
      <c r="AM9" s="990" t="s">
        <v>509</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380</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390</v>
      </c>
      <c r="AF16" s="990"/>
      <c r="AG16" s="990"/>
      <c r="AH16" s="990"/>
      <c r="AI16" s="990" t="s">
        <v>412</v>
      </c>
      <c r="AJ16" s="990"/>
      <c r="AK16" s="990"/>
      <c r="AL16" s="454"/>
      <c r="AM16" s="990" t="s">
        <v>509</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380</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390</v>
      </c>
      <c r="AF23" s="990"/>
      <c r="AG23" s="990"/>
      <c r="AH23" s="990"/>
      <c r="AI23" s="990" t="s">
        <v>412</v>
      </c>
      <c r="AJ23" s="990"/>
      <c r="AK23" s="990"/>
      <c r="AL23" s="454"/>
      <c r="AM23" s="990" t="s">
        <v>509</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380</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390</v>
      </c>
      <c r="AF30" s="990"/>
      <c r="AG30" s="990"/>
      <c r="AH30" s="990"/>
      <c r="AI30" s="990" t="s">
        <v>412</v>
      </c>
      <c r="AJ30" s="990"/>
      <c r="AK30" s="990"/>
      <c r="AL30" s="454"/>
      <c r="AM30" s="990" t="s">
        <v>509</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380</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390</v>
      </c>
      <c r="AF37" s="990"/>
      <c r="AG37" s="990"/>
      <c r="AH37" s="990"/>
      <c r="AI37" s="990" t="s">
        <v>412</v>
      </c>
      <c r="AJ37" s="990"/>
      <c r="AK37" s="990"/>
      <c r="AL37" s="454"/>
      <c r="AM37" s="990" t="s">
        <v>509</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380</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390</v>
      </c>
      <c r="AF44" s="990"/>
      <c r="AG44" s="990"/>
      <c r="AH44" s="990"/>
      <c r="AI44" s="990" t="s">
        <v>412</v>
      </c>
      <c r="AJ44" s="990"/>
      <c r="AK44" s="990"/>
      <c r="AL44" s="454"/>
      <c r="AM44" s="990" t="s">
        <v>509</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380</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390</v>
      </c>
      <c r="AF51" s="990"/>
      <c r="AG51" s="990"/>
      <c r="AH51" s="990"/>
      <c r="AI51" s="990" t="s">
        <v>412</v>
      </c>
      <c r="AJ51" s="990"/>
      <c r="AK51" s="990"/>
      <c r="AL51" s="454"/>
      <c r="AM51" s="990" t="s">
        <v>509</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380</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390</v>
      </c>
      <c r="AF58" s="990"/>
      <c r="AG58" s="990"/>
      <c r="AH58" s="990"/>
      <c r="AI58" s="990" t="s">
        <v>412</v>
      </c>
      <c r="AJ58" s="990"/>
      <c r="AK58" s="990"/>
      <c r="AL58" s="454"/>
      <c r="AM58" s="990" t="s">
        <v>509</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380</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390</v>
      </c>
      <c r="AF65" s="990"/>
      <c r="AG65" s="990"/>
      <c r="AH65" s="990"/>
      <c r="AI65" s="990" t="s">
        <v>412</v>
      </c>
      <c r="AJ65" s="990"/>
      <c r="AK65" s="990"/>
      <c r="AL65" s="454"/>
      <c r="AM65" s="990" t="s">
        <v>509</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380</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366</v>
      </c>
      <c r="H2" s="436"/>
      <c r="I2" s="436"/>
      <c r="J2" s="436"/>
      <c r="K2" s="436"/>
      <c r="L2" s="436"/>
      <c r="M2" s="436"/>
      <c r="N2" s="436"/>
      <c r="O2" s="436"/>
      <c r="P2" s="436"/>
      <c r="Q2" s="436"/>
      <c r="R2" s="436"/>
      <c r="S2" s="436"/>
      <c r="T2" s="436"/>
      <c r="U2" s="436"/>
      <c r="V2" s="436"/>
      <c r="W2" s="436"/>
      <c r="X2" s="436"/>
      <c r="Y2" s="436"/>
      <c r="Z2" s="436"/>
      <c r="AA2" s="436"/>
      <c r="AB2" s="437"/>
      <c r="AC2" s="435" t="s">
        <v>368</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cp:lastModifiedBy>
  <cp:lastPrinted>2021-09-24T02:17:10Z</cp:lastPrinted>
  <dcterms:created xsi:type="dcterms:W3CDTF">2012-03-13T00:50:25Z</dcterms:created>
  <dcterms:modified xsi:type="dcterms:W3CDTF">2021-09-24T02:17:18Z</dcterms:modified>
</cp:coreProperties>
</file>