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281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<sst xmlns="http://schemas.openxmlformats.org/spreadsheetml/2006/main" count="3109" uniqueCount="794">
  <si>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</si>
  <si>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</si>
  <si>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</si>
  <si>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</si>
  <si>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</si>
  <si>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</si>
  <si>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</si>
  <si>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</si>
  <si>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</si>
  <si>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</si>
  <si>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</si>
  <si>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</si>
  <si>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</si>
  <si>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</si>
  <si>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</si>
  <si>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</si>
  <si>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</si>
  <si>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</si>
  <si>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</si>
  <si>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</si>
  <si>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</si>
  <si>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</si>
  <si>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</si>
  <si>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</si>
  <si>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</si>
  <si>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</si>
  <si>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</si>
  <si>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</si>
  <si>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</si>
  <si>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</si>
  <si>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</si>
  <si>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</si>
  <si>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</si>
  <si>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</si>
  <si>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</si>
  <si>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</si>
  <si>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</si>
  <si>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</si>
  <si>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</si>
  <si>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</si>
  <si>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</si>
  <si>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</si>
  <si>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</si>
  <si>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</si>
  <si>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</si>
  <si>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</si>
  <si>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</si>
  <si>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</si>
  <si>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</si>
  <si>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</si>
  <si>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</si>
  <si>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</si>
  <si>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</si>
  <si>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</si>
  <si>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</si>
  <si>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</si>
  <si>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</si>
  <si>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</si>
  <si>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</si>
  <si>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</si>
  <si>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</si>
  <si>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</si>
  <si>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</si>
  <si>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</si>
  <si>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</si>
  <si>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</si>
  <si>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</si>
  <si>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</si>
  <si>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</si>
  <si>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</si>
  <si>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</si>
  <si>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</si>
  <si>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</si>
  <si>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</si>
  <si>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</si>
  <si>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</si>
  <si>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</si>
  <si>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</si>
  <si>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</si>
  <si>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</si>
  <si>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</si>
  <si>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</si>
  <si>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</si>
  <si>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</si>
  <si>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</si>
  <si>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</si>
  <si>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</si>
  <si>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</si>
  <si>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</si>
  <si>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</si>
  <si>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</si>
  <si>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</si>
  <si>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</si>
  <si>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</si>
  <si>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</si>
  <si>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</si>
  <si>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</si>
  <si>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</si>
  <si>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</si>
  <si>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</si>
  <si>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</si>
  <si>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</si>
  <si>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</si>
  <si>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</si>
  <si>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</si>
  <si>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</si>
  <si>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</si>
  <si>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</si>
  <si>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</si>
  <si>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</si>
  <si>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</si>
  <si>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</si>
  <si>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</si>
  <si>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</si>
  <si>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</si>
  <si>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</si>
  <si>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</si>
  <si>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</si>
  <si>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</si>
  <si>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</si>
  <si>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</si>
  <si>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</si>
  <si>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</si>
  <si>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</si>
  <si>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</si>
  <si>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</si>
  <si>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</si>
  <si>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</si>
  <si>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</si>
  <si>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</si>
  <si>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</si>
  <si>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</si>
  <si>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</si>
  <si>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</si>
  <si>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</si>
  <si>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</si>
  <si>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</si>
  <si>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</si>
  <si>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</si>
  <si>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</si>
  <si>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</si>
  <si>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</si>
  <si>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</si>
  <si>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</si>
  <si>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</si>
  <si>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</si>
  <si>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</si>
  <si>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</si>
  <si>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</si>
  <si>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</si>
  <si>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</si>
  <si>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</si>
  <si>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</si>
  <si>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</si>
  <si>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</si>
  <si>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</si>
  <si>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</si>
  <si>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</si>
  <si>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</si>
  <si>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</si>
  <si>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</si>
  <si>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</si>
  <si>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</si>
  <si>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</si>
  <si>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</si>
  <si>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</si>
  <si>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</si>
  <si>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</si>
  <si>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</si>
  <si>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</si>
  <si>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</si>
  <si>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</si>
  <si>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</si>
  <si>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</si>
  <si>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</si>
  <si>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</si>
  <si>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</si>
  <si>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</si>
  <si>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</si>
  <si>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</si>
  <si>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</si>
  <si>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</si>
  <si>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</si>
  <si>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</si>
  <si>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</si>
  <si>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</si>
  <si>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</si>
  <si>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</si>
  <si>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</si>
  <si>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</si>
  <si>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</si>
  <si>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</si>
  <si>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</si>
  <si>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</si>
  <si>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</si>
  <si>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</si>
  <si>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</si>
  <si>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</si>
  <si>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</si>
  <si>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</si>
  <si>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</si>
  <si>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</si>
  <si>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</si>
  <si>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</si>
  <si>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</si>
  <si>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</si>
  <si>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</si>
  <si>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</si>
  <si>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</si>
  <si>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</si>
  <si>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</si>
  <si>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</si>
  <si>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</si>
  <si>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</si>
  <si>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</si>
  <si>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</si>
  <si>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</si>
  <si>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</si>
  <si>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</si>
  <si>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</si>
  <si>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</si>
  <si>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</si>
  <si>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</si>
  <si>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</si>
  <si>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</si>
  <si>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</si>
  <si>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</si>
  <si>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</si>
  <si>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</si>
  <si>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</si>
  <si>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</si>
  <si>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</si>
  <si>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</si>
  <si>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</si>
  <si>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</si>
  <si>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</si>
  <si>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</si>
  <si>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</si>
  <si>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</si>
  <si>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</si>
  <si>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</si>
  <si>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</si>
  <si>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</si>
  <si>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</si>
  <si>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</si>
  <si>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</si>
  <si>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</si>
  <si>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</si>
  <si>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</si>
  <si>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</si>
  <si>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</si>
  <si>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</si>
  <si>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</si>
  <si>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</si>
  <si>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</si>
  <si>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</si>
  <si>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</si>
  <si>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</si>
  <si>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</si>
  <si>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</si>
  <si>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</si>
  <si>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</si>
  <si>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</si>
  <si>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</si>
  <si>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</si>
  <si>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</si>
  <si>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</si>
  <si>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</si>
  <si>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</si>
  <si>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</si>
  <si>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</si>
  <si>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</si>
  <si>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</si>
  <si>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</si>
  <si>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</si>
  <si>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</si>
  <si>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</si>
  <si>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</si>
  <si>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</si>
  <si>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</si>
  <si>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</si>
  <si>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</si>
  <si>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</si>
  <si>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</si>
  <si>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</si>
  <si>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</si>
  <si>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</si>
  <si>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</si>
  <si>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</si>
  <si>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</si>
  <si>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</si>
  <si>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</si>
  <si>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</si>
  <si>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</si>
  <si>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</si>
  <si>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</si>
  <si>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</si>
  <si>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</si>
  <si>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</si>
  <si>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</si>
  <si>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</si>
  <si>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</si>
  <si>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</si>
  <si>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</si>
  <si>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</si>
  <si>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</si>
  <si>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</si>
  <si>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</si>
  <si>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</si>
  <si>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</si>
  <si>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</si>
  <si>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</si>
  <si>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</si>
  <si>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</si>
  <si>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</si>
  <si>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</si>
  <si>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</si>
  <si>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</si>
  <si>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</si>
  <si>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</si>
  <si>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</si>
  <si>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</si>
  <si>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</si>
  <si>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</si>
  <si>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</si>
  <si>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</si>
  <si>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</si>
  <si>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</si>
  <si>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</si>
  <si>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</si>
  <si>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</si>
  <si>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</si>
  <si>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</si>
  <si>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</si>
  <si>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</si>
  <si>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</si>
  <si>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</si>
  <si>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</si>
  <si>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</si>
  <si>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</si>
  <si>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</si>
  <si>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</si>
  <si>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</si>
  <si>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</si>
  <si>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</si>
  <si>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</si>
  <si>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</si>
  <si>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</si>
  <si>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</si>
  <si>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</si>
  <si>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</si>
  <si>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</si>
  <si>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</si>
  <si>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</si>
  <si>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</si>
  <si>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</si>
  <si>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</si>
  <si>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</si>
  <si>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</si>
  <si>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</si>
  <si>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</si>
  <si>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</si>
  <si>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</si>
  <si>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</si>
  <si>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</si>
  <si>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</si>
  <si>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</si>
  <si>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</si>
  <si>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</si>
  <si>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</si>
  <si>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</si>
  <si>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</si>
  <si>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</si>
  <si>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</si>
  <si>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</si>
  <si>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</si>
  <si>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</si>
  <si>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</si>
  <si>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</si>
  <si>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</si>
  <si>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</si>
  <si>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</si>
  <si>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</si>
  <si>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</si>
  <si>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</si>
  <si>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</si>
  <si>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</si>
  <si>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</si>
  <si>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</si>
  <si>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</si>
  <si>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</si>
  <si>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</si>
  <si>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</si>
  <si>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</si>
  <si>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</si>
  <si>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</si>
  <si>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</si>
  <si>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</si>
  <si>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</si>
  <si>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</si>
  <si>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</si>
  <si>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</si>
  <si>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</si>
  <si>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</si>
  <si>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</si>
  <si>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</si>
  <si>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</si>
  <si>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</si>
  <si>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</si>
  <si>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</si>
  <si>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</si>
  <si>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</si>
  <si>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</si>
  <si>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</si>
  <si>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</si>
  <si>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</si>
  <si>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</si>
  <si>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</si>
  <si>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</si>
  <si>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</si>
  <si>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</si>
  <si>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</si>
  <si>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</si>
  <si>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</si>
  <si>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</si>
  <si>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</si>
  <si>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</si>
  <si>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</si>
  <si>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</si>
  <si>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</si>
  <si>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</si>
  <si>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</si>
  <si>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</si>
  <si>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</si>
  <si>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</si>
  <si>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</si>
  <si>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</si>
  <si>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</si>
  <si>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</si>
  <si>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</si>
  <si>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</si>
  <si>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</si>
  <si>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</si>
  <si>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</si>
  <si>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</si>
  <si>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</si>
  <si>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</si>
  <si>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</si>
  <si>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</si>
  <si>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</si>
  <si>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</si>
  <si>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</si>
  <si>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</si>
  <si>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</si>
  <si>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</si>
  <si>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</si>
  <si>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</si>
  <si>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</si>
  <si>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</si>
  <si>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</si>
  <si>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</si>
  <si>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</si>
  <si>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</si>
  <si>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</si>
  <si>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</si>
  <si>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</si>
  <si>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</si>
  <si>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</si>
  <si>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</si>
  <si>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</si>
  <si>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</si>
  <si>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</si>
  <si>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</si>
  <si>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</si>
  <si>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</si>
  <si>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</si>
  <si>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</si>
  <si>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</si>
  <si>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</si>
  <si>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</si>
  <si>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</si>
  <si>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</si>
  <si>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</si>
  <si>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</si>
  <si>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</si>
  <si>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</si>
  <si>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</si>
  <si>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</si>
  <si>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</si>
  <si>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</si>
  <si>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</si>
  <si>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</si>
  <si>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</si>
  <si>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</si>
  <si>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</si>
  <si>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</si>
  <si>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</si>
  <si>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</si>
  <si>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</si>
  <si>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</si>
  <si>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</si>
  <si>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</si>
  <si>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</si>
  <si>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</si>
  <si>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</si>
  <si>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</si>
  <si>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</si>
  <si>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</si>
  <si>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</si>
  <si>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</si>
  <si>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</si>
  <si>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</si>
  <si>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</si>
  <si>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</si>
  <si>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</si>
  <si>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</si>
  <si>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</si>
  <si>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</si>
  <si>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</si>
  <si>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</si>
  <si>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</si>
  <si>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</si>
  <si>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</si>
  <si>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</si>
  <si>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</si>
  <si>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</si>
  <si>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</si>
  <si>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</si>
  <si>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</si>
  <si>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</si>
  <si>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</si>
  <si>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</si>
  <si>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</si>
  <si>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</si>
  <si>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</si>
  <si>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</si>
  <si>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</si>
  <si>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</si>
  <si>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</si>
  <si>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</si>
  <si>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</si>
  <si>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</si>
  <si>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</si>
  <si>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</si>
  <si>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</si>
  <si>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</si>
  <si>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</si>
  <si>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</si>
  <si>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</si>
  <si>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</si>
  <si>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</si>
  <si>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</si>
  <si>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</si>
  <si>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</si>
  <si>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</si>
  <si>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</si>
  <si>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</si>
  <si>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</si>
  <si>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</si>
  <si>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</si>
  <si>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</si>
  <si>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</si>
  <si>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</si>
  <si>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</si>
  <si>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</si>
  <si>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</si>
  <si>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</si>
  <si>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</si>
  <si>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</si>
  <si>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</si>
  <si>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</si>
  <si>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</si>
  <si>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</si>
  <si>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</si>
  <si>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</si>
  <si>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</si>
  <si>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</si>
  <si>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</si>
  <si>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</si>
  <si>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</si>
  <si>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</si>
  <si>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</si>
  <si>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</si>
  <si>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</si>
  <si>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</si>
  <si>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</si>
  <si>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</si>
  <si>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</si>
  <si>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</si>
  <si>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</si>
  <si>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</si>
  <si>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</si>
  <si>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</si>
  <si>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</si>
  <si>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</si>
  <si>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</si>
  <si>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</si>
  <si>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</si>
  <si>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</si>
  <si>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</si>
  <si>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</si>
  <si>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</si>
  <si>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</si>
  <si>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</si>
  <si>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</si>
  <si>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</si>
  <si>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</si>
  <si>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</si>
  <si>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</si>
  <si>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</si>
  <si>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</si>
  <si>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</si>
  <si>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</si>
  <si>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</si>
  <si>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</si>
  <si>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</si>
  <si>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</si>
  <si>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</si>
  <si>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</si>
  <si>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</si>
  <si>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</si>
  <si>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</si>
  <si>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</si>
  <si>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</si>
  <si>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</si>
  <si>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</si>
  <si>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</si>
  <si>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</si>
  <si>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</si>
  <si>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</si>
  <si>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</si>
  <si>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</si>
  <si>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</si>
  <si>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</si>
  <si>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</si>
  <si>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</si>
  <si>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</si>
  <si>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</si>
  <si>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</si>
  <si>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</si>
  <si>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</si>
  <si>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</si>
  <si>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</si>
  <si>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</si>
  <si>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</si>
  <si>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</si>
  <si>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</si>
  <si>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</si>
  <si>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</si>
  <si>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</si>
  <si>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</si>
  <si>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</si>
  <si>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</si>
  <si>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</si>
  <si>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</si>
  <si>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</si>
  <si>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</si>
  <si>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</si>
  <si>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</si>
  <si>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</si>
  <si>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</si>
  <si>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</si>
  <si>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</si>
  <si>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</si>
  <si>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</si>
  <si>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</si>
  <si>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</si>
  <si>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</si>
  <si>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</si>
  <si>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</si>
  <si>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</si>
  <si>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</si>
  <si>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</si>
  <si>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</si>
  <si>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</si>
  <si>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</si>
  <si>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</si>
  <si>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</si>
  <si>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</si>
  <si>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</si>
  <si>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</si>
  <si>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</si>
  <si>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</si>
  <si>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</si>
  <si>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</si>
  <si>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</si>
  <si>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</si>
  <si>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</si>
  <si>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</si>
  <si>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</si>
  <si>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</si>
  <si>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</si>
  <si>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</si>
  <si>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</si>
  <si>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</si>
  <si>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</si>
  <si>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</si>
  <si>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</si>
  <si>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</si>
  <si>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</si>
  <si>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</si>
  <si>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</si>
  <si>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</si>
  <si>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</si>
  <si>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</si>
  <si>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</si>
  <si>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</si>
  <si>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</si>
  <si>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</si>
  <si>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</si>
  <si>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</si>
  <si>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</si>
  <si>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</si>
  <si>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</si>
  <si>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</si>
  <si>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</si>
  <si>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</si>
  <si>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件</t>
    <phoneticPr fontId="5"/>
  </si>
  <si>
    <t>終了予定なし</t>
    <phoneticPr fontId="5"/>
  </si>
  <si>
    <t>文部科学省調べ</t>
    <phoneticPr fontId="5"/>
  </si>
  <si>
    <t>日本・ＯＥＣＤ事業協力信託基金拠出金</t>
    <phoneticPr fontId="5"/>
  </si>
  <si>
    <t>大臣官房国際課</t>
    <phoneticPr fontId="5"/>
  </si>
  <si>
    <t>平成9年度</t>
    <phoneticPr fontId="5"/>
  </si>
  <si>
    <t>ＯＥＣＤが実施している「生徒の学習到達度調査（ＰＩＳＡ）」及び「OECD国際教育インディケータ（INES)事業」に参加し、我が国を含んだ国際指標を得て、我が国の教育政策に活用する。</t>
    <phoneticPr fontId="5"/>
  </si>
  <si>
    <t>「生徒の学習到達度調査（ＰＩＳＡ）」及び「ＯＥＣＤ国際教育インディケータ（ＩＮＥＳ）事業」を行うために各国に求められる資金を拠出する。ＰＩＳＡは、義務教育修了段階の15歳の生徒の読解力、数学的リテラシー、科学的リテラシーを主要3分野として調査を実施するもの。ＩＮＥＳは、世界各国の教育制度や政策について共通の枠組みの中で比較対照する指標（インディケータ）を開発し、各国の教育政策の形成に役立てるものである。　　　　　　　　　　　　　　　　　　　　　　　　　　　　　　　　　　　　　　　　　　　　　　　　　　　　　　　　　　　　　　　　　　　　　　　　　　　　　　　　　　　　　　　　　　　　　　　　　　　　　　　　　　　　　　　　　　　　　　　　　　　　　　　　　　　　　　　　　　　　　　　　　　　　　　　　　　　　　　　　　　　　　　　　　（本事業はＯＥＣＤに対する拠出金事業であり、分担率は各国の過去3年間のＧＮＰ等を基に算出されている。）</t>
    <phoneticPr fontId="5"/>
  </si>
  <si>
    <t>-</t>
    <phoneticPr fontId="5"/>
  </si>
  <si>
    <t>ユネスコ事業等拠出金</t>
    <phoneticPr fontId="5"/>
  </si>
  <si>
    <t>ＯＥＣＤのＰＩＳＡ、ＩＮＥＳについて我が国を含む国際指標を得ること。</t>
    <phoneticPr fontId="5"/>
  </si>
  <si>
    <t>本事業において得られた我が国を含む国際指標をまとめた報告書の数　　　　　　　　　　　　　　　　　　　　　　　　　　　　　　　　　　　　　　　　　　　　　　　　　　　　　　　　　　　　　　　　　　　　　　　　　　</t>
    <phoneticPr fontId="5"/>
  </si>
  <si>
    <t>本事業において得られた調査結果が活用されるよう、広く普及促進を図る。</t>
    <phoneticPr fontId="5"/>
  </si>
  <si>
    <t>国立教育政策研究所HP内の「OECD生徒の学習到達度調査（PISA）」ページ閲覧数</t>
    <phoneticPr fontId="5"/>
  </si>
  <si>
    <t>国際機関への拠出金は、日本人職員数を設定するのが望ましいが、本事業により拠出している事業を実施するPISA及びINESチームは、業務内容が限定的であり、職員数も限定されているため、日本人職員数を成果目標とすることは適当でない。</t>
  </si>
  <si>
    <t>全幹部職員数に占める邦人幹部職員数の割合</t>
  </si>
  <si>
    <t>回</t>
    <phoneticPr fontId="5"/>
  </si>
  <si>
    <t>各年度の執行額／各年度の報告書数
※ＯＥＣＤのＰＩＳＡ事業、ＩＮＥＳ事業では、日本及び他国からの拠出金をとりまとめて事業を行っているため、便宜的に日本の拠出金のみを対象として、参考数値として算出。　　　　　　　　</t>
    <phoneticPr fontId="5"/>
  </si>
  <si>
    <t>千円</t>
  </si>
  <si>
    <t>千円</t>
    <phoneticPr fontId="5"/>
  </si>
  <si>
    <t>千円/件数</t>
    <phoneticPr fontId="5"/>
  </si>
  <si>
    <t>89,378/1</t>
    <phoneticPr fontId="5"/>
  </si>
  <si>
    <t>94,081/2</t>
    <phoneticPr fontId="5"/>
  </si>
  <si>
    <t>各年度の執行額／各年度の国立教育政策研究所HP内の「OECD生徒の学習到達度調査（PISA）」ページ閲覧数
※ＯＥＣＤのＰＩＳＡ事業では、日本及び他国からの拠出金をとりまとめて事業を行っているため、便宜的に日本の拠出金のみを対象として、参考数値として算出。　　　　</t>
    <phoneticPr fontId="5"/>
  </si>
  <si>
    <t>89,378/100,187</t>
  </si>
  <si>
    <t>94,081/115,215</t>
  </si>
  <si>
    <t>13　豊かな国際社会の構築に資する国際交流・協力の推進</t>
    <phoneticPr fontId="5"/>
  </si>
  <si>
    <t>13-2 国際協力の推進</t>
    <phoneticPr fontId="5"/>
  </si>
  <si>
    <t>OECD/生徒の学習到達度調査（PISA）において得られたデータの活用</t>
  </si>
  <si>
    <t>国際研究協力経費</t>
  </si>
  <si>
    <t>16</t>
    <phoneticPr fontId="5"/>
  </si>
  <si>
    <t>11</t>
    <phoneticPr fontId="5"/>
  </si>
  <si>
    <t>434</t>
    <phoneticPr fontId="5"/>
  </si>
  <si>
    <t>430</t>
    <phoneticPr fontId="5"/>
  </si>
  <si>
    <t>425</t>
    <phoneticPr fontId="5"/>
  </si>
  <si>
    <t>408</t>
    <phoneticPr fontId="5"/>
  </si>
  <si>
    <t>国際協力企画室長
松原　太郎</t>
    <rPh sb="9" eb="11">
      <t>マツバラ</t>
    </rPh>
    <rPh sb="12" eb="14">
      <t>タロウ</t>
    </rPh>
    <phoneticPr fontId="5"/>
  </si>
  <si>
    <t>『図表でみる教育　OECDインディケータ（2020年版）』</t>
    <phoneticPr fontId="5"/>
  </si>
  <si>
    <t>今後の我が国教育施策推進に効果的に活用すべく、OECD/PISA2022の報告書を刊行
初等中等教育政策を議論する際の参考データの一つとして活用</t>
    <phoneticPr fontId="5"/>
  </si>
  <si>
    <t>令和5年度</t>
    <phoneticPr fontId="5"/>
  </si>
  <si>
    <t>令和5年度にOECD/PISAの報告書を刊行</t>
    <phoneticPr fontId="5"/>
  </si>
  <si>
    <t xml:space="preserve">
【HP上で公表している成果物等について】
『図表でみる教育　OECDインディケータ（2020年版）』
https://www.mext.go.jp/b_menu/toukei/002/index01.htm
『生きるための知識と技能7 OECD生徒の学習到達度調査(PISA)――2018年調査国際結果報告書』
https://www.oecd.org/pisa/publications/pisa-2018-results-volume-i-5f07c754-en.htm
『中央教育審議会初等中等教育分科会(第124回)』(中央教育審議会初等中等教育分科会の会議資料としてPISA2018の結果を活用)
https://www.mext.go.jp/kaigisiryo/2019/10/1421380_00001.htm
</t>
    <phoneticPr fontId="5"/>
  </si>
  <si>
    <t>平成29年度にOECD/PISA2015の報告書（「生徒のwell-being」及び「協同問題解決能力調査」）を刊行。
平成30年度にOECDを通じてPISA調査を実施。
令和元年度にOECD/PISA2018の報告書を刊行、中央教育審議会初等中等教育分科会の会議資料としてPISA2018の結果を活用。
令和3年度に実施予定だったPISA調査は、新型コロナウイルス感染症の影響で1年延期となり、令和4年度に実施予定。</t>
    <rPh sb="153" eb="155">
      <t>レイワ</t>
    </rPh>
    <rPh sb="156" eb="158">
      <t>ネンド</t>
    </rPh>
    <rPh sb="159" eb="161">
      <t>ジッシ</t>
    </rPh>
    <rPh sb="161" eb="163">
      <t>ヨテイ</t>
    </rPh>
    <rPh sb="198" eb="200">
      <t>レイワ</t>
    </rPh>
    <rPh sb="201" eb="203">
      <t>ネンド</t>
    </rPh>
    <rPh sb="204" eb="206">
      <t>ジッシ</t>
    </rPh>
    <rPh sb="206" eb="208">
      <t>ヨテイ</t>
    </rPh>
    <phoneticPr fontId="5"/>
  </si>
  <si>
    <t>日本再興戦略に掲げた2025年までに国連関係機関の邦人職員数を1000人とする目標に向けた水準(3.1%(1,000人/国連関係機関職員総数約32,000人))を超えているところ，直近過去5年間の最高水準（4.64％，JPOを含む）を目標値とする。</t>
    <phoneticPr fontId="5"/>
  </si>
  <si>
    <t>国連事務局の「望ましい職員数」の水準(5.5%(日本の望ましい職員数172人/国連事務局職員総数3,107人))を超えているところ、昨年度の水準(6.0%)の維持に加え、1名の増加を目指す。</t>
    <phoneticPr fontId="5"/>
  </si>
  <si>
    <t>全職員数に占める邦人職員数（専門職以上，JPOを含む）の割合</t>
    <phoneticPr fontId="5"/>
  </si>
  <si>
    <t>88,684/1</t>
    <phoneticPr fontId="5"/>
  </si>
  <si>
    <t>88,684/179,685</t>
    <phoneticPr fontId="5"/>
  </si>
  <si>
    <t>国際約束に基づく拠出金であり、国が支出する必要がある。</t>
    <phoneticPr fontId="5"/>
  </si>
  <si>
    <t>本事業は、OECDの事業に世界の主要国とともに我が国が参加することにより、得られる国際指標の信頼性が向上することとなる。よって、「国際機関が実施する事業に拠出する等、国内外における活動を通じて国際的な取組に日本が貢献する」という施策(13-2 国際協力の推進）においても直接的な達成手段の一つであり、優先度の高い事業である。</t>
    <phoneticPr fontId="5"/>
  </si>
  <si>
    <t>‐</t>
  </si>
  <si>
    <t>国際機関であるOECDが実施する事業に対する拠出金であり、支出先はOECDに限定される。</t>
    <phoneticPr fontId="5"/>
  </si>
  <si>
    <t>無</t>
  </si>
  <si>
    <t>拠出金の分担率は、加盟国の合意により各国の過去３年間のGNP等を反映した算定方式に基づき決定されているため、我が国の負担は妥当なものとなっている。</t>
    <phoneticPr fontId="5"/>
  </si>
  <si>
    <t>本事業ではOECDにおいてPISA調査の企画・分析・報告を行う一方、PISAの国内実施調査は「国際研究協力経費」の中で、国立教育政策研究所が実施している。</t>
    <phoneticPr fontId="5"/>
  </si>
  <si>
    <t>拠出金</t>
    <rPh sb="0" eb="3">
      <t>キョシュツキン</t>
    </rPh>
    <phoneticPr fontId="5"/>
  </si>
  <si>
    <t>経済協力開発機構（OECD）</t>
    <rPh sb="0" eb="2">
      <t>ケイザイ</t>
    </rPh>
    <rPh sb="2" eb="4">
      <t>キョウリョク</t>
    </rPh>
    <rPh sb="4" eb="6">
      <t>カイハツ</t>
    </rPh>
    <rPh sb="6" eb="8">
      <t>キコウ</t>
    </rPh>
    <phoneticPr fontId="5"/>
  </si>
  <si>
    <t>-</t>
    <phoneticPr fontId="5"/>
  </si>
  <si>
    <t>ＯＥＣＤのＰＩＳＡ、ＩＮＥＳ会合等への参加回数</t>
    <rPh sb="16" eb="17">
      <t>トウ</t>
    </rPh>
    <phoneticPr fontId="5"/>
  </si>
  <si>
    <t>我が国の教育政策上重要な調査・研究を行う事業であり、特にPISAの調査結果は毎回大きく取り上げて報道されるており、HPの閲覧数も目標値を上回る等、国民の関心も高い。</t>
    <rPh sb="60" eb="62">
      <t>エツラン</t>
    </rPh>
    <rPh sb="62" eb="63">
      <t>スウ</t>
    </rPh>
    <rPh sb="64" eb="67">
      <t>モクヒョウチ</t>
    </rPh>
    <rPh sb="68" eb="70">
      <t>ウワマワ</t>
    </rPh>
    <rPh sb="71" eb="72">
      <t>ナド</t>
    </rPh>
    <phoneticPr fontId="5"/>
  </si>
  <si>
    <t>成果物は、出版・HP掲載等されてており、今年度は目標値を大きく上回る閲覧となっていることから、教育関係者、機関等に広く活用されている。</t>
    <rPh sb="20" eb="23">
      <t>コンネンド</t>
    </rPh>
    <rPh sb="24" eb="26">
      <t>モクヒョウ</t>
    </rPh>
    <rPh sb="26" eb="27">
      <t>チ</t>
    </rPh>
    <rPh sb="28" eb="29">
      <t>オオ</t>
    </rPh>
    <rPh sb="31" eb="33">
      <t>ウワマワ</t>
    </rPh>
    <rPh sb="34" eb="36">
      <t>エツラン</t>
    </rPh>
    <phoneticPr fontId="5"/>
  </si>
  <si>
    <t>PISA、INES事業への参加により、計画どおり成果報告書の刊行が行われている。</t>
    <phoneticPr fontId="5"/>
  </si>
  <si>
    <t>拠出金の支出先であるPISA、INESの各事業では事業計画と予算を我が国を含む加盟国が参加するPISA運営理事会、INESワーキンググループにて審議の上、決定している。</t>
    <phoneticPr fontId="5"/>
  </si>
  <si>
    <t>OECDから着実に成果報告書が発刊されており、目標に見合った成果実績となっている。</t>
    <phoneticPr fontId="5"/>
  </si>
  <si>
    <t>国際機関であるOECDが実施する教育事業に参加することにより、正確な国際比較や蓄積された知見に基づく分析が可能となっており、実効性は高い。</t>
    <phoneticPr fontId="5"/>
  </si>
  <si>
    <t>本事業により、OECDが実施しているPISA及びOECD国際教育インディケータ（INES)事業を通じて、我が国を含むOECD加盟国等の教育・学習に関する国際指標の収集という国際的な取組に日本が貢献するとともに、我が国及び他国の教育施策の現状が把握できる。このことにより、上位施策の達成目標「国際機関の活動等の推進を通じて、国際的な取組に日本が貢献するとともに、我が国の教育施策の充実のために有益な情報の収集等を行う」へ寄与する。</t>
    <phoneticPr fontId="5"/>
  </si>
  <si>
    <t>OECDへの拠出金</t>
    <rPh sb="6" eb="9">
      <t>キョシュツキン</t>
    </rPh>
    <phoneticPr fontId="5"/>
  </si>
  <si>
    <r>
      <t>O</t>
    </r>
    <r>
      <rPr>
        <sz val="11"/>
        <rFont val="ＭＳ Ｐゴシック"/>
        <family val="3"/>
        <charset val="128"/>
      </rPr>
      <t>ECDへの</t>
    </r>
    <r>
      <rPr>
        <sz val="11"/>
        <rFont val="ＭＳ Ｐゴシック"/>
        <family val="3"/>
        <charset val="128"/>
      </rPr>
      <t>拠出金</t>
    </r>
    <phoneticPr fontId="5"/>
  </si>
  <si>
    <t>A. 経済協力開発機構（OECD）</t>
    <phoneticPr fontId="5"/>
  </si>
  <si>
    <t>国際機関であるOECDが実施する調査に参加することにより、我が国の教育に関するデータを国際比較することが可能となり、また、その閲覧数も増加傾向にあるり事業の重要性は増しており、拠出金を支出することは適切である。</t>
    <rPh sb="12" eb="14">
      <t>ジッシ</t>
    </rPh>
    <rPh sb="16" eb="18">
      <t>チョウサ</t>
    </rPh>
    <rPh sb="19" eb="21">
      <t>サンカ</t>
    </rPh>
    <rPh sb="29" eb="30">
      <t>ワ</t>
    </rPh>
    <rPh sb="31" eb="32">
      <t>クニ</t>
    </rPh>
    <rPh sb="33" eb="35">
      <t>キョウイク</t>
    </rPh>
    <rPh sb="36" eb="37">
      <t>カン</t>
    </rPh>
    <rPh sb="43" eb="45">
      <t>コクサイ</t>
    </rPh>
    <rPh sb="45" eb="47">
      <t>ヒカク</t>
    </rPh>
    <rPh sb="52" eb="54">
      <t>カノウ</t>
    </rPh>
    <rPh sb="63" eb="65">
      <t>エツラン</t>
    </rPh>
    <rPh sb="65" eb="66">
      <t>スウ</t>
    </rPh>
    <rPh sb="67" eb="69">
      <t>ゾウカ</t>
    </rPh>
    <rPh sb="69" eb="71">
      <t>ケイコウ</t>
    </rPh>
    <rPh sb="75" eb="77">
      <t>ジギョウ</t>
    </rPh>
    <rPh sb="78" eb="81">
      <t>ジュウヨウセイ</t>
    </rPh>
    <rPh sb="82" eb="83">
      <t>マ</t>
    </rPh>
    <rPh sb="88" eb="90">
      <t>キョシュツ</t>
    </rPh>
    <rPh sb="90" eb="91">
      <t>キン</t>
    </rPh>
    <rPh sb="92" eb="94">
      <t>シシュツ</t>
    </rPh>
    <rPh sb="99" eb="101">
      <t>テキセツ</t>
    </rPh>
    <phoneticPr fontId="5"/>
  </si>
  <si>
    <t>今後もOECDに対し、適切な予算執行と事業計画の着実な実施を要請していく。</t>
    <rPh sb="0" eb="2">
      <t>コンゴ</t>
    </rPh>
    <rPh sb="8" eb="9">
      <t>タイ</t>
    </rPh>
    <rPh sb="11" eb="13">
      <t>テキセツ</t>
    </rPh>
    <rPh sb="14" eb="16">
      <t>ヨサン</t>
    </rPh>
    <rPh sb="16" eb="18">
      <t>シッコウ</t>
    </rPh>
    <rPh sb="19" eb="21">
      <t>ジギョウ</t>
    </rPh>
    <rPh sb="21" eb="23">
      <t>ケイカク</t>
    </rPh>
    <rPh sb="24" eb="26">
      <t>チャクジツ</t>
    </rPh>
    <rPh sb="27" eb="29">
      <t>ジッシ</t>
    </rPh>
    <rPh sb="30" eb="32">
      <t>ヨウセイ</t>
    </rPh>
    <phoneticPr fontId="5"/>
  </si>
  <si>
    <t>87,243/1</t>
    <phoneticPr fontId="5"/>
  </si>
  <si>
    <t>87,243/130,000</t>
    <phoneticPr fontId="5"/>
  </si>
  <si>
    <t>外部有識者点検対象外</t>
  </si>
  <si>
    <t>現状通り</t>
  </si>
  <si>
    <t>この事業は、引き続き、拠出先であるＯＥＣＤ事務局に適切な予算執行と成果の評価・共有について要請し、効率的・効果的な事業の実施に努めるべきである。</t>
  </si>
  <si>
    <t>引き続き拠出先であるOECD事務局に適切な予算執行と成果の評価・共有について要請し、効率的・効果的な事業の実施に努める。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</si>
</sst>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16565</xdr:colOff>
      <xdr:row>751</xdr:row>
      <xdr:rowOff>335071</xdr:rowOff>
    </xdr:from>
    <xdr:to>
      <xdr:col>29</xdr:col>
      <xdr:colOff>16565</xdr:colOff>
      <xdr:row>753</xdr:row>
      <xdr:rowOff>293272</xdr:rowOff>
    </xdr:to>
    <xdr:sp macro="" textlink="">
      <xdr:nvSpPr>
        <xdr:cNvPr id="3" name="Line 19">
          <a:extLst>
            <a:ext uri="{FF2B5EF4-FFF2-40B4-BE49-F238E27FC236}">
              <a16:creationId xmlns:a16="http://schemas.microsoft.com/office/drawing/2014/main" id="{4FDC5C09-B1A3-4B98-A923-1CB6D0ABC7F9}"/>
            </a:ext>
          </a:extLst>
        </xdr:cNvPr>
        <xdr:cNvSpPr>
          <a:spLocks noChangeShapeType="1"/>
        </xdr:cNvSpPr>
      </xdr:nvSpPr>
      <xdr:spPr bwMode="auto">
        <a:xfrm>
          <a:off x="6043292" y="54696844"/>
          <a:ext cx="0" cy="6509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149679</xdr:colOff>
      <xdr:row>750</xdr:row>
      <xdr:rowOff>13608</xdr:rowOff>
    </xdr:from>
    <xdr:to>
      <xdr:col>37</xdr:col>
      <xdr:colOff>3762</xdr:colOff>
      <xdr:row>752</xdr:row>
      <xdr:rowOff>103909</xdr:rowOff>
    </xdr:to>
    <xdr:sp macro="" textlink="">
      <xdr:nvSpPr>
        <xdr:cNvPr id="2" name="AutoShape 15">
          <a:extLst>
            <a:ext uri="{FF2B5EF4-FFF2-40B4-BE49-F238E27FC236}">
              <a16:creationId xmlns:a16="http://schemas.microsoft.com/office/drawing/2014/main" id="{72AF52EB-B165-4349-9863-D32928800947}"/>
            </a:ext>
          </a:extLst>
        </xdr:cNvPr>
        <xdr:cNvSpPr>
          <a:spLocks noChangeArrowheads="1"/>
        </xdr:cNvSpPr>
      </xdr:nvSpPr>
      <xdr:spPr bwMode="auto">
        <a:xfrm>
          <a:off x="4306043" y="54029017"/>
          <a:ext cx="3386992" cy="78302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25</xdr:col>
      <xdr:colOff>118753</xdr:colOff>
      <xdr:row>753</xdr:row>
      <xdr:rowOff>27506</xdr:rowOff>
    </xdr:from>
    <xdr:to>
      <xdr:col>32</xdr:col>
      <xdr:colOff>31052</xdr:colOff>
      <xdr:row>754</xdr:row>
      <xdr:rowOff>86591</xdr:rowOff>
    </xdr:to>
    <xdr:sp macro="" textlink="">
      <xdr:nvSpPr>
        <xdr:cNvPr id="4" name="AutoShape 18">
          <a:extLst>
            <a:ext uri="{FF2B5EF4-FFF2-40B4-BE49-F238E27FC236}">
              <a16:creationId xmlns:a16="http://schemas.microsoft.com/office/drawing/2014/main" id="{7A33E8A3-5C25-4706-AE38-4DFF01EB9D37}"/>
            </a:ext>
          </a:extLst>
        </xdr:cNvPr>
        <xdr:cNvSpPr>
          <a:spLocks noChangeArrowheads="1"/>
        </xdr:cNvSpPr>
      </xdr:nvSpPr>
      <xdr:spPr bwMode="auto">
        <a:xfrm>
          <a:off x="5314208" y="53939006"/>
          <a:ext cx="1367026" cy="2842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22</xdr:col>
      <xdr:colOff>108858</xdr:colOff>
      <xdr:row>754</xdr:row>
      <xdr:rowOff>170271</xdr:rowOff>
    </xdr:from>
    <xdr:to>
      <xdr:col>35</xdr:col>
      <xdr:colOff>118565</xdr:colOff>
      <xdr:row>758</xdr:row>
      <xdr:rowOff>190500</xdr:rowOff>
    </xdr:to>
    <xdr:sp macro="" textlink="">
      <xdr:nvSpPr>
        <xdr:cNvPr id="5" name="AutoShape 17">
          <a:extLst>
            <a:ext uri="{FF2B5EF4-FFF2-40B4-BE49-F238E27FC236}">
              <a16:creationId xmlns:a16="http://schemas.microsoft.com/office/drawing/2014/main" id="{65573932-F597-449F-9406-4A90312C98AF}"/>
            </a:ext>
          </a:extLst>
        </xdr:cNvPr>
        <xdr:cNvSpPr>
          <a:spLocks noChangeArrowheads="1"/>
        </xdr:cNvSpPr>
      </xdr:nvSpPr>
      <xdr:spPr bwMode="auto">
        <a:xfrm>
          <a:off x="4680858" y="54306907"/>
          <a:ext cx="2711343" cy="71295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21</xdr:col>
      <xdr:colOff>43222</xdr:colOff>
      <xdr:row>758</xdr:row>
      <xdr:rowOff>206656</xdr:rowOff>
    </xdr:from>
    <xdr:to>
      <xdr:col>37</xdr:col>
      <xdr:colOff>46709</xdr:colOff>
      <xdr:row>761</xdr:row>
      <xdr:rowOff>33984</xdr:rowOff>
    </xdr:to>
    <xdr:sp macro="" textlink="">
      <xdr:nvSpPr>
        <xdr:cNvPr id="6" name="AutoShape 20">
          <a:extLst>
            <a:ext uri="{FF2B5EF4-FFF2-40B4-BE49-F238E27FC236}">
              <a16:creationId xmlns:a16="http://schemas.microsoft.com/office/drawing/2014/main" id="{FF95E771-B5AF-4E29-B1E6-B825D18F7C3C}"/>
            </a:ext>
          </a:extLst>
        </xdr:cNvPr>
        <xdr:cNvSpPr>
          <a:spLocks noChangeArrowheads="1"/>
        </xdr:cNvSpPr>
      </xdr:nvSpPr>
      <xdr:spPr bwMode="auto">
        <a:xfrm>
          <a:off x="4407404" y="55036020"/>
          <a:ext cx="3328578" cy="8664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48025</xdr:colOff>
      <xdr:row>758</xdr:row>
      <xdr:rowOff>261085</xdr:rowOff>
    </xdr:from>
    <xdr:to>
      <xdr:col>36</xdr:col>
      <xdr:colOff>39591</xdr:colOff>
      <xdr:row>760</xdr:row>
      <xdr:rowOff>329047</xdr:rowOff>
    </xdr:to>
    <xdr:sp macro="" textlink="">
      <xdr:nvSpPr>
        <xdr:cNvPr id="7" name="AutoShape 21">
          <a:extLst>
            <a:ext uri="{FF2B5EF4-FFF2-40B4-BE49-F238E27FC236}">
              <a16:creationId xmlns:a16="http://schemas.microsoft.com/office/drawing/2014/main" id="{1DC28DE1-6F6E-4032-A03C-A57ACA20DB37}"/>
            </a:ext>
          </a:extLst>
        </xdr:cNvPr>
        <xdr:cNvSpPr>
          <a:spLocks noChangeArrowheads="1"/>
        </xdr:cNvSpPr>
      </xdr:nvSpPr>
      <xdr:spPr bwMode="auto">
        <a:xfrm>
          <a:off x="4620025" y="55090449"/>
          <a:ext cx="2901021" cy="76068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「生徒の学習到達度調査（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PISA)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」及び「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教育インディケータ事業（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INES)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」に参加するための</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への拠出金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8" zoomScale="85" zoomScaleNormal="75" zoomScaleSheetLayoutView="85" zoomScalePageLayoutView="85" workbookViewId="0">
      <selection activeCell="BF8" sqref="BF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438</v>
      </c>
      <c r="AT2" s="207"/>
      <c r="AU2" s="207"/>
      <c r="AV2" s="98" t="str">
        <f>IF(AW2="","","-")</f>
        <v/>
      </c>
      <c r="AW2" s="394"/>
      <c r="AX2" s="394"/>
    </row>
    <row r="3" spans="1:50" ht="21" customHeight="1" thickBot="1" x14ac:dyDescent="0.2">
      <c r="A3" s="521" t="s">
        <v>702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161</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720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721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722</v>
      </c>
      <c r="H5" s="557"/>
      <c r="I5" s="557"/>
      <c r="J5" s="557"/>
      <c r="K5" s="557"/>
      <c r="L5" s="557"/>
      <c r="M5" s="558" t="s">
        <v>66</v>
      </c>
      <c r="N5" s="559"/>
      <c r="O5" s="559"/>
      <c r="P5" s="559"/>
      <c r="Q5" s="559"/>
      <c r="R5" s="560"/>
      <c r="S5" s="561" t="s">
        <v>718</v>
      </c>
      <c r="T5" s="557"/>
      <c r="U5" s="557"/>
      <c r="V5" s="557"/>
      <c r="W5" s="557"/>
      <c r="X5" s="562"/>
      <c r="Y5" s="715" t="s">
        <v>3</v>
      </c>
      <c r="Z5" s="716"/>
      <c r="AA5" s="716"/>
      <c r="AB5" s="716"/>
      <c r="AC5" s="716"/>
      <c r="AD5" s="717"/>
      <c r="AE5" s="718" t="s">
        <v>721</v>
      </c>
      <c r="AF5" s="718"/>
      <c r="AG5" s="718"/>
      <c r="AH5" s="718"/>
      <c r="AI5" s="718"/>
      <c r="AJ5" s="718"/>
      <c r="AK5" s="718"/>
      <c r="AL5" s="718"/>
      <c r="AM5" s="718"/>
      <c r="AN5" s="718"/>
      <c r="AO5" s="718"/>
      <c r="AP5" s="719"/>
      <c r="AQ5" s="720" t="s">
        <v>753</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406</v>
      </c>
      <c r="H7" s="826"/>
      <c r="I7" s="826"/>
      <c r="J7" s="826"/>
      <c r="K7" s="826"/>
      <c r="L7" s="826"/>
      <c r="M7" s="826"/>
      <c r="N7" s="826"/>
      <c r="O7" s="826"/>
      <c r="P7" s="826"/>
      <c r="Q7" s="826"/>
      <c r="R7" s="826"/>
      <c r="S7" s="826"/>
      <c r="T7" s="826"/>
      <c r="U7" s="826"/>
      <c r="V7" s="826"/>
      <c r="W7" s="826"/>
      <c r="X7" s="827"/>
      <c r="Y7" s="392" t="s">
        <v>389</v>
      </c>
      <c r="Z7" s="296"/>
      <c r="AA7" s="296"/>
      <c r="AB7" s="296"/>
      <c r="AC7" s="296"/>
      <c r="AD7" s="393"/>
      <c r="AE7" s="379" t="s">
        <v>406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723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724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92.5</v>
      </c>
      <c r="Q13" s="164"/>
      <c r="R13" s="164"/>
      <c r="S13" s="164"/>
      <c r="T13" s="164"/>
      <c r="U13" s="164"/>
      <c r="V13" s="165"/>
      <c r="W13" s="163">
        <v>94.4</v>
      </c>
      <c r="X13" s="164"/>
      <c r="Y13" s="164"/>
      <c r="Z13" s="164"/>
      <c r="AA13" s="164"/>
      <c r="AB13" s="164"/>
      <c r="AC13" s="165"/>
      <c r="AD13" s="163">
        <v>88.7</v>
      </c>
      <c r="AE13" s="164"/>
      <c r="AF13" s="164"/>
      <c r="AG13" s="164"/>
      <c r="AH13" s="164"/>
      <c r="AI13" s="164"/>
      <c r="AJ13" s="165"/>
      <c r="AK13" s="163">
        <v>87.2</v>
      </c>
      <c r="AL13" s="164"/>
      <c r="AM13" s="164"/>
      <c r="AN13" s="164"/>
      <c r="AO13" s="164"/>
      <c r="AP13" s="164"/>
      <c r="AQ13" s="165"/>
      <c r="AR13" s="160">
        <v>86</v>
      </c>
      <c r="AS13" s="161"/>
      <c r="AT13" s="161"/>
      <c r="AU13" s="161"/>
      <c r="AV13" s="161"/>
      <c r="AW13" s="161"/>
      <c r="AX13" s="391"/>
    </row>
    <row r="14" spans="1:50" ht="21" customHeight="1" x14ac:dyDescent="0.15">
      <c r="A14" s="120"/>
      <c r="B14" s="121"/>
      <c r="C14" s="121"/>
      <c r="D14" s="121"/>
      <c r="E14" s="121"/>
      <c r="F14" s="122"/>
      <c r="G14" s="745"/>
      <c r="H14" s="746"/>
      <c r="I14" s="573" t="s">
        <v>8</v>
      </c>
      <c r="J14" s="627"/>
      <c r="K14" s="627"/>
      <c r="L14" s="627"/>
      <c r="M14" s="627"/>
      <c r="N14" s="627"/>
      <c r="O14" s="628"/>
      <c r="P14" s="163" t="s">
        <v>406</v>
      </c>
      <c r="Q14" s="164"/>
      <c r="R14" s="164"/>
      <c r="S14" s="164"/>
      <c r="T14" s="164"/>
      <c r="U14" s="164"/>
      <c r="V14" s="165"/>
      <c r="W14" s="163" t="s">
        <v>406</v>
      </c>
      <c r="X14" s="164"/>
      <c r="Y14" s="164"/>
      <c r="Z14" s="164"/>
      <c r="AA14" s="164"/>
      <c r="AB14" s="164"/>
      <c r="AC14" s="165"/>
      <c r="AD14" s="163" t="s">
        <v>406</v>
      </c>
      <c r="AE14" s="164"/>
      <c r="AF14" s="164"/>
      <c r="AG14" s="164"/>
      <c r="AH14" s="164"/>
      <c r="AI14" s="164"/>
      <c r="AJ14" s="165"/>
      <c r="AK14" s="163" t="s">
        <v>406</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725</v>
      </c>
      <c r="Q15" s="164"/>
      <c r="R15" s="164"/>
      <c r="S15" s="164"/>
      <c r="T15" s="164"/>
      <c r="U15" s="164"/>
      <c r="V15" s="165"/>
      <c r="W15" s="163" t="s">
        <v>406</v>
      </c>
      <c r="X15" s="164"/>
      <c r="Y15" s="164"/>
      <c r="Z15" s="164"/>
      <c r="AA15" s="164"/>
      <c r="AB15" s="164"/>
      <c r="AC15" s="165"/>
      <c r="AD15" s="163" t="s">
        <v>406</v>
      </c>
      <c r="AE15" s="164"/>
      <c r="AF15" s="164"/>
      <c r="AG15" s="164"/>
      <c r="AH15" s="164"/>
      <c r="AI15" s="164"/>
      <c r="AJ15" s="165"/>
      <c r="AK15" s="163" t="s">
        <v>406</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406</v>
      </c>
      <c r="Q16" s="164"/>
      <c r="R16" s="164"/>
      <c r="S16" s="164"/>
      <c r="T16" s="164"/>
      <c r="U16" s="164"/>
      <c r="V16" s="165"/>
      <c r="W16" s="163" t="s">
        <v>406</v>
      </c>
      <c r="X16" s="164"/>
      <c r="Y16" s="164"/>
      <c r="Z16" s="164"/>
      <c r="AA16" s="164"/>
      <c r="AB16" s="164"/>
      <c r="AC16" s="165"/>
      <c r="AD16" s="163" t="s">
        <v>725</v>
      </c>
      <c r="AE16" s="164"/>
      <c r="AF16" s="164"/>
      <c r="AG16" s="164"/>
      <c r="AH16" s="164"/>
      <c r="AI16" s="164"/>
      <c r="AJ16" s="165"/>
      <c r="AK16" s="163" t="s">
        <v>406</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v>-7</v>
      </c>
      <c r="Q17" s="164"/>
      <c r="R17" s="164"/>
      <c r="S17" s="164"/>
      <c r="T17" s="164"/>
      <c r="U17" s="164"/>
      <c r="V17" s="165"/>
      <c r="W17" s="163" t="s">
        <v>725</v>
      </c>
      <c r="X17" s="164"/>
      <c r="Y17" s="164"/>
      <c r="Z17" s="164"/>
      <c r="AA17" s="164"/>
      <c r="AB17" s="164"/>
      <c r="AC17" s="165"/>
      <c r="AD17" s="163" t="s">
        <v>725</v>
      </c>
      <c r="AE17" s="164"/>
      <c r="AF17" s="164"/>
      <c r="AG17" s="164"/>
      <c r="AH17" s="164"/>
      <c r="AI17" s="164"/>
      <c r="AJ17" s="165"/>
      <c r="AK17" s="163" t="s">
        <v>406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85.5</v>
      </c>
      <c r="Q18" s="170"/>
      <c r="R18" s="170"/>
      <c r="S18" s="170"/>
      <c r="T18" s="170"/>
      <c r="U18" s="170"/>
      <c r="V18" s="171"/>
      <c r="W18" s="169">
        <f>SUM(W13:AC17)</f>
        <v>94.4</v>
      </c>
      <c r="X18" s="170"/>
      <c r="Y18" s="170"/>
      <c r="Z18" s="170"/>
      <c r="AA18" s="170"/>
      <c r="AB18" s="170"/>
      <c r="AC18" s="171"/>
      <c r="AD18" s="169">
        <f>SUM(AD13:AJ17)</f>
        <v>88.7</v>
      </c>
      <c r="AE18" s="170"/>
      <c r="AF18" s="170"/>
      <c r="AG18" s="170"/>
      <c r="AH18" s="170"/>
      <c r="AI18" s="170"/>
      <c r="AJ18" s="171"/>
      <c r="AK18" s="169">
        <f>SUM(AK13:AQ17)</f>
        <v>87.2</v>
      </c>
      <c r="AL18" s="170"/>
      <c r="AM18" s="170"/>
      <c r="AN18" s="170"/>
      <c r="AO18" s="170"/>
      <c r="AP18" s="170"/>
      <c r="AQ18" s="171"/>
      <c r="AR18" s="169">
        <f>SUM(AR13:AX17)</f>
        <v>86</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89.4</v>
      </c>
      <c r="Q19" s="164"/>
      <c r="R19" s="164"/>
      <c r="S19" s="164"/>
      <c r="T19" s="164"/>
      <c r="U19" s="164"/>
      <c r="V19" s="165"/>
      <c r="W19" s="163">
        <v>94.08</v>
      </c>
      <c r="X19" s="164"/>
      <c r="Y19" s="164"/>
      <c r="Z19" s="164"/>
      <c r="AA19" s="164"/>
      <c r="AB19" s="164"/>
      <c r="AC19" s="165"/>
      <c r="AD19" s="163">
        <v>88.7</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1.0456140350877194</v>
      </c>
      <c r="Q20" s="537"/>
      <c r="R20" s="537"/>
      <c r="S20" s="537"/>
      <c r="T20" s="537"/>
      <c r="U20" s="537"/>
      <c r="V20" s="537"/>
      <c r="W20" s="537">
        <f t="shared" ref="W20" si="0">IF(W18=0, "-", SUM(W19)/W18)</f>
        <v>0.99661016949152537</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354</v>
      </c>
      <c r="H21" s="921"/>
      <c r="I21" s="921"/>
      <c r="J21" s="921"/>
      <c r="K21" s="921"/>
      <c r="L21" s="921"/>
      <c r="M21" s="921"/>
      <c r="N21" s="921"/>
      <c r="O21" s="921"/>
      <c r="P21" s="537">
        <f>IF(P19=0, "-", SUM(P19)/SUM(P13,P14))</f>
        <v>0.9664864864864865</v>
      </c>
      <c r="Q21" s="537"/>
      <c r="R21" s="537"/>
      <c r="S21" s="537"/>
      <c r="T21" s="537"/>
      <c r="U21" s="537"/>
      <c r="V21" s="537"/>
      <c r="W21" s="537">
        <f t="shared" ref="W21" si="2">IF(W19=0, "-", SUM(W19)/SUM(W13,W14))</f>
        <v>0.99661016949152537</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87.2</v>
      </c>
      <c r="Q23" s="161"/>
      <c r="R23" s="161"/>
      <c r="S23" s="161"/>
      <c r="T23" s="161"/>
      <c r="U23" s="161"/>
      <c r="V23" s="162"/>
      <c r="W23" s="160">
        <v>86</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87.2</v>
      </c>
      <c r="Q29" s="164"/>
      <c r="R29" s="164"/>
      <c r="S29" s="164"/>
      <c r="T29" s="164"/>
      <c r="U29" s="164"/>
      <c r="V29" s="165"/>
      <c r="W29" s="211">
        <f>AR13</f>
        <v>86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390</v>
      </c>
      <c r="AF30" s="383"/>
      <c r="AG30" s="383"/>
      <c r="AH30" s="384"/>
      <c r="AI30" s="385" t="s">
        <v>412</v>
      </c>
      <c r="AJ30" s="385"/>
      <c r="AK30" s="385"/>
      <c r="AL30" s="382"/>
      <c r="AM30" s="385" t="s">
        <v>509</v>
      </c>
      <c r="AN30" s="385"/>
      <c r="AO30" s="385"/>
      <c r="AP30" s="382"/>
      <c r="AQ30" s="639" t="s">
        <v>232</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725</v>
      </c>
      <c r="AV31" s="271"/>
      <c r="AW31" s="375" t="s">
        <v>179</v>
      </c>
      <c r="AX31" s="376"/>
    </row>
    <row r="32" spans="1:50" ht="23.25" customHeight="1" x14ac:dyDescent="0.15">
      <c r="A32" s="513"/>
      <c r="B32" s="511"/>
      <c r="C32" s="511"/>
      <c r="D32" s="511"/>
      <c r="E32" s="511"/>
      <c r="F32" s="512"/>
      <c r="G32" s="538" t="s">
        <v>727</v>
      </c>
      <c r="H32" s="539"/>
      <c r="I32" s="539"/>
      <c r="J32" s="539"/>
      <c r="K32" s="539"/>
      <c r="L32" s="539"/>
      <c r="M32" s="539"/>
      <c r="N32" s="539"/>
      <c r="O32" s="540"/>
      <c r="P32" s="191" t="s">
        <v>728</v>
      </c>
      <c r="Q32" s="191"/>
      <c r="R32" s="191"/>
      <c r="S32" s="191"/>
      <c r="T32" s="191"/>
      <c r="U32" s="191"/>
      <c r="V32" s="191"/>
      <c r="W32" s="191"/>
      <c r="X32" s="233"/>
      <c r="Y32" s="339" t="s">
        <v>12</v>
      </c>
      <c r="Z32" s="547"/>
      <c r="AA32" s="548"/>
      <c r="AB32" s="549" t="s">
        <v>717</v>
      </c>
      <c r="AC32" s="549"/>
      <c r="AD32" s="549"/>
      <c r="AE32" s="363">
        <v>1</v>
      </c>
      <c r="AF32" s="364"/>
      <c r="AG32" s="364"/>
      <c r="AH32" s="364"/>
      <c r="AI32" s="363">
        <v>2</v>
      </c>
      <c r="AJ32" s="364"/>
      <c r="AK32" s="364"/>
      <c r="AL32" s="364"/>
      <c r="AM32" s="363">
        <v>1</v>
      </c>
      <c r="AN32" s="364"/>
      <c r="AO32" s="364"/>
      <c r="AP32" s="364"/>
      <c r="AQ32" s="166" t="s">
        <v>406</v>
      </c>
      <c r="AR32" s="167"/>
      <c r="AS32" s="167"/>
      <c r="AT32" s="168"/>
      <c r="AU32" s="364" t="s">
        <v>406</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717</v>
      </c>
      <c r="AC33" s="520"/>
      <c r="AD33" s="520"/>
      <c r="AE33" s="363">
        <v>1</v>
      </c>
      <c r="AF33" s="364"/>
      <c r="AG33" s="364"/>
      <c r="AH33" s="364"/>
      <c r="AI33" s="363">
        <v>2</v>
      </c>
      <c r="AJ33" s="364"/>
      <c r="AK33" s="364"/>
      <c r="AL33" s="364"/>
      <c r="AM33" s="363">
        <v>1</v>
      </c>
      <c r="AN33" s="364"/>
      <c r="AO33" s="364"/>
      <c r="AP33" s="364"/>
      <c r="AQ33" s="166">
        <v>1</v>
      </c>
      <c r="AR33" s="167"/>
      <c r="AS33" s="167"/>
      <c r="AT33" s="168"/>
      <c r="AU33" s="364" t="s">
        <v>725</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100</v>
      </c>
      <c r="AF34" s="364"/>
      <c r="AG34" s="364"/>
      <c r="AH34" s="364"/>
      <c r="AI34" s="363">
        <v>100</v>
      </c>
      <c r="AJ34" s="364"/>
      <c r="AK34" s="364"/>
      <c r="AL34" s="364"/>
      <c r="AM34" s="363">
        <v>100</v>
      </c>
      <c r="AN34" s="364"/>
      <c r="AO34" s="364"/>
      <c r="AP34" s="364"/>
      <c r="AQ34" s="166" t="s">
        <v>406</v>
      </c>
      <c r="AR34" s="167"/>
      <c r="AS34" s="167"/>
      <c r="AT34" s="168"/>
      <c r="AU34" s="364" t="s">
        <v>406</v>
      </c>
      <c r="AV34" s="364"/>
      <c r="AW34" s="364"/>
      <c r="AX34" s="365"/>
    </row>
    <row r="35" spans="1:51" ht="23.25" customHeight="1" x14ac:dyDescent="0.15">
      <c r="A35" s="893" t="s">
        <v>380</v>
      </c>
      <c r="B35" s="894"/>
      <c r="C35" s="894"/>
      <c r="D35" s="894"/>
      <c r="E35" s="894"/>
      <c r="F35" s="895"/>
      <c r="G35" s="899" t="s">
        <v>754</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2" t="s">
        <v>349</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725</v>
      </c>
      <c r="AV38" s="271"/>
      <c r="AW38" s="375" t="s">
        <v>179</v>
      </c>
      <c r="AX38" s="376"/>
      <c r="AY38">
        <f>$AY$37</f>
        <v>1</v>
      </c>
    </row>
    <row r="39" spans="1:51" ht="23.25" customHeight="1" x14ac:dyDescent="0.15">
      <c r="A39" s="513"/>
      <c r="B39" s="511"/>
      <c r="C39" s="511"/>
      <c r="D39" s="511"/>
      <c r="E39" s="511"/>
      <c r="F39" s="512"/>
      <c r="G39" s="538" t="s">
        <v>729</v>
      </c>
      <c r="H39" s="539"/>
      <c r="I39" s="539"/>
      <c r="J39" s="539"/>
      <c r="K39" s="539"/>
      <c r="L39" s="539"/>
      <c r="M39" s="539"/>
      <c r="N39" s="539"/>
      <c r="O39" s="540"/>
      <c r="P39" s="191" t="s">
        <v>730</v>
      </c>
      <c r="Q39" s="191"/>
      <c r="R39" s="191"/>
      <c r="S39" s="191"/>
      <c r="T39" s="191"/>
      <c r="U39" s="191"/>
      <c r="V39" s="191"/>
      <c r="W39" s="191"/>
      <c r="X39" s="233"/>
      <c r="Y39" s="339" t="s">
        <v>12</v>
      </c>
      <c r="Z39" s="547"/>
      <c r="AA39" s="548"/>
      <c r="AB39" s="549" t="s">
        <v>717</v>
      </c>
      <c r="AC39" s="549"/>
      <c r="AD39" s="549"/>
      <c r="AE39" s="363">
        <v>100187</v>
      </c>
      <c r="AF39" s="364"/>
      <c r="AG39" s="364"/>
      <c r="AH39" s="364"/>
      <c r="AI39" s="363">
        <v>115215</v>
      </c>
      <c r="AJ39" s="364"/>
      <c r="AK39" s="364"/>
      <c r="AL39" s="364"/>
      <c r="AM39" s="363">
        <v>179685</v>
      </c>
      <c r="AN39" s="364"/>
      <c r="AO39" s="364"/>
      <c r="AP39" s="364"/>
      <c r="AQ39" s="166" t="s">
        <v>406</v>
      </c>
      <c r="AR39" s="167"/>
      <c r="AS39" s="167"/>
      <c r="AT39" s="168"/>
      <c r="AU39" s="364" t="s">
        <v>406</v>
      </c>
      <c r="AV39" s="364"/>
      <c r="AW39" s="364"/>
      <c r="AX39" s="365"/>
      <c r="AY39">
        <f t="shared" ref="AY39:AY43" si="4">$AY$37</f>
        <v>1</v>
      </c>
    </row>
    <row r="40" spans="1:51" ht="23.25"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t="s">
        <v>717</v>
      </c>
      <c r="AC40" s="520"/>
      <c r="AD40" s="520"/>
      <c r="AE40" s="363">
        <v>100000</v>
      </c>
      <c r="AF40" s="364"/>
      <c r="AG40" s="364"/>
      <c r="AH40" s="364"/>
      <c r="AI40" s="363">
        <v>110000</v>
      </c>
      <c r="AJ40" s="364"/>
      <c r="AK40" s="364"/>
      <c r="AL40" s="364"/>
      <c r="AM40" s="363">
        <v>120000</v>
      </c>
      <c r="AN40" s="364"/>
      <c r="AO40" s="364"/>
      <c r="AP40" s="364"/>
      <c r="AQ40" s="166">
        <v>130000</v>
      </c>
      <c r="AR40" s="167"/>
      <c r="AS40" s="167"/>
      <c r="AT40" s="168"/>
      <c r="AU40" s="364" t="s">
        <v>725</v>
      </c>
      <c r="AV40" s="364"/>
      <c r="AW40" s="364"/>
      <c r="AX40" s="365"/>
      <c r="AY40">
        <f t="shared" si="4"/>
        <v>1</v>
      </c>
    </row>
    <row r="41" spans="1:51" ht="23.25"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v>100</v>
      </c>
      <c r="AF41" s="364"/>
      <c r="AG41" s="364"/>
      <c r="AH41" s="364"/>
      <c r="AI41" s="363">
        <v>105</v>
      </c>
      <c r="AJ41" s="364"/>
      <c r="AK41" s="364"/>
      <c r="AL41" s="364"/>
      <c r="AM41" s="363">
        <v>150</v>
      </c>
      <c r="AN41" s="364"/>
      <c r="AO41" s="364"/>
      <c r="AP41" s="364"/>
      <c r="AQ41" s="166" t="s">
        <v>406</v>
      </c>
      <c r="AR41" s="167"/>
      <c r="AS41" s="167"/>
      <c r="AT41" s="168"/>
      <c r="AU41" s="364" t="s">
        <v>406</v>
      </c>
      <c r="AV41" s="364"/>
      <c r="AW41" s="364"/>
      <c r="AX41" s="365"/>
      <c r="AY41">
        <f t="shared" si="4"/>
        <v>1</v>
      </c>
    </row>
    <row r="42" spans="1:51" ht="23.25" customHeight="1" x14ac:dyDescent="0.15">
      <c r="A42" s="893" t="s">
        <v>380</v>
      </c>
      <c r="B42" s="894"/>
      <c r="C42" s="894"/>
      <c r="D42" s="894"/>
      <c r="E42" s="894"/>
      <c r="F42" s="895"/>
      <c r="G42" s="899" t="s">
        <v>719</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hidden="1" customHeight="1" x14ac:dyDescent="0.15">
      <c r="A44" s="642" t="s">
        <v>349</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v>31</v>
      </c>
      <c r="AR45" s="178"/>
      <c r="AS45" s="179" t="s">
        <v>233</v>
      </c>
      <c r="AT45" s="202"/>
      <c r="AU45" s="271" t="s">
        <v>715</v>
      </c>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t="s">
        <v>371</v>
      </c>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t="s">
        <v>371</v>
      </c>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349</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v>31</v>
      </c>
      <c r="AR52" s="178"/>
      <c r="AS52" s="179" t="s">
        <v>233</v>
      </c>
      <c r="AT52" s="202"/>
      <c r="AU52" s="271" t="s">
        <v>715</v>
      </c>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t="s">
        <v>371</v>
      </c>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t="s">
        <v>371</v>
      </c>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349</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390</v>
      </c>
      <c r="AF65" s="335"/>
      <c r="AG65" s="335"/>
      <c r="AH65" s="335"/>
      <c r="AI65" s="335" t="s">
        <v>412</v>
      </c>
      <c r="AJ65" s="335"/>
      <c r="AK65" s="335"/>
      <c r="AL65" s="335"/>
      <c r="AM65" s="335" t="s">
        <v>509</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370</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370</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371</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369</v>
      </c>
      <c r="X70" s="940"/>
      <c r="Y70" s="945" t="s">
        <v>12</v>
      </c>
      <c r="Z70" s="945"/>
      <c r="AA70" s="946"/>
      <c r="AB70" s="947" t="s">
        <v>370</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370</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371</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383</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c r="AS79" s="126"/>
      <c r="AT79" s="127"/>
      <c r="AU79" s="127"/>
      <c r="AV79" s="127"/>
      <c r="AW79" s="127"/>
      <c r="AX79" s="128"/>
      <c r="AY79">
        <f>COUNTIF($AR$79,"☑")</f>
        <v>0</v>
      </c>
    </row>
    <row r="80" spans="1:51" ht="18.75" customHeight="1" x14ac:dyDescent="0.15">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1</v>
      </c>
    </row>
    <row r="81" spans="1:60" ht="22.5" customHeight="1" x14ac:dyDescent="0.15">
      <c r="A81" s="518"/>
      <c r="B81" s="845"/>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8"/>
      <c r="B82" s="845"/>
      <c r="C82" s="550"/>
      <c r="D82" s="550"/>
      <c r="E82" s="550"/>
      <c r="F82" s="551"/>
      <c r="G82" s="499" t="s">
        <v>731</v>
      </c>
      <c r="H82" s="499"/>
      <c r="I82" s="499"/>
      <c r="J82" s="499"/>
      <c r="K82" s="499"/>
      <c r="L82" s="499"/>
      <c r="M82" s="499"/>
      <c r="N82" s="499"/>
      <c r="O82" s="499"/>
      <c r="P82" s="499"/>
      <c r="Q82" s="499"/>
      <c r="R82" s="499"/>
      <c r="S82" s="499"/>
      <c r="T82" s="499"/>
      <c r="U82" s="499"/>
      <c r="V82" s="499"/>
      <c r="W82" s="499"/>
      <c r="X82" s="499"/>
      <c r="Y82" s="499"/>
      <c r="Z82" s="499"/>
      <c r="AA82" s="750"/>
      <c r="AB82" s="498" t="s">
        <v>715</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1</v>
      </c>
    </row>
    <row r="83" spans="1:60" ht="22.5"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1</v>
      </c>
    </row>
    <row r="84" spans="1:60" ht="19.5"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1</v>
      </c>
    </row>
    <row r="85" spans="1:60" ht="18.75"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v>3</v>
      </c>
      <c r="AR86" s="271"/>
      <c r="AS86" s="179" t="s">
        <v>233</v>
      </c>
      <c r="AT86" s="202"/>
      <c r="AU86" s="271" t="s">
        <v>715</v>
      </c>
      <c r="AV86" s="271"/>
      <c r="AW86" s="375" t="s">
        <v>179</v>
      </c>
      <c r="AX86" s="376"/>
      <c r="AY86">
        <f t="shared" si="10"/>
        <v>1</v>
      </c>
      <c r="AZ86" s="10"/>
      <c r="BA86" s="10"/>
      <c r="BB86" s="10"/>
      <c r="BC86" s="10"/>
      <c r="BD86" s="10"/>
      <c r="BE86" s="10"/>
      <c r="BF86" s="10"/>
      <c r="BG86" s="10"/>
      <c r="BH86" s="10"/>
    </row>
    <row r="87" spans="1:60" ht="23.25" customHeight="1" x14ac:dyDescent="0.15">
      <c r="A87" s="518"/>
      <c r="B87" s="550"/>
      <c r="C87" s="550"/>
      <c r="D87" s="550"/>
      <c r="E87" s="550"/>
      <c r="F87" s="551"/>
      <c r="G87" s="232" t="s">
        <v>760</v>
      </c>
      <c r="H87" s="191"/>
      <c r="I87" s="191"/>
      <c r="J87" s="191"/>
      <c r="K87" s="191"/>
      <c r="L87" s="191"/>
      <c r="M87" s="191"/>
      <c r="N87" s="191"/>
      <c r="O87" s="233"/>
      <c r="P87" s="191" t="s">
        <v>762</v>
      </c>
      <c r="Q87" s="797"/>
      <c r="R87" s="797"/>
      <c r="S87" s="797"/>
      <c r="T87" s="797"/>
      <c r="U87" s="797"/>
      <c r="V87" s="797"/>
      <c r="W87" s="797"/>
      <c r="X87" s="798"/>
      <c r="Y87" s="753" t="s">
        <v>62</v>
      </c>
      <c r="Z87" s="754"/>
      <c r="AA87" s="755"/>
      <c r="AB87" s="549" t="s">
        <v>371</v>
      </c>
      <c r="AC87" s="549"/>
      <c r="AD87" s="549"/>
      <c r="AE87" s="363">
        <v>4.3</v>
      </c>
      <c r="AF87" s="364"/>
      <c r="AG87" s="364"/>
      <c r="AH87" s="364"/>
      <c r="AI87" s="363">
        <v>4.5999999999999996</v>
      </c>
      <c r="AJ87" s="364"/>
      <c r="AK87" s="364"/>
      <c r="AL87" s="364"/>
      <c r="AM87" s="363">
        <v>4.3</v>
      </c>
      <c r="AN87" s="364"/>
      <c r="AO87" s="364"/>
      <c r="AP87" s="364"/>
      <c r="AQ87" s="166" t="s">
        <v>715</v>
      </c>
      <c r="AR87" s="167"/>
      <c r="AS87" s="167"/>
      <c r="AT87" s="168"/>
      <c r="AU87" s="364" t="s">
        <v>715</v>
      </c>
      <c r="AV87" s="364"/>
      <c r="AW87" s="364"/>
      <c r="AX87" s="365"/>
      <c r="AY87">
        <f t="shared" si="10"/>
        <v>1</v>
      </c>
    </row>
    <row r="88" spans="1:60" ht="23.25"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t="s">
        <v>371</v>
      </c>
      <c r="AC88" s="520"/>
      <c r="AD88" s="520"/>
      <c r="AE88" s="363">
        <v>4.5999999999999996</v>
      </c>
      <c r="AF88" s="364"/>
      <c r="AG88" s="364"/>
      <c r="AH88" s="364"/>
      <c r="AI88" s="363">
        <v>4.5999999999999996</v>
      </c>
      <c r="AJ88" s="364"/>
      <c r="AK88" s="364"/>
      <c r="AL88" s="364"/>
      <c r="AM88" s="363">
        <v>4.5999999999999996</v>
      </c>
      <c r="AN88" s="364"/>
      <c r="AO88" s="364"/>
      <c r="AP88" s="364"/>
      <c r="AQ88" s="166">
        <v>4.5999999999999996</v>
      </c>
      <c r="AR88" s="167"/>
      <c r="AS88" s="167"/>
      <c r="AT88" s="168"/>
      <c r="AU88" s="364" t="s">
        <v>715</v>
      </c>
      <c r="AV88" s="364"/>
      <c r="AW88" s="364"/>
      <c r="AX88" s="365"/>
      <c r="AY88">
        <f t="shared" si="10"/>
        <v>1</v>
      </c>
      <c r="AZ88" s="10"/>
      <c r="BA88" s="10"/>
      <c r="BB88" s="10"/>
      <c r="BC88" s="10"/>
    </row>
    <row r="89" spans="1:60" ht="99"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v>93</v>
      </c>
      <c r="AF89" s="372"/>
      <c r="AG89" s="372"/>
      <c r="AH89" s="372"/>
      <c r="AI89" s="371">
        <v>100</v>
      </c>
      <c r="AJ89" s="372"/>
      <c r="AK89" s="372"/>
      <c r="AL89" s="372"/>
      <c r="AM89" s="371">
        <v>93</v>
      </c>
      <c r="AN89" s="372"/>
      <c r="AO89" s="372"/>
      <c r="AP89" s="372"/>
      <c r="AQ89" s="166" t="s">
        <v>715</v>
      </c>
      <c r="AR89" s="167"/>
      <c r="AS89" s="167"/>
      <c r="AT89" s="168"/>
      <c r="AU89" s="364" t="s">
        <v>715</v>
      </c>
      <c r="AV89" s="364"/>
      <c r="AW89" s="364"/>
      <c r="AX89" s="365"/>
      <c r="AY89">
        <f t="shared" si="10"/>
        <v>1</v>
      </c>
      <c r="AZ89" s="10"/>
      <c r="BA89" s="10"/>
      <c r="BB89" s="10"/>
      <c r="BC89" s="10"/>
      <c r="BD89" s="10"/>
      <c r="BE89" s="10"/>
      <c r="BF89" s="10"/>
      <c r="BG89" s="10"/>
      <c r="BH89" s="10"/>
    </row>
    <row r="90" spans="1:60" ht="18.75"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1</v>
      </c>
    </row>
    <row r="91" spans="1:60" ht="18.75"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v>3</v>
      </c>
      <c r="AR91" s="271"/>
      <c r="AS91" s="179" t="s">
        <v>233</v>
      </c>
      <c r="AT91" s="202"/>
      <c r="AU91" s="271" t="s">
        <v>715</v>
      </c>
      <c r="AV91" s="271"/>
      <c r="AW91" s="375" t="s">
        <v>179</v>
      </c>
      <c r="AX91" s="376"/>
      <c r="AY91">
        <f>$AY$90</f>
        <v>1</v>
      </c>
      <c r="AZ91" s="10"/>
      <c r="BA91" s="10"/>
      <c r="BB91" s="10"/>
      <c r="BC91" s="10"/>
    </row>
    <row r="92" spans="1:60" ht="23.25" customHeight="1" x14ac:dyDescent="0.15">
      <c r="A92" s="518"/>
      <c r="B92" s="550"/>
      <c r="C92" s="550"/>
      <c r="D92" s="550"/>
      <c r="E92" s="550"/>
      <c r="F92" s="551"/>
      <c r="G92" s="232" t="s">
        <v>761</v>
      </c>
      <c r="H92" s="191"/>
      <c r="I92" s="191"/>
      <c r="J92" s="191"/>
      <c r="K92" s="191"/>
      <c r="L92" s="191"/>
      <c r="M92" s="191"/>
      <c r="N92" s="191"/>
      <c r="O92" s="233"/>
      <c r="P92" s="191" t="s">
        <v>732</v>
      </c>
      <c r="Q92" s="797"/>
      <c r="R92" s="797"/>
      <c r="S92" s="797"/>
      <c r="T92" s="797"/>
      <c r="U92" s="797"/>
      <c r="V92" s="797"/>
      <c r="W92" s="797"/>
      <c r="X92" s="798"/>
      <c r="Y92" s="753" t="s">
        <v>62</v>
      </c>
      <c r="Z92" s="754"/>
      <c r="AA92" s="755"/>
      <c r="AB92" s="549" t="s">
        <v>371</v>
      </c>
      <c r="AC92" s="549"/>
      <c r="AD92" s="549"/>
      <c r="AE92" s="363">
        <v>6.1</v>
      </c>
      <c r="AF92" s="364"/>
      <c r="AG92" s="364"/>
      <c r="AH92" s="364"/>
      <c r="AI92" s="363">
        <v>6</v>
      </c>
      <c r="AJ92" s="364"/>
      <c r="AK92" s="364"/>
      <c r="AL92" s="364"/>
      <c r="AM92" s="363">
        <v>7.2</v>
      </c>
      <c r="AN92" s="364"/>
      <c r="AO92" s="364"/>
      <c r="AP92" s="364"/>
      <c r="AQ92" s="166" t="s">
        <v>715</v>
      </c>
      <c r="AR92" s="167"/>
      <c r="AS92" s="167"/>
      <c r="AT92" s="168"/>
      <c r="AU92" s="364" t="s">
        <v>715</v>
      </c>
      <c r="AV92" s="364"/>
      <c r="AW92" s="364"/>
      <c r="AX92" s="365"/>
      <c r="AY92">
        <f t="shared" ref="AY92:AY94" si="11">$AY$90</f>
        <v>1</v>
      </c>
      <c r="AZ92" s="10"/>
      <c r="BA92" s="10"/>
      <c r="BB92" s="10"/>
      <c r="BC92" s="10"/>
      <c r="BD92" s="10"/>
      <c r="BE92" s="10"/>
      <c r="BF92" s="10"/>
      <c r="BG92" s="10"/>
      <c r="BH92" s="10"/>
    </row>
    <row r="93" spans="1:60" ht="23.25"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t="s">
        <v>371</v>
      </c>
      <c r="AC93" s="520"/>
      <c r="AD93" s="520"/>
      <c r="AE93" s="363">
        <v>8.3000000000000007</v>
      </c>
      <c r="AF93" s="364"/>
      <c r="AG93" s="364"/>
      <c r="AH93" s="364"/>
      <c r="AI93" s="363">
        <v>7.6</v>
      </c>
      <c r="AJ93" s="364"/>
      <c r="AK93" s="364"/>
      <c r="AL93" s="364"/>
      <c r="AM93" s="363">
        <v>7.5</v>
      </c>
      <c r="AN93" s="364"/>
      <c r="AO93" s="364"/>
      <c r="AP93" s="364"/>
      <c r="AQ93" s="166">
        <v>7.2</v>
      </c>
      <c r="AR93" s="167"/>
      <c r="AS93" s="167"/>
      <c r="AT93" s="168"/>
      <c r="AU93" s="364" t="s">
        <v>715</v>
      </c>
      <c r="AV93" s="364"/>
      <c r="AW93" s="364"/>
      <c r="AX93" s="365"/>
      <c r="AY93">
        <f t="shared" si="11"/>
        <v>1</v>
      </c>
    </row>
    <row r="94" spans="1:60" ht="69.75" customHeight="1" thickBot="1" x14ac:dyDescent="0.2">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v>73</v>
      </c>
      <c r="AF94" s="372"/>
      <c r="AG94" s="372"/>
      <c r="AH94" s="372"/>
      <c r="AI94" s="371">
        <v>79</v>
      </c>
      <c r="AJ94" s="372"/>
      <c r="AK94" s="372"/>
      <c r="AL94" s="372"/>
      <c r="AM94" s="371">
        <v>96</v>
      </c>
      <c r="AN94" s="372"/>
      <c r="AO94" s="372"/>
      <c r="AP94" s="372"/>
      <c r="AQ94" s="166" t="s">
        <v>715</v>
      </c>
      <c r="AR94" s="167"/>
      <c r="AS94" s="167"/>
      <c r="AT94" s="168"/>
      <c r="AU94" s="364" t="s">
        <v>715</v>
      </c>
      <c r="AV94" s="364"/>
      <c r="AW94" s="364"/>
      <c r="AX94" s="365"/>
      <c r="AY94">
        <f t="shared" si="11"/>
        <v>1</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390</v>
      </c>
      <c r="AF100" s="820"/>
      <c r="AG100" s="820"/>
      <c r="AH100" s="821"/>
      <c r="AI100" s="819" t="s">
        <v>412</v>
      </c>
      <c r="AJ100" s="820"/>
      <c r="AK100" s="820"/>
      <c r="AL100" s="821"/>
      <c r="AM100" s="819" t="s">
        <v>509</v>
      </c>
      <c r="AN100" s="820"/>
      <c r="AO100" s="820"/>
      <c r="AP100" s="821"/>
      <c r="AQ100" s="922" t="s">
        <v>417</v>
      </c>
      <c r="AR100" s="923"/>
      <c r="AS100" s="923"/>
      <c r="AT100" s="924"/>
      <c r="AU100" s="922" t="s">
        <v>541</v>
      </c>
      <c r="AV100" s="923"/>
      <c r="AW100" s="923"/>
      <c r="AX100" s="925"/>
    </row>
    <row r="101" spans="1:60" ht="23.25" customHeight="1" x14ac:dyDescent="0.15">
      <c r="A101" s="489"/>
      <c r="B101" s="490"/>
      <c r="C101" s="490"/>
      <c r="D101" s="490"/>
      <c r="E101" s="490"/>
      <c r="F101" s="491"/>
      <c r="G101" s="191" t="s">
        <v>775</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733</v>
      </c>
      <c r="AC101" s="549"/>
      <c r="AD101" s="549"/>
      <c r="AE101" s="358">
        <v>7</v>
      </c>
      <c r="AF101" s="358"/>
      <c r="AG101" s="358"/>
      <c r="AH101" s="358"/>
      <c r="AI101" s="358">
        <v>8</v>
      </c>
      <c r="AJ101" s="358"/>
      <c r="AK101" s="358"/>
      <c r="AL101" s="358"/>
      <c r="AM101" s="358">
        <v>6</v>
      </c>
      <c r="AN101" s="358"/>
      <c r="AO101" s="358"/>
      <c r="AP101" s="358"/>
      <c r="AQ101" s="358" t="s">
        <v>725</v>
      </c>
      <c r="AR101" s="358"/>
      <c r="AS101" s="358"/>
      <c r="AT101" s="358"/>
      <c r="AU101" s="363"/>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733</v>
      </c>
      <c r="AC102" s="549"/>
      <c r="AD102" s="549"/>
      <c r="AE102" s="358">
        <v>10</v>
      </c>
      <c r="AF102" s="358"/>
      <c r="AG102" s="358"/>
      <c r="AH102" s="358"/>
      <c r="AI102" s="358">
        <v>10</v>
      </c>
      <c r="AJ102" s="358"/>
      <c r="AK102" s="358"/>
      <c r="AL102" s="358"/>
      <c r="AM102" s="358">
        <v>10</v>
      </c>
      <c r="AN102" s="358"/>
      <c r="AO102" s="358"/>
      <c r="AP102" s="358"/>
      <c r="AQ102" s="358">
        <v>6</v>
      </c>
      <c r="AR102" s="358"/>
      <c r="AS102" s="358"/>
      <c r="AT102" s="358"/>
      <c r="AU102" s="371"/>
      <c r="AV102" s="372"/>
      <c r="AW102" s="372"/>
      <c r="AX102" s="926"/>
    </row>
    <row r="103" spans="1:60" ht="31.5" hidden="1"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736</v>
      </c>
      <c r="AC116" s="301"/>
      <c r="AD116" s="302"/>
      <c r="AE116" s="358">
        <v>89378</v>
      </c>
      <c r="AF116" s="358"/>
      <c r="AG116" s="358"/>
      <c r="AH116" s="358"/>
      <c r="AI116" s="358">
        <v>47041</v>
      </c>
      <c r="AJ116" s="358"/>
      <c r="AK116" s="358"/>
      <c r="AL116" s="358"/>
      <c r="AM116" s="358">
        <v>88684</v>
      </c>
      <c r="AN116" s="358"/>
      <c r="AO116" s="358"/>
      <c r="AP116" s="358"/>
      <c r="AQ116" s="363">
        <v>87243</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737</v>
      </c>
      <c r="AC117" s="343"/>
      <c r="AD117" s="344"/>
      <c r="AE117" s="306" t="s">
        <v>738</v>
      </c>
      <c r="AF117" s="306"/>
      <c r="AG117" s="306"/>
      <c r="AH117" s="306"/>
      <c r="AI117" s="306" t="s">
        <v>739</v>
      </c>
      <c r="AJ117" s="306"/>
      <c r="AK117" s="306"/>
      <c r="AL117" s="306"/>
      <c r="AM117" s="306" t="s">
        <v>763</v>
      </c>
      <c r="AN117" s="306"/>
      <c r="AO117" s="306"/>
      <c r="AP117" s="306"/>
      <c r="AQ117" s="306" t="s">
        <v>788</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740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735</v>
      </c>
      <c r="AC119" s="301"/>
      <c r="AD119" s="302"/>
      <c r="AE119" s="358">
        <v>0.9</v>
      </c>
      <c r="AF119" s="358"/>
      <c r="AG119" s="358"/>
      <c r="AH119" s="358"/>
      <c r="AI119" s="358">
        <v>0.8</v>
      </c>
      <c r="AJ119" s="358"/>
      <c r="AK119" s="358"/>
      <c r="AL119" s="358"/>
      <c r="AM119" s="358">
        <v>0.5</v>
      </c>
      <c r="AN119" s="358"/>
      <c r="AO119" s="358"/>
      <c r="AP119" s="358"/>
      <c r="AQ119" s="358">
        <v>0.6</v>
      </c>
      <c r="AR119" s="358"/>
      <c r="AS119" s="358"/>
      <c r="AT119" s="358"/>
      <c r="AU119" s="358"/>
      <c r="AV119" s="358"/>
      <c r="AW119" s="358"/>
      <c r="AX119" s="359"/>
      <c r="AY119">
        <f>$AY$118</f>
        <v>1</v>
      </c>
    </row>
    <row r="120" spans="1:51" ht="66.7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737</v>
      </c>
      <c r="AC120" s="343"/>
      <c r="AD120" s="344"/>
      <c r="AE120" s="306" t="s">
        <v>741</v>
      </c>
      <c r="AF120" s="306"/>
      <c r="AG120" s="306"/>
      <c r="AH120" s="306"/>
      <c r="AI120" s="306" t="s">
        <v>742</v>
      </c>
      <c r="AJ120" s="306"/>
      <c r="AK120" s="306"/>
      <c r="AL120" s="306"/>
      <c r="AM120" s="306" t="s">
        <v>764</v>
      </c>
      <c r="AN120" s="306"/>
      <c r="AO120" s="306"/>
      <c r="AP120" s="306"/>
      <c r="AQ120" s="306" t="s">
        <v>789</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405</v>
      </c>
      <c r="B130" s="987"/>
      <c r="C130" s="986" t="s">
        <v>236</v>
      </c>
      <c r="D130" s="987"/>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t="s">
        <v>725</v>
      </c>
      <c r="AV133" s="178"/>
      <c r="AW133" s="179" t="s">
        <v>179</v>
      </c>
      <c r="AX133" s="180"/>
      <c r="AY133">
        <f>$AY$132</f>
        <v>1</v>
      </c>
    </row>
    <row r="134" spans="1:51" ht="39.75" customHeight="1" x14ac:dyDescent="0.15">
      <c r="A134" s="990"/>
      <c r="B134" s="253"/>
      <c r="C134" s="252"/>
      <c r="D134" s="253"/>
      <c r="E134" s="252"/>
      <c r="F134" s="314"/>
      <c r="G134" s="232" t="s">
        <v>406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725</v>
      </c>
      <c r="AF134" s="167"/>
      <c r="AG134" s="167"/>
      <c r="AH134" s="167"/>
      <c r="AI134" s="266" t="s">
        <v>725</v>
      </c>
      <c r="AJ134" s="167"/>
      <c r="AK134" s="167"/>
      <c r="AL134" s="167"/>
      <c r="AM134" s="266" t="s">
        <v>713</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406</v>
      </c>
      <c r="AC135" s="175"/>
      <c r="AD135" s="175"/>
      <c r="AE135" s="266" t="s">
        <v>725</v>
      </c>
      <c r="AF135" s="167"/>
      <c r="AG135" s="167"/>
      <c r="AH135" s="167"/>
      <c r="AI135" s="266" t="s">
        <v>725</v>
      </c>
      <c r="AJ135" s="167"/>
      <c r="AK135" s="167"/>
      <c r="AL135" s="167"/>
      <c r="AM135" s="266" t="s">
        <v>713</v>
      </c>
      <c r="AN135" s="167"/>
      <c r="AO135" s="167"/>
      <c r="AP135" s="167"/>
      <c r="AQ135" s="266" t="s">
        <v>406</v>
      </c>
      <c r="AR135" s="167"/>
      <c r="AS135" s="167"/>
      <c r="AT135" s="167"/>
      <c r="AU135" s="266" t="s">
        <v>725</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725</v>
      </c>
      <c r="AJ138" s="167"/>
      <c r="AK138" s="167"/>
      <c r="AL138" s="167"/>
      <c r="AM138" s="266" t="s">
        <v>713</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725</v>
      </c>
      <c r="AJ139" s="167"/>
      <c r="AK139" s="167"/>
      <c r="AL139" s="167"/>
      <c r="AM139" s="266" t="s">
        <v>713</v>
      </c>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745</v>
      </c>
      <c r="H154" s="191"/>
      <c r="I154" s="191"/>
      <c r="J154" s="191"/>
      <c r="K154" s="191"/>
      <c r="L154" s="191"/>
      <c r="M154" s="191"/>
      <c r="N154" s="191"/>
      <c r="O154" s="191"/>
      <c r="P154" s="233"/>
      <c r="Q154" s="190" t="s">
        <v>755</v>
      </c>
      <c r="R154" s="191"/>
      <c r="S154" s="191"/>
      <c r="T154" s="191"/>
      <c r="U154" s="191"/>
      <c r="V154" s="191"/>
      <c r="W154" s="191"/>
      <c r="X154" s="191"/>
      <c r="Y154" s="191"/>
      <c r="Z154" s="191"/>
      <c r="AA154" s="917"/>
      <c r="AB154" s="256" t="s">
        <v>756</v>
      </c>
      <c r="AC154" s="257"/>
      <c r="AD154" s="257"/>
      <c r="AE154" s="262" t="s">
        <v>757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61.5"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t="s">
        <v>759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61.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4.5" customHeight="1" x14ac:dyDescent="0.15">
      <c r="A188" s="990"/>
      <c r="B188" s="253"/>
      <c r="C188" s="252"/>
      <c r="D188" s="253"/>
      <c r="E188" s="190" t="s">
        <v>782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4.5" customHeight="1" thickBot="1" x14ac:dyDescent="0.2">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9.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671</v>
      </c>
      <c r="D430" s="251"/>
      <c r="E430" s="239" t="s">
        <v>399</v>
      </c>
      <c r="F430" s="446"/>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hidden="1" customHeight="1" x14ac:dyDescent="0.15">
      <c r="A433" s="990"/>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3.25" hidden="1"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3.25" hidden="1"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hidden="1" customHeight="1" x14ac:dyDescent="0.15">
      <c r="A458" s="990"/>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3.25" hidden="1"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ht="23.25" hidden="1"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x14ac:dyDescent="0.15">
      <c r="A482" s="990"/>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54"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716</v>
      </c>
      <c r="AE702" s="892"/>
      <c r="AF702" s="892"/>
      <c r="AG702" s="881" t="s">
        <v>776</v>
      </c>
      <c r="AH702" s="882"/>
      <c r="AI702" s="882"/>
      <c r="AJ702" s="882"/>
      <c r="AK702" s="882"/>
      <c r="AL702" s="882"/>
      <c r="AM702" s="882"/>
      <c r="AN702" s="882"/>
      <c r="AO702" s="882"/>
      <c r="AP702" s="882"/>
      <c r="AQ702" s="882"/>
      <c r="AR702" s="882"/>
      <c r="AS702" s="882"/>
      <c r="AT702" s="882"/>
      <c r="AU702" s="882"/>
      <c r="AV702" s="882"/>
      <c r="AW702" s="882"/>
      <c r="AX702" s="883"/>
    </row>
    <row r="703" spans="1:51"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716</v>
      </c>
      <c r="AE703" s="185"/>
      <c r="AF703" s="185"/>
      <c r="AG703" s="665" t="s">
        <v>765</v>
      </c>
      <c r="AH703" s="666"/>
      <c r="AI703" s="666"/>
      <c r="AJ703" s="666"/>
      <c r="AK703" s="666"/>
      <c r="AL703" s="666"/>
      <c r="AM703" s="666"/>
      <c r="AN703" s="666"/>
      <c r="AO703" s="666"/>
      <c r="AP703" s="666"/>
      <c r="AQ703" s="666"/>
      <c r="AR703" s="666"/>
      <c r="AS703" s="666"/>
      <c r="AT703" s="666"/>
      <c r="AU703" s="666"/>
      <c r="AV703" s="666"/>
      <c r="AW703" s="666"/>
      <c r="AX703" s="667"/>
    </row>
    <row r="704" spans="1:51" ht="95.2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716</v>
      </c>
      <c r="AE704" s="584"/>
      <c r="AF704" s="584"/>
      <c r="AG704" s="424" t="s">
        <v>766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767</v>
      </c>
      <c r="AE705" s="734"/>
      <c r="AF705" s="734"/>
      <c r="AG705" s="190" t="s">
        <v>768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769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769</v>
      </c>
      <c r="AE707" s="582"/>
      <c r="AF707" s="582"/>
      <c r="AG707" s="424"/>
      <c r="AH707" s="235"/>
      <c r="AI707" s="235"/>
      <c r="AJ707" s="235"/>
      <c r="AK707" s="235"/>
      <c r="AL707" s="235"/>
      <c r="AM707" s="235"/>
      <c r="AN707" s="235"/>
      <c r="AO707" s="235"/>
      <c r="AP707" s="235"/>
      <c r="AQ707" s="235"/>
      <c r="AR707" s="235"/>
      <c r="AS707" s="235"/>
      <c r="AT707" s="235"/>
      <c r="AU707" s="235"/>
      <c r="AV707" s="235"/>
      <c r="AW707" s="235"/>
      <c r="AX707" s="425"/>
    </row>
    <row r="708" spans="1:50" ht="61.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716</v>
      </c>
      <c r="AE708" s="669"/>
      <c r="AF708" s="669"/>
      <c r="AG708" s="524" t="s">
        <v>770</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767</v>
      </c>
      <c r="AE709" s="185"/>
      <c r="AF709" s="185"/>
      <c r="AG709" s="665" t="s">
        <v>406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767</v>
      </c>
      <c r="AE710" s="185"/>
      <c r="AF710" s="185"/>
      <c r="AG710" s="665" t="s">
        <v>406</v>
      </c>
      <c r="AH710" s="666"/>
      <c r="AI710" s="666"/>
      <c r="AJ710" s="666"/>
      <c r="AK710" s="666"/>
      <c r="AL710" s="666"/>
      <c r="AM710" s="666"/>
      <c r="AN710" s="666"/>
      <c r="AO710" s="666"/>
      <c r="AP710" s="666"/>
      <c r="AQ710" s="666"/>
      <c r="AR710" s="666"/>
      <c r="AS710" s="666"/>
      <c r="AT710" s="666"/>
      <c r="AU710" s="666"/>
      <c r="AV710" s="666"/>
      <c r="AW710" s="666"/>
      <c r="AX710" s="667"/>
    </row>
    <row r="711" spans="1:50" ht="5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716</v>
      </c>
      <c r="AE711" s="185"/>
      <c r="AF711" s="185"/>
      <c r="AG711" s="665" t="s">
        <v>779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767</v>
      </c>
      <c r="AE712" s="584"/>
      <c r="AF712" s="584"/>
      <c r="AG712" s="592" t="s">
        <v>406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767</v>
      </c>
      <c r="AE713" s="185"/>
      <c r="AF713" s="186"/>
      <c r="AG713" s="665" t="s">
        <v>406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767</v>
      </c>
      <c r="AE714" s="590"/>
      <c r="AF714" s="591"/>
      <c r="AG714" s="690" t="s">
        <v>406</v>
      </c>
      <c r="AH714" s="691"/>
      <c r="AI714" s="691"/>
      <c r="AJ714" s="691"/>
      <c r="AK714" s="691"/>
      <c r="AL714" s="691"/>
      <c r="AM714" s="691"/>
      <c r="AN714" s="691"/>
      <c r="AO714" s="691"/>
      <c r="AP714" s="691"/>
      <c r="AQ714" s="691"/>
      <c r="AR714" s="691"/>
      <c r="AS714" s="691"/>
      <c r="AT714" s="691"/>
      <c r="AU714" s="691"/>
      <c r="AV714" s="691"/>
      <c r="AW714" s="691"/>
      <c r="AX714" s="692"/>
    </row>
    <row r="715" spans="1:50" ht="36.75"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716</v>
      </c>
      <c r="AE715" s="669"/>
      <c r="AF715" s="775"/>
      <c r="AG715" s="524" t="s">
        <v>780</v>
      </c>
      <c r="AH715" s="525"/>
      <c r="AI715" s="525"/>
      <c r="AJ715" s="525"/>
      <c r="AK715" s="525"/>
      <c r="AL715" s="525"/>
      <c r="AM715" s="525"/>
      <c r="AN715" s="525"/>
      <c r="AO715" s="525"/>
      <c r="AP715" s="525"/>
      <c r="AQ715" s="525"/>
      <c r="AR715" s="525"/>
      <c r="AS715" s="525"/>
      <c r="AT715" s="525"/>
      <c r="AU715" s="525"/>
      <c r="AV715" s="525"/>
      <c r="AW715" s="525"/>
      <c r="AX715" s="526"/>
    </row>
    <row r="716" spans="1:50" ht="51"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716</v>
      </c>
      <c r="AE716" s="757"/>
      <c r="AF716" s="757"/>
      <c r="AG716" s="665" t="s">
        <v>781</v>
      </c>
      <c r="AH716" s="666"/>
      <c r="AI716" s="666"/>
      <c r="AJ716" s="666"/>
      <c r="AK716" s="666"/>
      <c r="AL716" s="666"/>
      <c r="AM716" s="666"/>
      <c r="AN716" s="666"/>
      <c r="AO716" s="666"/>
      <c r="AP716" s="666"/>
      <c r="AQ716" s="666"/>
      <c r="AR716" s="666"/>
      <c r="AS716" s="666"/>
      <c r="AT716" s="666"/>
      <c r="AU716" s="666"/>
      <c r="AV716" s="666"/>
      <c r="AW716" s="666"/>
      <c r="AX716" s="667"/>
    </row>
    <row r="717" spans="1:50" ht="42"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716</v>
      </c>
      <c r="AE717" s="185"/>
      <c r="AF717" s="185"/>
      <c r="AG717" s="665" t="s">
        <v>778</v>
      </c>
      <c r="AH717" s="666"/>
      <c r="AI717" s="666"/>
      <c r="AJ717" s="666"/>
      <c r="AK717" s="666"/>
      <c r="AL717" s="666"/>
      <c r="AM717" s="666"/>
      <c r="AN717" s="666"/>
      <c r="AO717" s="666"/>
      <c r="AP717" s="666"/>
      <c r="AQ717" s="666"/>
      <c r="AR717" s="666"/>
      <c r="AS717" s="666"/>
      <c r="AT717" s="666"/>
      <c r="AU717" s="666"/>
      <c r="AV717" s="666"/>
      <c r="AW717" s="666"/>
      <c r="AX717" s="667"/>
    </row>
    <row r="718" spans="1:50" ht="50.25"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716</v>
      </c>
      <c r="AE718" s="185"/>
      <c r="AF718" s="185"/>
      <c r="AG718" s="193" t="s">
        <v>777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716</v>
      </c>
      <c r="AE719" s="669"/>
      <c r="AF719" s="669"/>
      <c r="AG719" s="190" t="s">
        <v>771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1"/>
      <c r="B721" s="652"/>
      <c r="C721" s="914" t="s">
        <v>710</v>
      </c>
      <c r="D721" s="915"/>
      <c r="E721" s="915"/>
      <c r="F721" s="916"/>
      <c r="G721" s="932"/>
      <c r="H721" s="933"/>
      <c r="I721" s="77" t="str">
        <f>IF(OR(G721="　", G721=""), "", "-")</f>
        <v/>
      </c>
      <c r="J721" s="913">
        <v>13</v>
      </c>
      <c r="K721" s="913"/>
      <c r="L721" s="77" t="str">
        <f>IF(M721="","","-")</f>
        <v/>
      </c>
      <c r="M721" s="78"/>
      <c r="N721" s="910" t="s">
        <v>746</v>
      </c>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5" t="s">
        <v>786</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787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41.25" customHeight="1" thickBot="1" x14ac:dyDescent="0.2">
      <c r="A729" s="763" t="s">
        <v>790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21" customHeight="1" thickBot="1" x14ac:dyDescent="0.2">
      <c r="A731" s="616" t="s">
        <v>791</v>
      </c>
      <c r="B731" s="617"/>
      <c r="C731" s="617"/>
      <c r="D731" s="617"/>
      <c r="E731" s="618"/>
      <c r="F731" s="681" t="s">
        <v>792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35.25" customHeight="1" thickBot="1" x14ac:dyDescent="0.2">
      <c r="A733" s="616" t="s">
        <v>791</v>
      </c>
      <c r="B733" s="617"/>
      <c r="C733" s="617"/>
      <c r="D733" s="617"/>
      <c r="E733" s="618"/>
      <c r="F733" s="764" t="s">
        <v>793</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126.75" customHeight="1" thickBot="1" x14ac:dyDescent="0.2">
      <c r="A735" s="609" t="s">
        <v>758</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672</v>
      </c>
      <c r="B737" s="158"/>
      <c r="C737" s="158"/>
      <c r="D737" s="159"/>
      <c r="E737" s="105" t="s">
        <v>406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v>416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v>419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161</v>
      </c>
      <c r="F746" s="113"/>
      <c r="G746" s="113"/>
      <c r="H746" s="100" t="str">
        <f>IF(E746="","","-")</f>
        <v>-</v>
      </c>
      <c r="I746" s="113"/>
      <c r="J746" s="113"/>
      <c r="K746" s="100" t="str">
        <f>IF(I746="","","-")</f>
        <v/>
      </c>
      <c r="L746" s="104">
        <v>412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413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4.2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8"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5.7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4.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9.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2.75" customHeight="1" x14ac:dyDescent="0.15">
      <c r="A787" s="758" t="s">
        <v>386</v>
      </c>
      <c r="B787" s="759"/>
      <c r="C787" s="759"/>
      <c r="D787" s="759"/>
      <c r="E787" s="759"/>
      <c r="F787" s="760"/>
      <c r="G787" s="437" t="s">
        <v>785</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361</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42.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42.75" customHeight="1" x14ac:dyDescent="0.15">
      <c r="A789" s="554"/>
      <c r="B789" s="761"/>
      <c r="C789" s="761"/>
      <c r="D789" s="761"/>
      <c r="E789" s="761"/>
      <c r="F789" s="762"/>
      <c r="G789" s="447" t="s">
        <v>772</v>
      </c>
      <c r="H789" s="448"/>
      <c r="I789" s="448"/>
      <c r="J789" s="448"/>
      <c r="K789" s="449"/>
      <c r="L789" s="450" t="s">
        <v>783</v>
      </c>
      <c r="M789" s="451"/>
      <c r="N789" s="451"/>
      <c r="O789" s="451"/>
      <c r="P789" s="451"/>
      <c r="Q789" s="451"/>
      <c r="R789" s="451"/>
      <c r="S789" s="451"/>
      <c r="T789" s="451"/>
      <c r="U789" s="451"/>
      <c r="V789" s="451"/>
      <c r="W789" s="451"/>
      <c r="X789" s="452"/>
      <c r="Y789" s="453">
        <v>89</v>
      </c>
      <c r="Z789" s="454"/>
      <c r="AA789" s="454"/>
      <c r="AB789" s="555"/>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hidden="1" customHeight="1" x14ac:dyDescent="0.15">
      <c r="A790" s="554"/>
      <c r="B790" s="761"/>
      <c r="C790" s="761"/>
      <c r="D790" s="761"/>
      <c r="E790" s="761"/>
      <c r="F790" s="762"/>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4"/>
      <c r="B791" s="761"/>
      <c r="C791" s="761"/>
      <c r="D791" s="761"/>
      <c r="E791" s="761"/>
      <c r="F791" s="76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4"/>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4"/>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4"/>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4"/>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89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4"/>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4"/>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4"/>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4"/>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4"/>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4"/>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4"/>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4"/>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4"/>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56.25" customHeight="1" x14ac:dyDescent="0.15">
      <c r="A845" s="401">
        <v>1</v>
      </c>
      <c r="B845" s="401">
        <v>1</v>
      </c>
      <c r="C845" s="415" t="s">
        <v>773</v>
      </c>
      <c r="D845" s="415"/>
      <c r="E845" s="415"/>
      <c r="F845" s="415"/>
      <c r="G845" s="415"/>
      <c r="H845" s="415"/>
      <c r="I845" s="415"/>
      <c r="J845" s="416" t="s">
        <v>406</v>
      </c>
      <c r="K845" s="417"/>
      <c r="L845" s="417"/>
      <c r="M845" s="417"/>
      <c r="N845" s="417"/>
      <c r="O845" s="417"/>
      <c r="P845" s="426" t="s">
        <v>784</v>
      </c>
      <c r="Q845" s="427"/>
      <c r="R845" s="427"/>
      <c r="S845" s="427"/>
      <c r="T845" s="427"/>
      <c r="U845" s="427"/>
      <c r="V845" s="427"/>
      <c r="W845" s="427"/>
      <c r="X845" s="427"/>
      <c r="Y845" s="318">
        <v>89</v>
      </c>
      <c r="Z845" s="319"/>
      <c r="AA845" s="319"/>
      <c r="AB845" s="320"/>
      <c r="AC845" s="322" t="s">
        <v>80</v>
      </c>
      <c r="AD845" s="323"/>
      <c r="AE845" s="323"/>
      <c r="AF845" s="323"/>
      <c r="AG845" s="323"/>
      <c r="AH845" s="418" t="s">
        <v>774</v>
      </c>
      <c r="AI845" s="419"/>
      <c r="AJ845" s="419"/>
      <c r="AK845" s="419"/>
      <c r="AL845" s="326" t="s">
        <v>774</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713</v>
      </c>
      <c r="F1110" s="888"/>
      <c r="G1110" s="888"/>
      <c r="H1110" s="888"/>
      <c r="I1110" s="888"/>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5:AJ17 P13:AX13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714"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716</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390</v>
      </c>
      <c r="AF2" s="992"/>
      <c r="AG2" s="992"/>
      <c r="AH2" s="992"/>
      <c r="AI2" s="992" t="s">
        <v>412</v>
      </c>
      <c r="AJ2" s="992"/>
      <c r="AK2" s="992"/>
      <c r="AL2" s="456"/>
      <c r="AM2" s="992" t="s">
        <v>509</v>
      </c>
      <c r="AN2" s="992"/>
      <c r="AO2" s="992"/>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10"/>
      <c r="I4" s="1010"/>
      <c r="J4" s="1010"/>
      <c r="K4" s="1010"/>
      <c r="L4" s="1010"/>
      <c r="M4" s="1010"/>
      <c r="N4" s="1010"/>
      <c r="O4" s="1011"/>
      <c r="P4" s="191"/>
      <c r="Q4" s="1018"/>
      <c r="R4" s="1018"/>
      <c r="S4" s="1018"/>
      <c r="T4" s="1018"/>
      <c r="U4" s="1018"/>
      <c r="V4" s="1018"/>
      <c r="W4" s="1018"/>
      <c r="X4" s="1019"/>
      <c r="Y4" s="996" t="s">
        <v>12</v>
      </c>
      <c r="Z4" s="997"/>
      <c r="AA4" s="998"/>
      <c r="AB4" s="549"/>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3" t="s">
        <v>54</v>
      </c>
      <c r="Z5" s="993"/>
      <c r="AA5" s="994"/>
      <c r="AB5" s="520"/>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380</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390</v>
      </c>
      <c r="AF9" s="992"/>
      <c r="AG9" s="992"/>
      <c r="AH9" s="992"/>
      <c r="AI9" s="992" t="s">
        <v>412</v>
      </c>
      <c r="AJ9" s="992"/>
      <c r="AK9" s="992"/>
      <c r="AL9" s="456"/>
      <c r="AM9" s="992" t="s">
        <v>509</v>
      </c>
      <c r="AN9" s="992"/>
      <c r="AO9" s="992"/>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1"/>
      <c r="Q11" s="1018"/>
      <c r="R11" s="1018"/>
      <c r="S11" s="1018"/>
      <c r="T11" s="1018"/>
      <c r="U11" s="1018"/>
      <c r="V11" s="1018"/>
      <c r="W11" s="1018"/>
      <c r="X11" s="1019"/>
      <c r="Y11" s="996" t="s">
        <v>12</v>
      </c>
      <c r="Z11" s="997"/>
      <c r="AA11" s="998"/>
      <c r="AB11" s="549"/>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0"/>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380</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390</v>
      </c>
      <c r="AF16" s="992"/>
      <c r="AG16" s="992"/>
      <c r="AH16" s="992"/>
      <c r="AI16" s="992" t="s">
        <v>412</v>
      </c>
      <c r="AJ16" s="992"/>
      <c r="AK16" s="992"/>
      <c r="AL16" s="456"/>
      <c r="AM16" s="992" t="s">
        <v>509</v>
      </c>
      <c r="AN16" s="992"/>
      <c r="AO16" s="992"/>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1"/>
      <c r="Q18" s="1018"/>
      <c r="R18" s="1018"/>
      <c r="S18" s="1018"/>
      <c r="T18" s="1018"/>
      <c r="U18" s="1018"/>
      <c r="V18" s="1018"/>
      <c r="W18" s="1018"/>
      <c r="X18" s="1019"/>
      <c r="Y18" s="996" t="s">
        <v>12</v>
      </c>
      <c r="Z18" s="997"/>
      <c r="AA18" s="998"/>
      <c r="AB18" s="549"/>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0"/>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380</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390</v>
      </c>
      <c r="AF23" s="992"/>
      <c r="AG23" s="992"/>
      <c r="AH23" s="992"/>
      <c r="AI23" s="992" t="s">
        <v>412</v>
      </c>
      <c r="AJ23" s="992"/>
      <c r="AK23" s="992"/>
      <c r="AL23" s="456"/>
      <c r="AM23" s="992" t="s">
        <v>509</v>
      </c>
      <c r="AN23" s="992"/>
      <c r="AO23" s="992"/>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1"/>
      <c r="Q25" s="1018"/>
      <c r="R25" s="1018"/>
      <c r="S25" s="1018"/>
      <c r="T25" s="1018"/>
      <c r="U25" s="1018"/>
      <c r="V25" s="1018"/>
      <c r="W25" s="1018"/>
      <c r="X25" s="1019"/>
      <c r="Y25" s="996" t="s">
        <v>12</v>
      </c>
      <c r="Z25" s="997"/>
      <c r="AA25" s="998"/>
      <c r="AB25" s="549"/>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0"/>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380</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390</v>
      </c>
      <c r="AF30" s="992"/>
      <c r="AG30" s="992"/>
      <c r="AH30" s="992"/>
      <c r="AI30" s="992" t="s">
        <v>412</v>
      </c>
      <c r="AJ30" s="992"/>
      <c r="AK30" s="992"/>
      <c r="AL30" s="456"/>
      <c r="AM30" s="992" t="s">
        <v>509</v>
      </c>
      <c r="AN30" s="992"/>
      <c r="AO30" s="992"/>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1"/>
      <c r="Q32" s="1018"/>
      <c r="R32" s="1018"/>
      <c r="S32" s="1018"/>
      <c r="T32" s="1018"/>
      <c r="U32" s="1018"/>
      <c r="V32" s="1018"/>
      <c r="W32" s="1018"/>
      <c r="X32" s="1019"/>
      <c r="Y32" s="996" t="s">
        <v>12</v>
      </c>
      <c r="Z32" s="997"/>
      <c r="AA32" s="998"/>
      <c r="AB32" s="549"/>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0"/>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380</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390</v>
      </c>
      <c r="AF37" s="992"/>
      <c r="AG37" s="992"/>
      <c r="AH37" s="992"/>
      <c r="AI37" s="992" t="s">
        <v>412</v>
      </c>
      <c r="AJ37" s="992"/>
      <c r="AK37" s="992"/>
      <c r="AL37" s="456"/>
      <c r="AM37" s="992" t="s">
        <v>509</v>
      </c>
      <c r="AN37" s="992"/>
      <c r="AO37" s="992"/>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1"/>
      <c r="Q39" s="1018"/>
      <c r="R39" s="1018"/>
      <c r="S39" s="1018"/>
      <c r="T39" s="1018"/>
      <c r="U39" s="1018"/>
      <c r="V39" s="1018"/>
      <c r="W39" s="1018"/>
      <c r="X39" s="1019"/>
      <c r="Y39" s="996" t="s">
        <v>12</v>
      </c>
      <c r="Z39" s="997"/>
      <c r="AA39" s="998"/>
      <c r="AB39" s="549"/>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0"/>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390</v>
      </c>
      <c r="AF44" s="992"/>
      <c r="AG44" s="992"/>
      <c r="AH44" s="992"/>
      <c r="AI44" s="992" t="s">
        <v>412</v>
      </c>
      <c r="AJ44" s="992"/>
      <c r="AK44" s="992"/>
      <c r="AL44" s="456"/>
      <c r="AM44" s="992" t="s">
        <v>509</v>
      </c>
      <c r="AN44" s="992"/>
      <c r="AO44" s="992"/>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1"/>
      <c r="Q46" s="1018"/>
      <c r="R46" s="1018"/>
      <c r="S46" s="1018"/>
      <c r="T46" s="1018"/>
      <c r="U46" s="1018"/>
      <c r="V46" s="1018"/>
      <c r="W46" s="1018"/>
      <c r="X46" s="1019"/>
      <c r="Y46" s="996" t="s">
        <v>12</v>
      </c>
      <c r="Z46" s="997"/>
      <c r="AA46" s="998"/>
      <c r="AB46" s="549"/>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0"/>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6" t="s">
        <v>11</v>
      </c>
      <c r="AC51" s="1005"/>
      <c r="AD51" s="1006"/>
      <c r="AE51" s="992" t="s">
        <v>390</v>
      </c>
      <c r="AF51" s="992"/>
      <c r="AG51" s="992"/>
      <c r="AH51" s="992"/>
      <c r="AI51" s="992" t="s">
        <v>412</v>
      </c>
      <c r="AJ51" s="992"/>
      <c r="AK51" s="992"/>
      <c r="AL51" s="456"/>
      <c r="AM51" s="992" t="s">
        <v>509</v>
      </c>
      <c r="AN51" s="992"/>
      <c r="AO51" s="992"/>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1"/>
      <c r="Q53" s="1018"/>
      <c r="R53" s="1018"/>
      <c r="S53" s="1018"/>
      <c r="T53" s="1018"/>
      <c r="U53" s="1018"/>
      <c r="V53" s="1018"/>
      <c r="W53" s="1018"/>
      <c r="X53" s="1019"/>
      <c r="Y53" s="996" t="s">
        <v>12</v>
      </c>
      <c r="Z53" s="997"/>
      <c r="AA53" s="998"/>
      <c r="AB53" s="549"/>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0"/>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390</v>
      </c>
      <c r="AF58" s="992"/>
      <c r="AG58" s="992"/>
      <c r="AH58" s="992"/>
      <c r="AI58" s="992" t="s">
        <v>412</v>
      </c>
      <c r="AJ58" s="992"/>
      <c r="AK58" s="992"/>
      <c r="AL58" s="456"/>
      <c r="AM58" s="992" t="s">
        <v>509</v>
      </c>
      <c r="AN58" s="992"/>
      <c r="AO58" s="992"/>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1"/>
      <c r="Q60" s="1018"/>
      <c r="R60" s="1018"/>
      <c r="S60" s="1018"/>
      <c r="T60" s="1018"/>
      <c r="U60" s="1018"/>
      <c r="V60" s="1018"/>
      <c r="W60" s="1018"/>
      <c r="X60" s="1019"/>
      <c r="Y60" s="996" t="s">
        <v>12</v>
      </c>
      <c r="Z60" s="997"/>
      <c r="AA60" s="998"/>
      <c r="AB60" s="549"/>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0"/>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390</v>
      </c>
      <c r="AF65" s="992"/>
      <c r="AG65" s="992"/>
      <c r="AH65" s="992"/>
      <c r="AI65" s="992" t="s">
        <v>412</v>
      </c>
      <c r="AJ65" s="992"/>
      <c r="AK65" s="992"/>
      <c r="AL65" s="456"/>
      <c r="AM65" s="992" t="s">
        <v>509</v>
      </c>
      <c r="AN65" s="992"/>
      <c r="AO65" s="992"/>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1"/>
      <c r="Q67" s="1018"/>
      <c r="R67" s="1018"/>
      <c r="S67" s="1018"/>
      <c r="T67" s="1018"/>
      <c r="U67" s="1018"/>
      <c r="V67" s="1018"/>
      <c r="W67" s="1018"/>
      <c r="X67" s="1019"/>
      <c r="Y67" s="996" t="s">
        <v>12</v>
      </c>
      <c r="Z67" s="997"/>
      <c r="AA67" s="998"/>
      <c r="AB67" s="549"/>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0"/>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380</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2021-09-24T02:02:00Z</cp:lastPrinted>
  <dcterms:created xsi:type="dcterms:W3CDTF">2012-03-13T00:50:25Z</dcterms:created>
  <dcterms:modified xsi:type="dcterms:W3CDTF">2021-09-24T02:02:06Z</dcterms:modified>
</cp:coreProperties>
</file>