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行政事業レビュー\○WT_R3レビュー関係\11_【最終公表】HP作業\0917～体裁確認\"/>
    </mc:Choice>
  </mc:AlternateContent>
  <bookViews>
    <workbookView xWindow="2811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<sst xmlns="http://schemas.openxmlformats.org/spreadsheetml/2006/main" count="3109" uniqueCount="794">
  <si>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</si>
  <si>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</si>
  <si>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</si>
  <si>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</si>
  <si>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</si>
  <si>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</si>
  <si>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</si>
  <si>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</si>
  <si>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</si>
  <si>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</si>
  <si>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</si>
  <si>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</si>
  <si>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</si>
  <si>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</si>
  <si>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</si>
  <si>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</si>
  <si>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</si>
  <si>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</si>
  <si>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</si>
  <si>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</si>
  <si>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</si>
  <si>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</si>
  <si>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</si>
  <si>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</si>
  <si>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</si>
  <si>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</si>
  <si>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</si>
  <si>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</si>
  <si>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</si>
  <si>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</si>
  <si>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</si>
  <si>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</si>
  <si>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</si>
  <si>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</si>
  <si>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</si>
  <si>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</si>
  <si>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</si>
  <si>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</si>
  <si>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</si>
  <si>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</si>
  <si>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</si>
  <si>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</si>
  <si>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</si>
  <si>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</si>
  <si>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</si>
  <si>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</si>
  <si>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</si>
  <si>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</si>
  <si>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</si>
  <si>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</si>
  <si>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</si>
  <si>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</si>
  <si>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</si>
  <si>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</si>
  <si>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</si>
  <si>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</si>
  <si>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</si>
  <si>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</si>
  <si>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</si>
  <si>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</si>
  <si>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</si>
  <si>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</si>
  <si>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</si>
  <si>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</si>
  <si>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</si>
  <si>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</si>
  <si>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</si>
  <si>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</si>
  <si>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</si>
  <si>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</si>
  <si>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</si>
  <si>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</si>
  <si>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</si>
  <si>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</si>
  <si>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</si>
  <si>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</si>
  <si>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</si>
  <si>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</si>
  <si>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</si>
  <si>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</si>
  <si>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</si>
  <si>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</si>
  <si>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</si>
  <si>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</si>
  <si>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</si>
  <si>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</si>
  <si>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</si>
  <si>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</si>
  <si>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</si>
  <si>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</si>
  <si>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</si>
  <si>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</si>
  <si>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</si>
  <si>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</si>
  <si>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</si>
  <si>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</si>
  <si>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</si>
  <si>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</si>
  <si>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</si>
  <si>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</si>
  <si>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</si>
  <si>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</si>
  <si>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</si>
  <si>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</si>
  <si>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</si>
  <si>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</si>
  <si>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</si>
  <si>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</si>
  <si>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</si>
  <si>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</si>
  <si>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</si>
  <si>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</si>
  <si>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</si>
  <si>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</si>
  <si>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</si>
  <si>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</si>
  <si>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</si>
  <si>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</si>
  <si>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</si>
  <si>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</si>
  <si>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</si>
  <si>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</si>
  <si>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</si>
  <si>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</si>
  <si>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</si>
  <si>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</si>
  <si>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</si>
  <si>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</si>
  <si>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</si>
  <si>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</si>
  <si>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</si>
  <si>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</si>
  <si>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</si>
  <si>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</si>
  <si>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</si>
  <si>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</si>
  <si>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</si>
  <si>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</si>
  <si>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</si>
  <si>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</si>
  <si>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</si>
  <si>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</si>
  <si>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</si>
  <si>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</si>
  <si>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</si>
  <si>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</si>
  <si>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</si>
  <si>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</si>
  <si>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</si>
  <si>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</si>
  <si>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</si>
  <si>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</si>
  <si>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</si>
  <si>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</si>
  <si>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</si>
  <si>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</si>
  <si>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</si>
  <si>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</si>
  <si>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</si>
  <si>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</si>
  <si>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</si>
  <si>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</si>
  <si>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</si>
  <si>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</si>
  <si>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</si>
  <si>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</si>
  <si>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</si>
  <si>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</si>
  <si>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</si>
  <si>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</si>
  <si>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</si>
  <si>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</si>
  <si>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</si>
  <si>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</si>
  <si>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</si>
  <si>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</si>
  <si>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</si>
  <si>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</si>
  <si>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</si>
  <si>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</si>
  <si>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</si>
  <si>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</si>
  <si>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</si>
  <si>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</si>
  <si>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</si>
  <si>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</si>
  <si>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</si>
  <si>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</si>
  <si>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</si>
  <si>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</si>
  <si>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</si>
  <si>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</si>
  <si>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</si>
  <si>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</si>
  <si>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</si>
  <si>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</si>
  <si>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</si>
  <si>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</si>
  <si>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</si>
  <si>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</si>
  <si>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</si>
  <si>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</si>
  <si>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</si>
  <si>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</si>
  <si>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</si>
  <si>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</si>
  <si>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</si>
  <si>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</si>
  <si>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</si>
  <si>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</si>
  <si>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</si>
  <si>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</si>
  <si>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</si>
  <si>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</si>
  <si>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</si>
  <si>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</si>
  <si>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</si>
  <si>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</si>
  <si>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</si>
  <si>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</si>
  <si>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</si>
  <si>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</si>
  <si>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</si>
  <si>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</si>
  <si>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</si>
  <si>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</si>
  <si>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</si>
  <si>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</si>
  <si>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</si>
  <si>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</si>
  <si>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</si>
  <si>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</si>
  <si>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</si>
  <si>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</si>
  <si>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</si>
  <si>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</si>
  <si>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</si>
  <si>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</si>
  <si>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</si>
  <si>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</si>
  <si>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</si>
  <si>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</si>
  <si>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</si>
  <si>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</si>
  <si>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</si>
  <si>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</si>
  <si>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</si>
  <si>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</si>
  <si>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</si>
  <si>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</si>
  <si>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</si>
  <si>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</si>
  <si>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</si>
  <si>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</si>
  <si>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</si>
  <si>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</si>
  <si>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</si>
  <si>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</si>
  <si>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</si>
  <si>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</si>
  <si>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</si>
  <si>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</si>
  <si>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</si>
  <si>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</si>
  <si>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</si>
  <si>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</si>
  <si>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</si>
  <si>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</si>
  <si>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</si>
  <si>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</si>
  <si>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</si>
  <si>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</si>
  <si>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</si>
  <si>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</si>
  <si>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</si>
  <si>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</si>
  <si>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</si>
  <si>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</si>
  <si>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</si>
  <si>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</si>
  <si>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</si>
  <si>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</si>
  <si>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</si>
  <si>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</si>
  <si>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</si>
  <si>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</si>
  <si>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</si>
  <si>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</si>
  <si>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</si>
  <si>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</si>
  <si>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</si>
  <si>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</si>
  <si>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</si>
  <si>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</si>
  <si>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</si>
  <si>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</si>
  <si>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</si>
  <si>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</si>
  <si>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</si>
  <si>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</si>
  <si>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</si>
  <si>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</si>
  <si>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</si>
  <si>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</si>
  <si>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</si>
  <si>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</si>
  <si>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</si>
  <si>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</si>
  <si>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</si>
  <si>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</si>
  <si>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</si>
  <si>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</si>
  <si>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</si>
  <si>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</si>
  <si>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</si>
  <si>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</si>
  <si>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</si>
  <si>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</si>
  <si>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</si>
  <si>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</si>
  <si>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</si>
  <si>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</si>
  <si>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</si>
  <si>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</si>
  <si>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</si>
  <si>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</si>
  <si>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</si>
  <si>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</si>
  <si>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</si>
  <si>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</si>
  <si>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</si>
  <si>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</si>
  <si>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</si>
  <si>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</si>
  <si>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</si>
  <si>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</si>
  <si>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</si>
  <si>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</si>
  <si>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</si>
  <si>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</si>
  <si>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</si>
  <si>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</si>
  <si>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</si>
  <si>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</si>
  <si>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</si>
  <si>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</si>
  <si>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</si>
  <si>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</si>
  <si>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</si>
  <si>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</si>
  <si>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</si>
  <si>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</si>
  <si>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</si>
  <si>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</si>
  <si>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</si>
  <si>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</si>
  <si>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</si>
  <si>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</si>
  <si>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</si>
  <si>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</si>
  <si>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</si>
  <si>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</si>
  <si>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</si>
  <si>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</si>
  <si>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</si>
  <si>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</si>
  <si>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</si>
  <si>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</si>
  <si>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</si>
  <si>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</si>
  <si>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</si>
  <si>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</si>
  <si>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</si>
  <si>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</si>
  <si>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</si>
  <si>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</si>
  <si>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</si>
  <si>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</si>
  <si>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</si>
  <si>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</si>
  <si>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</si>
  <si>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</si>
  <si>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</si>
  <si>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</si>
  <si>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</si>
  <si>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</si>
  <si>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</si>
  <si>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</si>
  <si>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</si>
  <si>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</si>
  <si>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</si>
  <si>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</si>
  <si>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</si>
  <si>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</si>
  <si>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</si>
  <si>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</si>
  <si>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</si>
  <si>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</si>
  <si>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</si>
  <si>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</si>
  <si>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</si>
  <si>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</si>
  <si>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</si>
  <si>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</si>
  <si>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</si>
  <si>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</si>
  <si>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</si>
  <si>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</si>
  <si>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</si>
  <si>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</si>
  <si>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</si>
  <si>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</si>
  <si>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</si>
  <si>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</si>
  <si>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</si>
  <si>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</si>
  <si>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</si>
  <si>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</si>
  <si>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</si>
  <si>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</si>
  <si>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</si>
  <si>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</si>
  <si>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</si>
  <si>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</si>
  <si>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</si>
  <si>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</si>
  <si>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</si>
  <si>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</si>
  <si>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</si>
  <si>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</si>
  <si>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</si>
  <si>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</si>
  <si>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</si>
  <si>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</si>
  <si>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</si>
  <si>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</si>
  <si>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</si>
  <si>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</si>
  <si>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</si>
  <si>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</si>
  <si>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</si>
  <si>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</si>
  <si>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</si>
  <si>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</si>
  <si>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</si>
  <si>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</si>
  <si>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</si>
  <si>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</si>
  <si>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</si>
  <si>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</si>
  <si>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</si>
  <si>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</si>
  <si>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</si>
  <si>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</si>
  <si>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</si>
  <si>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</si>
  <si>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</si>
  <si>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</si>
  <si>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</si>
  <si>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</si>
  <si>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</si>
  <si>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</si>
  <si>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</si>
  <si>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</si>
  <si>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</si>
  <si>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</si>
  <si>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</si>
  <si>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</si>
  <si>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</si>
  <si>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</si>
  <si>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</si>
  <si>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</si>
  <si>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</si>
  <si>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</si>
  <si>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</si>
  <si>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</si>
  <si>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</si>
  <si>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</si>
  <si>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</si>
  <si>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</si>
  <si>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</si>
  <si>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</si>
  <si>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</si>
  <si>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</si>
  <si>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</si>
  <si>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</si>
  <si>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</si>
  <si>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</si>
  <si>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</si>
  <si>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</si>
  <si>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</si>
  <si>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</si>
  <si>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</si>
  <si>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</si>
  <si>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</si>
  <si>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</si>
  <si>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</si>
  <si>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</si>
  <si>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</si>
  <si>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</si>
  <si>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</si>
  <si>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</si>
  <si>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</si>
  <si>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</si>
  <si>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</si>
  <si>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</si>
  <si>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</si>
  <si>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</si>
  <si>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</si>
  <si>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</si>
  <si>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</si>
  <si>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</si>
  <si>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</si>
  <si>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</si>
  <si>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</si>
  <si>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</si>
  <si>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</si>
  <si>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</si>
  <si>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</si>
  <si>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</si>
  <si>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</si>
  <si>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</si>
  <si>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</si>
  <si>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</si>
  <si>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</si>
  <si>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</si>
  <si>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</si>
  <si>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</si>
  <si>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</si>
  <si>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</si>
  <si>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</si>
  <si>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</si>
  <si>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</si>
  <si>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</si>
  <si>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</si>
  <si>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</si>
  <si>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</si>
  <si>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</si>
  <si>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</si>
  <si>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</si>
  <si>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</si>
  <si>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</si>
  <si>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</si>
  <si>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</si>
  <si>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</si>
  <si>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</si>
  <si>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</si>
  <si>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</si>
  <si>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</si>
  <si>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</si>
  <si>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</si>
  <si>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</si>
  <si>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</si>
  <si>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</si>
  <si>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</si>
  <si>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</si>
  <si>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</si>
  <si>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</si>
  <si>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</si>
  <si>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</si>
  <si>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</si>
  <si>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</si>
  <si>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</si>
  <si>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</si>
  <si>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</si>
  <si>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</si>
  <si>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</si>
  <si>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</si>
  <si>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</si>
  <si>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</si>
  <si>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</si>
  <si>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</si>
  <si>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</si>
  <si>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</si>
  <si>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</si>
  <si>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</si>
  <si>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</si>
  <si>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</si>
  <si>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</si>
  <si>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</si>
  <si>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</si>
  <si>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</si>
  <si>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</si>
  <si>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</si>
  <si>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</si>
  <si>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</si>
  <si>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</si>
  <si>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</si>
  <si>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</si>
  <si>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</si>
  <si>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</si>
  <si>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</si>
  <si>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</si>
  <si>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</si>
  <si>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</si>
  <si>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</si>
  <si>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</si>
  <si>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</si>
  <si>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</si>
  <si>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</si>
  <si>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</si>
  <si>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</si>
  <si>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</si>
  <si>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</si>
  <si>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</si>
  <si>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</si>
  <si>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</si>
  <si>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</si>
  <si>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</si>
  <si>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</si>
  <si>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</si>
  <si>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</si>
  <si>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</si>
  <si>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</si>
  <si>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</si>
  <si>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</si>
  <si>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</si>
  <si>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</si>
  <si>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</si>
  <si>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</si>
  <si>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</si>
  <si>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</si>
  <si>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</si>
  <si>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</si>
  <si>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</si>
  <si>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</si>
  <si>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</si>
  <si>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</si>
  <si>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</si>
  <si>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</si>
  <si>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</si>
  <si>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</si>
  <si>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</si>
  <si>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</si>
  <si>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</si>
  <si>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</si>
  <si>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</si>
  <si>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</si>
  <si>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</si>
  <si>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</si>
  <si>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</si>
  <si>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</si>
  <si>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</si>
  <si>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</si>
  <si>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</si>
  <si>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</si>
  <si>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</si>
  <si>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</si>
  <si>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</si>
  <si>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</si>
  <si>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</si>
  <si>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</si>
  <si>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</si>
  <si>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</si>
  <si>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</si>
  <si>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</si>
  <si>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</si>
  <si>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</si>
  <si>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</si>
  <si>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</si>
  <si>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</si>
  <si>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</si>
  <si>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</si>
  <si>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</si>
  <si>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</si>
  <si>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</si>
  <si>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</si>
  <si>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</si>
  <si>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</si>
  <si>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</si>
  <si>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</si>
  <si>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</si>
  <si>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</si>
  <si>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</si>
  <si>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</si>
  <si>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</si>
  <si>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</si>
  <si>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</si>
  <si>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</si>
  <si>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</si>
  <si>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</si>
  <si>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</si>
  <si>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</si>
  <si>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</si>
  <si>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</si>
  <si>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</si>
  <si>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</si>
  <si>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</si>
  <si>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</si>
  <si>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</si>
  <si>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</si>
  <si>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</si>
  <si>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</si>
  <si>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</si>
  <si>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</si>
  <si>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</si>
  <si>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</si>
  <si>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</si>
  <si>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</si>
  <si>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</si>
  <si>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</si>
  <si>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</si>
  <si>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</si>
  <si>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</si>
  <si>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</si>
  <si>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</si>
  <si>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</si>
  <si>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</si>
  <si>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</si>
  <si>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</si>
  <si>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</si>
  <si>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</si>
  <si>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</si>
  <si>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</si>
  <si>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</si>
  <si>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t>
  </si>
  <si>
    <t>○</t>
  </si>
  <si>
    <t>件</t>
    <phoneticPr fontId="5"/>
  </si>
  <si>
    <t>終了予定なし</t>
    <phoneticPr fontId="5"/>
  </si>
  <si>
    <t>文部科学省調べ</t>
    <phoneticPr fontId="5"/>
  </si>
  <si>
    <t>日本・ＯＥＣＤ事業協力信託基金拠出金</t>
    <phoneticPr fontId="5"/>
  </si>
  <si>
    <t>大臣官房国際課</t>
    <phoneticPr fontId="5"/>
  </si>
  <si>
    <t>平成9年度</t>
    <phoneticPr fontId="5"/>
  </si>
  <si>
    <t>ＯＥＣＤが実施している「生徒の学習到達度調査（ＰＩＳＡ）」及び「OECD国際教育インディケータ（INES)事業」に参加し、我が国を含んだ国際指標を得て、我が国の教育政策に活用する。</t>
    <phoneticPr fontId="5"/>
  </si>
  <si>
    <t>「生徒の学習到達度調査（ＰＩＳＡ）」及び「ＯＥＣＤ国際教育インディケータ（ＩＮＥＳ）事業」を行うために各国に求められる資金を拠出する。ＰＩＳＡは、義務教育修了段階の15歳の生徒の読解力、数学的リテラシー、科学的リテラシーを主要3分野として調査を実施するもの。ＩＮＥＳは、世界各国の教育制度や政策について共通の枠組みの中で比較対照する指標（インディケータ）を開発し、各国の教育政策の形成に役立てるものである。　　　　　　　　　　　　　　　　　　　　　　　　　　　　　　　　　　　　　　　　　　　　　　　　　　　　　　　　　　　　　　　　　　　　　　　　　　　　　　　　　　　　　　　　　　　　　　　　　　　　　　　　　　　　　　　　　　　　　　　　　　　　　　　　　　　　　　　　　　　　　　　　　　　　　　　　　　　　　　　　　　　　　　　　　（本事業はＯＥＣＤに対する拠出金事業であり、分担率は各国の過去3年間のＧＮＰ等を基に算出されている。）</t>
    <phoneticPr fontId="5"/>
  </si>
  <si>
    <t>-</t>
    <phoneticPr fontId="5"/>
  </si>
  <si>
    <t>ユネスコ事業等拠出金</t>
    <phoneticPr fontId="5"/>
  </si>
  <si>
    <t>ＯＥＣＤのＰＩＳＡ、ＩＮＥＳについて我が国を含む国際指標を得ること。</t>
    <phoneticPr fontId="5"/>
  </si>
  <si>
    <t>本事業において得られた我が国を含む国際指標をまとめた報告書の数　　　　　　　　　　　　　　　　　　　　　　　　　　　　　　　　　　　　　　　　　　　　　　　　　　　　　　　　　　　　　　　　　　　　　　　　　　</t>
    <phoneticPr fontId="5"/>
  </si>
  <si>
    <t>本事業において得られた調査結果が活用されるよう、広く普及促進を図る。</t>
    <phoneticPr fontId="5"/>
  </si>
  <si>
    <t>国立教育政策研究所HP内の「OECD生徒の学習到達度調査（PISA）」ページ閲覧数</t>
    <phoneticPr fontId="5"/>
  </si>
  <si>
    <t>国際機関への拠出金は、日本人職員数を設定するのが望ましいが、本事業により拠出している事業を実施するPISA及びINESチームは、業務内容が限定的であり、職員数も限定されているため、日本人職員数を成果目標とすることは適当でない。</t>
  </si>
  <si>
    <t>全幹部職員数に占める邦人幹部職員数の割合</t>
  </si>
  <si>
    <t>回</t>
    <phoneticPr fontId="5"/>
  </si>
  <si>
    <t>各年度の執行額／各年度の報告書数
※ＯＥＣＤのＰＩＳＡ事業、ＩＮＥＳ事業では、日本及び他国からの拠出金をとりまとめて事業を行っているため、便宜的に日本の拠出金のみを対象として、参考数値として算出。　　　　　　　　</t>
    <phoneticPr fontId="5"/>
  </si>
  <si>
    <t>千円</t>
  </si>
  <si>
    <t>千円</t>
    <phoneticPr fontId="5"/>
  </si>
  <si>
    <t>千円/件数</t>
    <phoneticPr fontId="5"/>
  </si>
  <si>
    <t>89,378/1</t>
    <phoneticPr fontId="5"/>
  </si>
  <si>
    <t>94,081/2</t>
    <phoneticPr fontId="5"/>
  </si>
  <si>
    <t>各年度の執行額／各年度の国立教育政策研究所HP内の「OECD生徒の学習到達度調査（PISA）」ページ閲覧数
※ＯＥＣＤのＰＩＳＡ事業では、日本及び他国からの拠出金をとりまとめて事業を行っているため、便宜的に日本の拠出金のみを対象として、参考数値として算出。　　　　</t>
    <phoneticPr fontId="5"/>
  </si>
  <si>
    <t>89,378/100,187</t>
  </si>
  <si>
    <t>94,081/115,215</t>
  </si>
  <si>
    <t>13　豊かな国際社会の構築に資する国際交流・協力の推進</t>
    <phoneticPr fontId="5"/>
  </si>
  <si>
    <t>13-2 国際協力の推進</t>
    <phoneticPr fontId="5"/>
  </si>
  <si>
    <t>OECD/生徒の学習到達度調査（PISA）において得られたデータの活用</t>
  </si>
  <si>
    <t>国際研究協力経費</t>
  </si>
  <si>
    <t>16</t>
    <phoneticPr fontId="5"/>
  </si>
  <si>
    <t>11</t>
    <phoneticPr fontId="5"/>
  </si>
  <si>
    <t>434</t>
    <phoneticPr fontId="5"/>
  </si>
  <si>
    <t>430</t>
    <phoneticPr fontId="5"/>
  </si>
  <si>
    <t>425</t>
    <phoneticPr fontId="5"/>
  </si>
  <si>
    <t>408</t>
    <phoneticPr fontId="5"/>
  </si>
  <si>
    <t>国際協力企画室長
松原　太郎</t>
    <rPh sb="9" eb="11">
      <t>マツバラ</t>
    </rPh>
    <rPh sb="12" eb="14">
      <t>タロウ</t>
    </rPh>
    <phoneticPr fontId="5"/>
  </si>
  <si>
    <t>『図表でみる教育　OECDインディケータ（2020年版）』</t>
    <phoneticPr fontId="5"/>
  </si>
  <si>
    <t>今後の我が国教育施策推進に効果的に活用すべく、OECD/PISA2022の報告書を刊行
初等中等教育政策を議論する際の参考データの一つとして活用</t>
    <phoneticPr fontId="5"/>
  </si>
  <si>
    <t>令和5年度</t>
    <phoneticPr fontId="5"/>
  </si>
  <si>
    <t>令和5年度にOECD/PISAの報告書を刊行</t>
    <phoneticPr fontId="5"/>
  </si>
  <si>
    <t xml:space="preserve">
【HP上で公表している成果物等について】
『図表でみる教育　OECDインディケータ（2020年版）』
https://www.mext.go.jp/b_menu/toukei/002/index01.htm
『生きるための知識と技能7 OECD生徒の学習到達度調査(PISA)――2018年調査国際結果報告書』
https://www.oecd.org/pisa/publications/pisa-2018-results-volume-i-5f07c754-en.htm
『中央教育審議会初等中等教育分科会(第124回)』(中央教育審議会初等中等教育分科会の会議資料としてPISA2018の結果を活用)
https://www.mext.go.jp/kaigisiryo/2019/10/1421380_00001.htm
</t>
    <phoneticPr fontId="5"/>
  </si>
  <si>
    <t>平成29年度にOECD/PISA2015の報告書（「生徒のwell-being」及び「協同問題解決能力調査」）を刊行。
平成30年度にOECDを通じてPISA調査を実施。
令和元年度にOECD/PISA2018の報告書を刊行、中央教育審議会初等中等教育分科会の会議資料としてPISA2018の結果を活用。
令和3年度に実施予定だったPISA調査は、新型コロナウイルス感染症の影響で1年延期となり、令和4年度に実施予定。</t>
    <rPh sb="153" eb="155">
      <t>レイワ</t>
    </rPh>
    <rPh sb="156" eb="158">
      <t>ネンド</t>
    </rPh>
    <rPh sb="159" eb="161">
      <t>ジッシ</t>
    </rPh>
    <rPh sb="161" eb="163">
      <t>ヨテイ</t>
    </rPh>
    <rPh sb="198" eb="200">
      <t>レイワ</t>
    </rPh>
    <rPh sb="201" eb="203">
      <t>ネンド</t>
    </rPh>
    <rPh sb="204" eb="206">
      <t>ジッシ</t>
    </rPh>
    <rPh sb="206" eb="208">
      <t>ヨテイ</t>
    </rPh>
    <phoneticPr fontId="5"/>
  </si>
  <si>
    <t>日本再興戦略に掲げた2025年までに国連関係機関の邦人職員数を1000人とする目標に向けた水準(3.1%(1,000人/国連関係機関職員総数約32,000人))を超えているところ，直近過去5年間の最高水準（4.64％，JPOを含む）を目標値とする。</t>
    <phoneticPr fontId="5"/>
  </si>
  <si>
    <t>国連事務局の「望ましい職員数」の水準(5.5%(日本の望ましい職員数172人/国連事務局職員総数3,107人))を超えているところ、昨年度の水準(6.0%)の維持に加え、1名の増加を目指す。</t>
    <phoneticPr fontId="5"/>
  </si>
  <si>
    <t>全職員数に占める邦人職員数（専門職以上，JPOを含む）の割合</t>
    <phoneticPr fontId="5"/>
  </si>
  <si>
    <t>88,684/1</t>
    <phoneticPr fontId="5"/>
  </si>
  <si>
    <t>88,684/179,685</t>
    <phoneticPr fontId="5"/>
  </si>
  <si>
    <t>国際約束に基づく拠出金であり、国が支出する必要がある。</t>
    <phoneticPr fontId="5"/>
  </si>
  <si>
    <t>本事業は、OECDの事業に世界の主要国とともに我が国が参加することにより、得られる国際指標の信頼性が向上することとなる。よって、「国際機関が実施する事業に拠出する等、国内外における活動を通じて国際的な取組に日本が貢献する」という施策(13-2 国際協力の推進）においても直接的な達成手段の一つであり、優先度の高い事業である。</t>
    <phoneticPr fontId="5"/>
  </si>
  <si>
    <t>‐</t>
  </si>
  <si>
    <t>国際機関であるOECDが実施する事業に対する拠出金であり、支出先はOECDに限定される。</t>
    <phoneticPr fontId="5"/>
  </si>
  <si>
    <t>無</t>
  </si>
  <si>
    <t>拠出金の分担率は、加盟国の合意により各国の過去３年間のGNP等を反映した算定方式に基づき決定されているため、我が国の負担は妥当なものとなっている。</t>
    <phoneticPr fontId="5"/>
  </si>
  <si>
    <t>本事業ではOECDにおいてPISA調査の企画・分析・報告を行う一方、PISAの国内実施調査は「国際研究協力経費」の中で、国立教育政策研究所が実施している。</t>
    <phoneticPr fontId="5"/>
  </si>
  <si>
    <t>拠出金</t>
    <rPh sb="0" eb="3">
      <t>キョシュツキン</t>
    </rPh>
    <phoneticPr fontId="5"/>
  </si>
  <si>
    <t>経済協力開発機構（OECD）</t>
    <rPh sb="0" eb="2">
      <t>ケイザイ</t>
    </rPh>
    <rPh sb="2" eb="4">
      <t>キョウリョク</t>
    </rPh>
    <rPh sb="4" eb="6">
      <t>カイハツ</t>
    </rPh>
    <rPh sb="6" eb="8">
      <t>キコウ</t>
    </rPh>
    <phoneticPr fontId="5"/>
  </si>
  <si>
    <t>-</t>
    <phoneticPr fontId="5"/>
  </si>
  <si>
    <t>ＯＥＣＤのＰＩＳＡ、ＩＮＥＳ会合等への参加回数</t>
    <rPh sb="16" eb="17">
      <t>トウ</t>
    </rPh>
    <phoneticPr fontId="5"/>
  </si>
  <si>
    <t>我が国の教育政策上重要な調査・研究を行う事業であり、特にPISAの調査結果は毎回大きく取り上げて報道されるており、HPの閲覧数も目標値を上回る等、国民の関心も高い。</t>
    <rPh sb="60" eb="62">
      <t>エツラン</t>
    </rPh>
    <rPh sb="62" eb="63">
      <t>スウ</t>
    </rPh>
    <rPh sb="64" eb="67">
      <t>モクヒョウチ</t>
    </rPh>
    <rPh sb="68" eb="70">
      <t>ウワマワ</t>
    </rPh>
    <rPh sb="71" eb="72">
      <t>ナド</t>
    </rPh>
    <phoneticPr fontId="5"/>
  </si>
  <si>
    <t>成果物は、出版・HP掲載等されてており、今年度は目標値を大きく上回る閲覧となっていることから、教育関係者、機関等に広く活用されている。</t>
    <rPh sb="20" eb="23">
      <t>コンネンド</t>
    </rPh>
    <rPh sb="24" eb="26">
      <t>モクヒョウ</t>
    </rPh>
    <rPh sb="26" eb="27">
      <t>チ</t>
    </rPh>
    <rPh sb="28" eb="29">
      <t>オオ</t>
    </rPh>
    <rPh sb="31" eb="33">
      <t>ウワマワ</t>
    </rPh>
    <rPh sb="34" eb="36">
      <t>エツラン</t>
    </rPh>
    <phoneticPr fontId="5"/>
  </si>
  <si>
    <t>PISA、INES事業への参加により、計画どおり成果報告書の刊行が行われている。</t>
    <phoneticPr fontId="5"/>
  </si>
  <si>
    <t>拠出金の支出先であるPISA、INESの各事業では事業計画と予算を我が国を含む加盟国が参加するPISA運営理事会、INESワーキンググループにて審議の上、決定している。</t>
    <phoneticPr fontId="5"/>
  </si>
  <si>
    <t>OECDから着実に成果報告書が発刊されており、目標に見合った成果実績となっている。</t>
    <phoneticPr fontId="5"/>
  </si>
  <si>
    <t>国際機関であるOECDが実施する教育事業に参加することにより、正確な国際比較や蓄積された知見に基づく分析が可能となっており、実効性は高い。</t>
    <phoneticPr fontId="5"/>
  </si>
  <si>
    <t>本事業により、OECDが実施しているPISA及びOECD国際教育インディケータ（INES)事業を通じて、我が国を含むOECD加盟国等の教育・学習に関する国際指標の収集という国際的な取組に日本が貢献するとともに、我が国及び他国の教育施策の現状が把握できる。このことにより、上位施策の達成目標「国際機関の活動等の推進を通じて、国際的な取組に日本が貢献するとともに、我が国の教育施策の充実のために有益な情報の収集等を行う」へ寄与する。</t>
    <phoneticPr fontId="5"/>
  </si>
  <si>
    <t>OECDへの拠出金</t>
    <rPh sb="6" eb="9">
      <t>キョシュツキン</t>
    </rPh>
    <phoneticPr fontId="5"/>
  </si>
  <si>
    <r>
      <t>O</t>
    </r>
    <r>
      <rPr>
        <sz val="11"/>
        <rFont val="ＭＳ Ｐゴシック"/>
        <family val="3"/>
        <charset val="128"/>
      </rPr>
      <t>ECDへの</t>
    </r>
    <r>
      <rPr>
        <sz val="11"/>
        <rFont val="ＭＳ Ｐゴシック"/>
        <family val="3"/>
        <charset val="128"/>
      </rPr>
      <t>拠出金</t>
    </r>
    <phoneticPr fontId="5"/>
  </si>
  <si>
    <t>A. 経済協力開発機構（OECD）</t>
    <phoneticPr fontId="5"/>
  </si>
  <si>
    <t>国際機関であるOECDが実施する調査に参加することにより、我が国の教育に関するデータを国際比較することが可能となり、また、その閲覧数も増加傾向にあるり事業の重要性は増しており、拠出金を支出することは適切である。</t>
    <rPh sb="12" eb="14">
      <t>ジッシ</t>
    </rPh>
    <rPh sb="16" eb="18">
      <t>チョウサ</t>
    </rPh>
    <rPh sb="19" eb="21">
      <t>サンカ</t>
    </rPh>
    <rPh sb="29" eb="30">
      <t>ワ</t>
    </rPh>
    <rPh sb="31" eb="32">
      <t>クニ</t>
    </rPh>
    <rPh sb="33" eb="35">
      <t>キョウイク</t>
    </rPh>
    <rPh sb="36" eb="37">
      <t>カン</t>
    </rPh>
    <rPh sb="43" eb="45">
      <t>コクサイ</t>
    </rPh>
    <rPh sb="45" eb="47">
      <t>ヒカク</t>
    </rPh>
    <rPh sb="52" eb="54">
      <t>カノウ</t>
    </rPh>
    <rPh sb="63" eb="65">
      <t>エツラン</t>
    </rPh>
    <rPh sb="65" eb="66">
      <t>スウ</t>
    </rPh>
    <rPh sb="67" eb="69">
      <t>ゾウカ</t>
    </rPh>
    <rPh sb="69" eb="71">
      <t>ケイコウ</t>
    </rPh>
    <rPh sb="75" eb="77">
      <t>ジギョウ</t>
    </rPh>
    <rPh sb="78" eb="81">
      <t>ジュウヨウセイ</t>
    </rPh>
    <rPh sb="82" eb="83">
      <t>マ</t>
    </rPh>
    <rPh sb="88" eb="90">
      <t>キョシュツ</t>
    </rPh>
    <rPh sb="90" eb="91">
      <t>キン</t>
    </rPh>
    <rPh sb="92" eb="94">
      <t>シシュツ</t>
    </rPh>
    <rPh sb="99" eb="101">
      <t>テキセツ</t>
    </rPh>
    <phoneticPr fontId="5"/>
  </si>
  <si>
    <t>今後もOECDに対し、適切な予算執行と事業計画の着実な実施を要請していく。</t>
    <rPh sb="0" eb="2">
      <t>コンゴ</t>
    </rPh>
    <rPh sb="8" eb="9">
      <t>タイ</t>
    </rPh>
    <rPh sb="11" eb="13">
      <t>テキセツ</t>
    </rPh>
    <rPh sb="14" eb="16">
      <t>ヨサン</t>
    </rPh>
    <rPh sb="16" eb="18">
      <t>シッコウ</t>
    </rPh>
    <rPh sb="19" eb="21">
      <t>ジギョウ</t>
    </rPh>
    <rPh sb="21" eb="23">
      <t>ケイカク</t>
    </rPh>
    <rPh sb="24" eb="26">
      <t>チャクジツ</t>
    </rPh>
    <rPh sb="27" eb="29">
      <t>ジッシ</t>
    </rPh>
    <rPh sb="30" eb="32">
      <t>ヨウセイ</t>
    </rPh>
    <phoneticPr fontId="5"/>
  </si>
  <si>
    <t>87,243/1</t>
    <phoneticPr fontId="5"/>
  </si>
  <si>
    <t>87,243/130,000</t>
    <phoneticPr fontId="5"/>
  </si>
  <si>
    <t>外部有識者点検対象外</t>
  </si>
  <si>
    <t>現状通り</t>
  </si>
  <si>
    <t>この事業は、引き続き、拠出先であるＯＥＣＤ事務局に適切な予算執行と成果の評価・共有について要請し、効率的・効果的な事業の実施に努めるべきである。</t>
  </si>
  <si>
    <t>引き続き拠出先であるOECD事務局に適切な予算執行と成果の評価・共有について要請し、効率的・効果的な事業の実施に努める。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</si>
</sst>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16565</xdr:colOff>
      <xdr:row>751</xdr:row>
      <xdr:rowOff>335071</xdr:rowOff>
    </xdr:from>
    <xdr:to>
      <xdr:col>29</xdr:col>
      <xdr:colOff>16565</xdr:colOff>
      <xdr:row>753</xdr:row>
      <xdr:rowOff>293272</xdr:rowOff>
    </xdr:to>
    <xdr:sp macro="" textlink="">
      <xdr:nvSpPr>
        <xdr:cNvPr id="3" name="Line 19">
          <a:extLst>
            <a:ext uri="{FF2B5EF4-FFF2-40B4-BE49-F238E27FC236}">
              <a16:creationId xmlns:a16="http://schemas.microsoft.com/office/drawing/2014/main" id="{4FDC5C09-B1A3-4B98-A923-1CB6D0ABC7F9}"/>
            </a:ext>
          </a:extLst>
        </xdr:cNvPr>
        <xdr:cNvSpPr>
          <a:spLocks noChangeShapeType="1"/>
        </xdr:cNvSpPr>
      </xdr:nvSpPr>
      <xdr:spPr bwMode="auto">
        <a:xfrm>
          <a:off x="6043292" y="54696844"/>
          <a:ext cx="0" cy="65092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20</xdr:col>
      <xdr:colOff>149679</xdr:colOff>
      <xdr:row>750</xdr:row>
      <xdr:rowOff>13608</xdr:rowOff>
    </xdr:from>
    <xdr:to>
      <xdr:col>37</xdr:col>
      <xdr:colOff>3762</xdr:colOff>
      <xdr:row>752</xdr:row>
      <xdr:rowOff>103909</xdr:rowOff>
    </xdr:to>
    <xdr:sp macro="" textlink="">
      <xdr:nvSpPr>
        <xdr:cNvPr id="2" name="AutoShape 15">
          <a:extLst>
            <a:ext uri="{FF2B5EF4-FFF2-40B4-BE49-F238E27FC236}">
              <a16:creationId xmlns:a16="http://schemas.microsoft.com/office/drawing/2014/main" id="{72AF52EB-B165-4349-9863-D32928800947}"/>
            </a:ext>
          </a:extLst>
        </xdr:cNvPr>
        <xdr:cNvSpPr>
          <a:spLocks noChangeArrowheads="1"/>
        </xdr:cNvSpPr>
      </xdr:nvSpPr>
      <xdr:spPr bwMode="auto">
        <a:xfrm>
          <a:off x="4306043" y="54029017"/>
          <a:ext cx="3386992" cy="783028"/>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45720" tIns="22860" rIns="45720" bIns="0" anchor="t" upright="1"/>
        <a:lstStyle/>
        <a:p>
          <a:pPr algn="ctr" rtl="0">
            <a:lnSpc>
              <a:spcPts val="2300"/>
            </a:lnSpc>
            <a:defRPr sz="1000"/>
          </a:pPr>
          <a:r>
            <a:rPr lang="ja-JP" altLang="en-US" sz="18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　　　　　　　　　　　　　</a:t>
          </a:r>
          <a:r>
            <a:rPr lang="en-US" altLang="ja-JP"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89</a:t>
          </a:r>
          <a:r>
            <a:rPr lang="ja-JP" altLang="en-US" sz="20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fLocksWithSheet="0"/>
  </xdr:twoCellAnchor>
  <xdr:twoCellAnchor>
    <xdr:from>
      <xdr:col>25</xdr:col>
      <xdr:colOff>118753</xdr:colOff>
      <xdr:row>753</xdr:row>
      <xdr:rowOff>27506</xdr:rowOff>
    </xdr:from>
    <xdr:to>
      <xdr:col>32</xdr:col>
      <xdr:colOff>31052</xdr:colOff>
      <xdr:row>754</xdr:row>
      <xdr:rowOff>86591</xdr:rowOff>
    </xdr:to>
    <xdr:sp macro="" textlink="">
      <xdr:nvSpPr>
        <xdr:cNvPr id="4" name="AutoShape 18">
          <a:extLst>
            <a:ext uri="{FF2B5EF4-FFF2-40B4-BE49-F238E27FC236}">
              <a16:creationId xmlns:a16="http://schemas.microsoft.com/office/drawing/2014/main" id="{7A33E8A3-5C25-4706-AE38-4DFF01EB9D37}"/>
            </a:ext>
          </a:extLst>
        </xdr:cNvPr>
        <xdr:cNvSpPr>
          <a:spLocks noChangeArrowheads="1"/>
        </xdr:cNvSpPr>
      </xdr:nvSpPr>
      <xdr:spPr bwMode="auto">
        <a:xfrm>
          <a:off x="5314208" y="53939006"/>
          <a:ext cx="1367026" cy="28422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9050">
              <a:solidFill>
                <a:srgbClr xmlns:mc="http://schemas.openxmlformats.org/markup-compatibility/2006" val="000000" mc:Ignorable="a14" a14:legacySpreadsheetColorIndex="64"/>
              </a:solidFill>
              <a:round/>
              <a:headEnd/>
              <a:tailEnd/>
            </a14:hiddenLine>
          </a:ext>
        </a:extLst>
      </xdr:spPr>
      <xdr:txBody>
        <a:bodyPr vertOverflow="clip" wrap="square" lIns="36576" tIns="22860" rIns="36576" bIns="0" anchor="t" upright="1"/>
        <a:lstStyle/>
        <a:p>
          <a:pPr algn="ctr" rtl="0">
            <a:defRPr sz="1000"/>
          </a:pPr>
          <a:r>
            <a:rPr lang="ja-JP" altLang="en-US" sz="16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【拠出金】</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fLocksWithSheet="0"/>
  </xdr:twoCellAnchor>
  <xdr:twoCellAnchor>
    <xdr:from>
      <xdr:col>22</xdr:col>
      <xdr:colOff>108858</xdr:colOff>
      <xdr:row>754</xdr:row>
      <xdr:rowOff>170271</xdr:rowOff>
    </xdr:from>
    <xdr:to>
      <xdr:col>35</xdr:col>
      <xdr:colOff>118565</xdr:colOff>
      <xdr:row>758</xdr:row>
      <xdr:rowOff>190500</xdr:rowOff>
    </xdr:to>
    <xdr:sp macro="" textlink="">
      <xdr:nvSpPr>
        <xdr:cNvPr id="5" name="AutoShape 17">
          <a:extLst>
            <a:ext uri="{FF2B5EF4-FFF2-40B4-BE49-F238E27FC236}">
              <a16:creationId xmlns:a16="http://schemas.microsoft.com/office/drawing/2014/main" id="{65573932-F597-449F-9406-4A90312C98AF}"/>
            </a:ext>
          </a:extLst>
        </xdr:cNvPr>
        <xdr:cNvSpPr>
          <a:spLocks noChangeArrowheads="1"/>
        </xdr:cNvSpPr>
      </xdr:nvSpPr>
      <xdr:spPr bwMode="auto">
        <a:xfrm>
          <a:off x="4680858" y="54306907"/>
          <a:ext cx="2711343" cy="712957"/>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36576" tIns="22860" rIns="36576" bIns="0" anchor="t" upright="1"/>
        <a:lstStyle/>
        <a:p>
          <a:pPr algn="ctr" rtl="0">
            <a:defRPr sz="1000"/>
          </a:pP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A.経済協力開発機構（OECD）：</a:t>
          </a:r>
          <a:endPar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en-US" altLang="ja-JP"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89</a:t>
          </a:r>
          <a:r>
            <a:rPr lang="ja-JP" altLang="en-US" sz="1400" b="1"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fLocksWithSheet="0"/>
  </xdr:twoCellAnchor>
  <xdr:twoCellAnchor>
    <xdr:from>
      <xdr:col>21</xdr:col>
      <xdr:colOff>43222</xdr:colOff>
      <xdr:row>758</xdr:row>
      <xdr:rowOff>206656</xdr:rowOff>
    </xdr:from>
    <xdr:to>
      <xdr:col>37</xdr:col>
      <xdr:colOff>46709</xdr:colOff>
      <xdr:row>761</xdr:row>
      <xdr:rowOff>33984</xdr:rowOff>
    </xdr:to>
    <xdr:sp macro="" textlink="">
      <xdr:nvSpPr>
        <xdr:cNvPr id="6" name="AutoShape 20">
          <a:extLst>
            <a:ext uri="{FF2B5EF4-FFF2-40B4-BE49-F238E27FC236}">
              <a16:creationId xmlns:a16="http://schemas.microsoft.com/office/drawing/2014/main" id="{FF95E771-B5AF-4E29-B1E6-B825D18F7C3C}"/>
            </a:ext>
          </a:extLst>
        </xdr:cNvPr>
        <xdr:cNvSpPr>
          <a:spLocks noChangeArrowheads="1"/>
        </xdr:cNvSpPr>
      </xdr:nvSpPr>
      <xdr:spPr bwMode="auto">
        <a:xfrm>
          <a:off x="4407404" y="55036020"/>
          <a:ext cx="3328578" cy="86641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48025</xdr:colOff>
      <xdr:row>758</xdr:row>
      <xdr:rowOff>261085</xdr:rowOff>
    </xdr:from>
    <xdr:to>
      <xdr:col>36</xdr:col>
      <xdr:colOff>39591</xdr:colOff>
      <xdr:row>760</xdr:row>
      <xdr:rowOff>329047</xdr:rowOff>
    </xdr:to>
    <xdr:sp macro="" textlink="">
      <xdr:nvSpPr>
        <xdr:cNvPr id="7" name="AutoShape 21">
          <a:extLst>
            <a:ext uri="{FF2B5EF4-FFF2-40B4-BE49-F238E27FC236}">
              <a16:creationId xmlns:a16="http://schemas.microsoft.com/office/drawing/2014/main" id="{1DC28DE1-6F6E-4032-A03C-A57ACA20DB37}"/>
            </a:ext>
          </a:extLst>
        </xdr:cNvPr>
        <xdr:cNvSpPr>
          <a:spLocks noChangeArrowheads="1"/>
        </xdr:cNvSpPr>
      </xdr:nvSpPr>
      <xdr:spPr bwMode="auto">
        <a:xfrm>
          <a:off x="4620025" y="55090449"/>
          <a:ext cx="2901021" cy="760689"/>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19050">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「生徒の学習到達度調査（</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PISA)</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」及び「</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OECD</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教育インディケータ事業（</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INES)</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」に参加するための</a:t>
          </a:r>
          <a:r>
            <a:rPr lang="en-US" altLang="ja-JP"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OECD</a:t>
          </a: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への拠出金　</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fLock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58" zoomScale="85" zoomScaleNormal="75" zoomScaleSheetLayoutView="85" zoomScalePageLayoutView="85" workbookViewId="0">
      <selection activeCell="BF8" sqref="BF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711</v>
      </c>
      <c r="AK2" s="206"/>
      <c r="AL2" s="206"/>
      <c r="AM2" s="206"/>
      <c r="AN2" s="98" t="s">
        <v>406</v>
      </c>
      <c r="AO2" s="206">
        <v>20</v>
      </c>
      <c r="AP2" s="206"/>
      <c r="AQ2" s="206"/>
      <c r="AR2" s="99" t="s">
        <v>709</v>
      </c>
      <c r="AS2" s="207">
        <v>438</v>
      </c>
      <c r="AT2" s="207"/>
      <c r="AU2" s="207"/>
      <c r="AV2" s="98" t="str">
        <f>IF(AW2="","","-")</f>
        <v/>
      </c>
      <c r="AW2" s="394"/>
      <c r="AX2" s="394"/>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161</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720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721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722</v>
      </c>
      <c r="H5" s="557"/>
      <c r="I5" s="557"/>
      <c r="J5" s="557"/>
      <c r="K5" s="557"/>
      <c r="L5" s="557"/>
      <c r="M5" s="558" t="s">
        <v>66</v>
      </c>
      <c r="N5" s="559"/>
      <c r="O5" s="559"/>
      <c r="P5" s="559"/>
      <c r="Q5" s="559"/>
      <c r="R5" s="560"/>
      <c r="S5" s="561" t="s">
        <v>718</v>
      </c>
      <c r="T5" s="557"/>
      <c r="U5" s="557"/>
      <c r="V5" s="557"/>
      <c r="W5" s="557"/>
      <c r="X5" s="562"/>
      <c r="Y5" s="715" t="s">
        <v>3</v>
      </c>
      <c r="Z5" s="716"/>
      <c r="AA5" s="716"/>
      <c r="AB5" s="716"/>
      <c r="AC5" s="716"/>
      <c r="AD5" s="717"/>
      <c r="AE5" s="718" t="s">
        <v>721</v>
      </c>
      <c r="AF5" s="718"/>
      <c r="AG5" s="718"/>
      <c r="AH5" s="718"/>
      <c r="AI5" s="718"/>
      <c r="AJ5" s="718"/>
      <c r="AK5" s="718"/>
      <c r="AL5" s="718"/>
      <c r="AM5" s="718"/>
      <c r="AN5" s="718"/>
      <c r="AO5" s="718"/>
      <c r="AP5" s="719"/>
      <c r="AQ5" s="720" t="s">
        <v>753</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406</v>
      </c>
      <c r="H7" s="826"/>
      <c r="I7" s="826"/>
      <c r="J7" s="826"/>
      <c r="K7" s="826"/>
      <c r="L7" s="826"/>
      <c r="M7" s="826"/>
      <c r="N7" s="826"/>
      <c r="O7" s="826"/>
      <c r="P7" s="826"/>
      <c r="Q7" s="826"/>
      <c r="R7" s="826"/>
      <c r="S7" s="826"/>
      <c r="T7" s="826"/>
      <c r="U7" s="826"/>
      <c r="V7" s="826"/>
      <c r="W7" s="826"/>
      <c r="X7" s="827"/>
      <c r="Y7" s="392" t="s">
        <v>389</v>
      </c>
      <c r="Z7" s="296"/>
      <c r="AA7" s="296"/>
      <c r="AB7" s="296"/>
      <c r="AC7" s="296"/>
      <c r="AD7" s="393"/>
      <c r="AE7" s="379" t="s">
        <v>406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8"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723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724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92.5</v>
      </c>
      <c r="Q13" s="164"/>
      <c r="R13" s="164"/>
      <c r="S13" s="164"/>
      <c r="T13" s="164"/>
      <c r="U13" s="164"/>
      <c r="V13" s="165"/>
      <c r="W13" s="163">
        <v>94.4</v>
      </c>
      <c r="X13" s="164"/>
      <c r="Y13" s="164"/>
      <c r="Z13" s="164"/>
      <c r="AA13" s="164"/>
      <c r="AB13" s="164"/>
      <c r="AC13" s="165"/>
      <c r="AD13" s="163">
        <v>88.7</v>
      </c>
      <c r="AE13" s="164"/>
      <c r="AF13" s="164"/>
      <c r="AG13" s="164"/>
      <c r="AH13" s="164"/>
      <c r="AI13" s="164"/>
      <c r="AJ13" s="165"/>
      <c r="AK13" s="163">
        <v>87.2</v>
      </c>
      <c r="AL13" s="164"/>
      <c r="AM13" s="164"/>
      <c r="AN13" s="164"/>
      <c r="AO13" s="164"/>
      <c r="AP13" s="164"/>
      <c r="AQ13" s="165"/>
      <c r="AR13" s="160">
        <v>86</v>
      </c>
      <c r="AS13" s="161"/>
      <c r="AT13" s="161"/>
      <c r="AU13" s="161"/>
      <c r="AV13" s="161"/>
      <c r="AW13" s="161"/>
      <c r="AX13" s="391"/>
    </row>
    <row r="14" spans="1:50" ht="21" customHeight="1" x14ac:dyDescent="0.15">
      <c r="A14" s="120"/>
      <c r="B14" s="121"/>
      <c r="C14" s="121"/>
      <c r="D14" s="121"/>
      <c r="E14" s="121"/>
      <c r="F14" s="122"/>
      <c r="G14" s="745"/>
      <c r="H14" s="746"/>
      <c r="I14" s="573" t="s">
        <v>8</v>
      </c>
      <c r="J14" s="627"/>
      <c r="K14" s="627"/>
      <c r="L14" s="627"/>
      <c r="M14" s="627"/>
      <c r="N14" s="627"/>
      <c r="O14" s="628"/>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t="s">
        <v>406</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725</v>
      </c>
      <c r="Q15" s="164"/>
      <c r="R15" s="164"/>
      <c r="S15" s="164"/>
      <c r="T15" s="164"/>
      <c r="U15" s="164"/>
      <c r="V15" s="165"/>
      <c r="W15" s="163" t="s">
        <v>406</v>
      </c>
      <c r="X15" s="164"/>
      <c r="Y15" s="164"/>
      <c r="Z15" s="164"/>
      <c r="AA15" s="164"/>
      <c r="AB15" s="164"/>
      <c r="AC15" s="165"/>
      <c r="AD15" s="163" t="s">
        <v>406</v>
      </c>
      <c r="AE15" s="164"/>
      <c r="AF15" s="164"/>
      <c r="AG15" s="164"/>
      <c r="AH15" s="164"/>
      <c r="AI15" s="164"/>
      <c r="AJ15" s="165"/>
      <c r="AK15" s="163" t="s">
        <v>406</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406</v>
      </c>
      <c r="Q16" s="164"/>
      <c r="R16" s="164"/>
      <c r="S16" s="164"/>
      <c r="T16" s="164"/>
      <c r="U16" s="164"/>
      <c r="V16" s="165"/>
      <c r="W16" s="163" t="s">
        <v>406</v>
      </c>
      <c r="X16" s="164"/>
      <c r="Y16" s="164"/>
      <c r="Z16" s="164"/>
      <c r="AA16" s="164"/>
      <c r="AB16" s="164"/>
      <c r="AC16" s="165"/>
      <c r="AD16" s="163" t="s">
        <v>725</v>
      </c>
      <c r="AE16" s="164"/>
      <c r="AF16" s="164"/>
      <c r="AG16" s="164"/>
      <c r="AH16" s="164"/>
      <c r="AI16" s="164"/>
      <c r="AJ16" s="165"/>
      <c r="AK16" s="163" t="s">
        <v>406</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v>-7</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406</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7"/>
      <c r="H18" s="748"/>
      <c r="I18" s="735" t="s">
        <v>20</v>
      </c>
      <c r="J18" s="736"/>
      <c r="K18" s="736"/>
      <c r="L18" s="736"/>
      <c r="M18" s="736"/>
      <c r="N18" s="736"/>
      <c r="O18" s="737"/>
      <c r="P18" s="169">
        <f>SUM(P13:V17)</f>
        <v>85.5</v>
      </c>
      <c r="Q18" s="170"/>
      <c r="R18" s="170"/>
      <c r="S18" s="170"/>
      <c r="T18" s="170"/>
      <c r="U18" s="170"/>
      <c r="V18" s="171"/>
      <c r="W18" s="169">
        <f>SUM(W13:AC17)</f>
        <v>94.4</v>
      </c>
      <c r="X18" s="170"/>
      <c r="Y18" s="170"/>
      <c r="Z18" s="170"/>
      <c r="AA18" s="170"/>
      <c r="AB18" s="170"/>
      <c r="AC18" s="171"/>
      <c r="AD18" s="169">
        <f>SUM(AD13:AJ17)</f>
        <v>88.7</v>
      </c>
      <c r="AE18" s="170"/>
      <c r="AF18" s="170"/>
      <c r="AG18" s="170"/>
      <c r="AH18" s="170"/>
      <c r="AI18" s="170"/>
      <c r="AJ18" s="171"/>
      <c r="AK18" s="169">
        <f>SUM(AK13:AQ17)</f>
        <v>87.2</v>
      </c>
      <c r="AL18" s="170"/>
      <c r="AM18" s="170"/>
      <c r="AN18" s="170"/>
      <c r="AO18" s="170"/>
      <c r="AP18" s="170"/>
      <c r="AQ18" s="171"/>
      <c r="AR18" s="169">
        <f>SUM(AR13:AX17)</f>
        <v>86</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89.4</v>
      </c>
      <c r="Q19" s="164"/>
      <c r="R19" s="164"/>
      <c r="S19" s="164"/>
      <c r="T19" s="164"/>
      <c r="U19" s="164"/>
      <c r="V19" s="165"/>
      <c r="W19" s="163">
        <v>94.08</v>
      </c>
      <c r="X19" s="164"/>
      <c r="Y19" s="164"/>
      <c r="Z19" s="164"/>
      <c r="AA19" s="164"/>
      <c r="AB19" s="164"/>
      <c r="AC19" s="165"/>
      <c r="AD19" s="163">
        <v>88.7</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1.0456140350877194</v>
      </c>
      <c r="Q20" s="537"/>
      <c r="R20" s="537"/>
      <c r="S20" s="537"/>
      <c r="T20" s="537"/>
      <c r="U20" s="537"/>
      <c r="V20" s="537"/>
      <c r="W20" s="537">
        <f t="shared" ref="W20" si="0">IF(W18=0, "-", SUM(W19)/W18)</f>
        <v>0.99661016949152537</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0" t="s">
        <v>354</v>
      </c>
      <c r="H21" s="921"/>
      <c r="I21" s="921"/>
      <c r="J21" s="921"/>
      <c r="K21" s="921"/>
      <c r="L21" s="921"/>
      <c r="M21" s="921"/>
      <c r="N21" s="921"/>
      <c r="O21" s="921"/>
      <c r="P21" s="537">
        <f>IF(P19=0, "-", SUM(P19)/SUM(P13,P14))</f>
        <v>0.9664864864864865</v>
      </c>
      <c r="Q21" s="537"/>
      <c r="R21" s="537"/>
      <c r="S21" s="537"/>
      <c r="T21" s="537"/>
      <c r="U21" s="537"/>
      <c r="V21" s="537"/>
      <c r="W21" s="537">
        <f t="shared" ref="W21" si="2">IF(W19=0, "-", SUM(W19)/SUM(W13,W14))</f>
        <v>0.99661016949152537</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87.2</v>
      </c>
      <c r="Q23" s="161"/>
      <c r="R23" s="161"/>
      <c r="S23" s="161"/>
      <c r="T23" s="161"/>
      <c r="U23" s="161"/>
      <c r="V23" s="162"/>
      <c r="W23" s="160">
        <v>86</v>
      </c>
      <c r="X23" s="161"/>
      <c r="Y23" s="161"/>
      <c r="Z23" s="161"/>
      <c r="AA23" s="161"/>
      <c r="AB23" s="161"/>
      <c r="AC23" s="162"/>
      <c r="AD23" s="149" t="s">
        <v>712</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87.2</v>
      </c>
      <c r="Q29" s="164"/>
      <c r="R29" s="164"/>
      <c r="S29" s="164"/>
      <c r="T29" s="164"/>
      <c r="U29" s="164"/>
      <c r="V29" s="165"/>
      <c r="W29" s="211">
        <f>AR13</f>
        <v>86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v>3</v>
      </c>
      <c r="AR31" s="178"/>
      <c r="AS31" s="179" t="s">
        <v>233</v>
      </c>
      <c r="AT31" s="202"/>
      <c r="AU31" s="271" t="s">
        <v>725</v>
      </c>
      <c r="AV31" s="271"/>
      <c r="AW31" s="375" t="s">
        <v>179</v>
      </c>
      <c r="AX31" s="376"/>
    </row>
    <row r="32" spans="1:50" ht="23.25" customHeight="1" x14ac:dyDescent="0.15">
      <c r="A32" s="513"/>
      <c r="B32" s="511"/>
      <c r="C32" s="511"/>
      <c r="D32" s="511"/>
      <c r="E32" s="511"/>
      <c r="F32" s="512"/>
      <c r="G32" s="538" t="s">
        <v>727</v>
      </c>
      <c r="H32" s="539"/>
      <c r="I32" s="539"/>
      <c r="J32" s="539"/>
      <c r="K32" s="539"/>
      <c r="L32" s="539"/>
      <c r="M32" s="539"/>
      <c r="N32" s="539"/>
      <c r="O32" s="540"/>
      <c r="P32" s="191" t="s">
        <v>728</v>
      </c>
      <c r="Q32" s="191"/>
      <c r="R32" s="191"/>
      <c r="S32" s="191"/>
      <c r="T32" s="191"/>
      <c r="U32" s="191"/>
      <c r="V32" s="191"/>
      <c r="W32" s="191"/>
      <c r="X32" s="233"/>
      <c r="Y32" s="339" t="s">
        <v>12</v>
      </c>
      <c r="Z32" s="547"/>
      <c r="AA32" s="548"/>
      <c r="AB32" s="549" t="s">
        <v>717</v>
      </c>
      <c r="AC32" s="549"/>
      <c r="AD32" s="549"/>
      <c r="AE32" s="363">
        <v>1</v>
      </c>
      <c r="AF32" s="364"/>
      <c r="AG32" s="364"/>
      <c r="AH32" s="364"/>
      <c r="AI32" s="363">
        <v>2</v>
      </c>
      <c r="AJ32" s="364"/>
      <c r="AK32" s="364"/>
      <c r="AL32" s="364"/>
      <c r="AM32" s="363">
        <v>1</v>
      </c>
      <c r="AN32" s="364"/>
      <c r="AO32" s="364"/>
      <c r="AP32" s="364"/>
      <c r="AQ32" s="166" t="s">
        <v>406</v>
      </c>
      <c r="AR32" s="167"/>
      <c r="AS32" s="167"/>
      <c r="AT32" s="168"/>
      <c r="AU32" s="364" t="s">
        <v>406</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717</v>
      </c>
      <c r="AC33" s="520"/>
      <c r="AD33" s="520"/>
      <c r="AE33" s="363">
        <v>1</v>
      </c>
      <c r="AF33" s="364"/>
      <c r="AG33" s="364"/>
      <c r="AH33" s="364"/>
      <c r="AI33" s="363">
        <v>2</v>
      </c>
      <c r="AJ33" s="364"/>
      <c r="AK33" s="364"/>
      <c r="AL33" s="364"/>
      <c r="AM33" s="363">
        <v>1</v>
      </c>
      <c r="AN33" s="364"/>
      <c r="AO33" s="364"/>
      <c r="AP33" s="364"/>
      <c r="AQ33" s="166">
        <v>1</v>
      </c>
      <c r="AR33" s="167"/>
      <c r="AS33" s="167"/>
      <c r="AT33" s="168"/>
      <c r="AU33" s="364" t="s">
        <v>725</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v>100</v>
      </c>
      <c r="AF34" s="364"/>
      <c r="AG34" s="364"/>
      <c r="AH34" s="364"/>
      <c r="AI34" s="363">
        <v>100</v>
      </c>
      <c r="AJ34" s="364"/>
      <c r="AK34" s="364"/>
      <c r="AL34" s="364"/>
      <c r="AM34" s="363">
        <v>100</v>
      </c>
      <c r="AN34" s="364"/>
      <c r="AO34" s="364"/>
      <c r="AP34" s="364"/>
      <c r="AQ34" s="166" t="s">
        <v>406</v>
      </c>
      <c r="AR34" s="167"/>
      <c r="AS34" s="167"/>
      <c r="AT34" s="168"/>
      <c r="AU34" s="364" t="s">
        <v>406</v>
      </c>
      <c r="AV34" s="364"/>
      <c r="AW34" s="364"/>
      <c r="AX34" s="365"/>
    </row>
    <row r="35" spans="1:51" ht="23.25" customHeight="1" x14ac:dyDescent="0.15">
      <c r="A35" s="893" t="s">
        <v>380</v>
      </c>
      <c r="B35" s="894"/>
      <c r="C35" s="894"/>
      <c r="D35" s="894"/>
      <c r="E35" s="894"/>
      <c r="F35" s="895"/>
      <c r="G35" s="899" t="s">
        <v>754</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15">
      <c r="A37" s="642" t="s">
        <v>349</v>
      </c>
      <c r="B37" s="643"/>
      <c r="C37" s="643"/>
      <c r="D37" s="643"/>
      <c r="E37" s="643"/>
      <c r="F37" s="644"/>
      <c r="G37" s="563" t="s">
        <v>146</v>
      </c>
      <c r="H37" s="377"/>
      <c r="I37" s="377"/>
      <c r="J37" s="377"/>
      <c r="K37" s="377"/>
      <c r="L37" s="377"/>
      <c r="M37" s="377"/>
      <c r="N37" s="377"/>
      <c r="O37" s="564"/>
      <c r="P37" s="629" t="s">
        <v>59</v>
      </c>
      <c r="Q37" s="377"/>
      <c r="R37" s="377"/>
      <c r="S37" s="377"/>
      <c r="T37" s="377"/>
      <c r="U37" s="377"/>
      <c r="V37" s="377"/>
      <c r="W37" s="377"/>
      <c r="X37" s="564"/>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v>3</v>
      </c>
      <c r="AR38" s="178"/>
      <c r="AS38" s="179" t="s">
        <v>233</v>
      </c>
      <c r="AT38" s="202"/>
      <c r="AU38" s="271" t="s">
        <v>725</v>
      </c>
      <c r="AV38" s="271"/>
      <c r="AW38" s="375" t="s">
        <v>179</v>
      </c>
      <c r="AX38" s="376"/>
      <c r="AY38">
        <f>$AY$37</f>
        <v>1</v>
      </c>
    </row>
    <row r="39" spans="1:51" ht="23.25" customHeight="1" x14ac:dyDescent="0.15">
      <c r="A39" s="513"/>
      <c r="B39" s="511"/>
      <c r="C39" s="511"/>
      <c r="D39" s="511"/>
      <c r="E39" s="511"/>
      <c r="F39" s="512"/>
      <c r="G39" s="538" t="s">
        <v>729</v>
      </c>
      <c r="H39" s="539"/>
      <c r="I39" s="539"/>
      <c r="J39" s="539"/>
      <c r="K39" s="539"/>
      <c r="L39" s="539"/>
      <c r="M39" s="539"/>
      <c r="N39" s="539"/>
      <c r="O39" s="540"/>
      <c r="P39" s="191" t="s">
        <v>730</v>
      </c>
      <c r="Q39" s="191"/>
      <c r="R39" s="191"/>
      <c r="S39" s="191"/>
      <c r="T39" s="191"/>
      <c r="U39" s="191"/>
      <c r="V39" s="191"/>
      <c r="W39" s="191"/>
      <c r="X39" s="233"/>
      <c r="Y39" s="339" t="s">
        <v>12</v>
      </c>
      <c r="Z39" s="547"/>
      <c r="AA39" s="548"/>
      <c r="AB39" s="549" t="s">
        <v>717</v>
      </c>
      <c r="AC39" s="549"/>
      <c r="AD39" s="549"/>
      <c r="AE39" s="363">
        <v>100187</v>
      </c>
      <c r="AF39" s="364"/>
      <c r="AG39" s="364"/>
      <c r="AH39" s="364"/>
      <c r="AI39" s="363">
        <v>115215</v>
      </c>
      <c r="AJ39" s="364"/>
      <c r="AK39" s="364"/>
      <c r="AL39" s="364"/>
      <c r="AM39" s="363">
        <v>179685</v>
      </c>
      <c r="AN39" s="364"/>
      <c r="AO39" s="364"/>
      <c r="AP39" s="364"/>
      <c r="AQ39" s="166" t="s">
        <v>406</v>
      </c>
      <c r="AR39" s="167"/>
      <c r="AS39" s="167"/>
      <c r="AT39" s="168"/>
      <c r="AU39" s="364" t="s">
        <v>406</v>
      </c>
      <c r="AV39" s="364"/>
      <c r="AW39" s="364"/>
      <c r="AX39" s="365"/>
      <c r="AY39">
        <f t="shared" ref="AY39:AY43" si="4">$AY$37</f>
        <v>1</v>
      </c>
    </row>
    <row r="40" spans="1:51" ht="23.25"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t="s">
        <v>717</v>
      </c>
      <c r="AC40" s="520"/>
      <c r="AD40" s="520"/>
      <c r="AE40" s="363">
        <v>100000</v>
      </c>
      <c r="AF40" s="364"/>
      <c r="AG40" s="364"/>
      <c r="AH40" s="364"/>
      <c r="AI40" s="363">
        <v>110000</v>
      </c>
      <c r="AJ40" s="364"/>
      <c r="AK40" s="364"/>
      <c r="AL40" s="364"/>
      <c r="AM40" s="363">
        <v>120000</v>
      </c>
      <c r="AN40" s="364"/>
      <c r="AO40" s="364"/>
      <c r="AP40" s="364"/>
      <c r="AQ40" s="166">
        <v>130000</v>
      </c>
      <c r="AR40" s="167"/>
      <c r="AS40" s="167"/>
      <c r="AT40" s="168"/>
      <c r="AU40" s="364" t="s">
        <v>725</v>
      </c>
      <c r="AV40" s="364"/>
      <c r="AW40" s="364"/>
      <c r="AX40" s="365"/>
      <c r="AY40">
        <f t="shared" si="4"/>
        <v>1</v>
      </c>
    </row>
    <row r="41" spans="1:51" ht="23.25"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v>100</v>
      </c>
      <c r="AF41" s="364"/>
      <c r="AG41" s="364"/>
      <c r="AH41" s="364"/>
      <c r="AI41" s="363">
        <v>105</v>
      </c>
      <c r="AJ41" s="364"/>
      <c r="AK41" s="364"/>
      <c r="AL41" s="364"/>
      <c r="AM41" s="363">
        <v>150</v>
      </c>
      <c r="AN41" s="364"/>
      <c r="AO41" s="364"/>
      <c r="AP41" s="364"/>
      <c r="AQ41" s="166" t="s">
        <v>406</v>
      </c>
      <c r="AR41" s="167"/>
      <c r="AS41" s="167"/>
      <c r="AT41" s="168"/>
      <c r="AU41" s="364" t="s">
        <v>406</v>
      </c>
      <c r="AV41" s="364"/>
      <c r="AW41" s="364"/>
      <c r="AX41" s="365"/>
      <c r="AY41">
        <f t="shared" si="4"/>
        <v>1</v>
      </c>
    </row>
    <row r="42" spans="1:51" ht="23.25" customHeight="1" x14ac:dyDescent="0.15">
      <c r="A42" s="893" t="s">
        <v>380</v>
      </c>
      <c r="B42" s="894"/>
      <c r="C42" s="894"/>
      <c r="D42" s="894"/>
      <c r="E42" s="894"/>
      <c r="F42" s="895"/>
      <c r="G42" s="899" t="s">
        <v>719</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15">
      <c r="A44" s="642" t="s">
        <v>349</v>
      </c>
      <c r="B44" s="643"/>
      <c r="C44" s="643"/>
      <c r="D44" s="643"/>
      <c r="E44" s="643"/>
      <c r="F44" s="644"/>
      <c r="G44" s="563" t="s">
        <v>146</v>
      </c>
      <c r="H44" s="377"/>
      <c r="I44" s="377"/>
      <c r="J44" s="377"/>
      <c r="K44" s="377"/>
      <c r="L44" s="377"/>
      <c r="M44" s="377"/>
      <c r="N44" s="377"/>
      <c r="O44" s="564"/>
      <c r="P44" s="629" t="s">
        <v>59</v>
      </c>
      <c r="Q44" s="377"/>
      <c r="R44" s="377"/>
      <c r="S44" s="377"/>
      <c r="T44" s="377"/>
      <c r="U44" s="377"/>
      <c r="V44" s="377"/>
      <c r="W44" s="377"/>
      <c r="X44" s="564"/>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v>31</v>
      </c>
      <c r="AR45" s="178"/>
      <c r="AS45" s="179" t="s">
        <v>233</v>
      </c>
      <c r="AT45" s="202"/>
      <c r="AU45" s="271" t="s">
        <v>715</v>
      </c>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t="s">
        <v>371</v>
      </c>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t="s">
        <v>371</v>
      </c>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10" t="s">
        <v>349</v>
      </c>
      <c r="B51" s="511"/>
      <c r="C51" s="511"/>
      <c r="D51" s="511"/>
      <c r="E51" s="511"/>
      <c r="F51" s="512"/>
      <c r="G51" s="563" t="s">
        <v>146</v>
      </c>
      <c r="H51" s="377"/>
      <c r="I51" s="377"/>
      <c r="J51" s="377"/>
      <c r="K51" s="377"/>
      <c r="L51" s="377"/>
      <c r="M51" s="377"/>
      <c r="N51" s="377"/>
      <c r="O51" s="564"/>
      <c r="P51" s="629" t="s">
        <v>59</v>
      </c>
      <c r="Q51" s="377"/>
      <c r="R51" s="377"/>
      <c r="S51" s="377"/>
      <c r="T51" s="377"/>
      <c r="U51" s="377"/>
      <c r="V51" s="377"/>
      <c r="W51" s="377"/>
      <c r="X51" s="564"/>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v>31</v>
      </c>
      <c r="AR52" s="178"/>
      <c r="AS52" s="179" t="s">
        <v>233</v>
      </c>
      <c r="AT52" s="202"/>
      <c r="AU52" s="271" t="s">
        <v>715</v>
      </c>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t="s">
        <v>371</v>
      </c>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t="s">
        <v>371</v>
      </c>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10" t="s">
        <v>349</v>
      </c>
      <c r="B58" s="511"/>
      <c r="C58" s="511"/>
      <c r="D58" s="511"/>
      <c r="E58" s="511"/>
      <c r="F58" s="512"/>
      <c r="G58" s="563" t="s">
        <v>146</v>
      </c>
      <c r="H58" s="377"/>
      <c r="I58" s="377"/>
      <c r="J58" s="377"/>
      <c r="K58" s="377"/>
      <c r="L58" s="377"/>
      <c r="M58" s="377"/>
      <c r="N58" s="377"/>
      <c r="O58" s="564"/>
      <c r="P58" s="629" t="s">
        <v>59</v>
      </c>
      <c r="Q58" s="377"/>
      <c r="R58" s="377"/>
      <c r="S58" s="377"/>
      <c r="T58" s="377"/>
      <c r="U58" s="377"/>
      <c r="V58" s="377"/>
      <c r="W58" s="377"/>
      <c r="X58" s="564"/>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5" t="s">
        <v>390</v>
      </c>
      <c r="AF65" s="335"/>
      <c r="AG65" s="335"/>
      <c r="AH65" s="335"/>
      <c r="AI65" s="335" t="s">
        <v>412</v>
      </c>
      <c r="AJ65" s="335"/>
      <c r="AK65" s="335"/>
      <c r="AL65" s="335"/>
      <c r="AM65" s="335" t="s">
        <v>509</v>
      </c>
      <c r="AN65" s="335"/>
      <c r="AO65" s="335"/>
      <c r="AP65" s="335"/>
      <c r="AQ65" s="215" t="s">
        <v>232</v>
      </c>
      <c r="AR65" s="199"/>
      <c r="AS65" s="199"/>
      <c r="AT65" s="200"/>
      <c r="AU65" s="972" t="s">
        <v>134</v>
      </c>
      <c r="AV65" s="972"/>
      <c r="AW65" s="972"/>
      <c r="AX65" s="973"/>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5"/>
      <c r="AF66" s="335"/>
      <c r="AG66" s="335"/>
      <c r="AH66" s="335"/>
      <c r="AI66" s="335"/>
      <c r="AJ66" s="335"/>
      <c r="AK66" s="335"/>
      <c r="AL66" s="335"/>
      <c r="AM66" s="335"/>
      <c r="AN66" s="335"/>
      <c r="AO66" s="335"/>
      <c r="AP66" s="335"/>
      <c r="AQ66" s="231"/>
      <c r="AR66" s="178"/>
      <c r="AS66" s="179" t="s">
        <v>233</v>
      </c>
      <c r="AT66" s="202"/>
      <c r="AU66" s="271"/>
      <c r="AV66" s="271"/>
      <c r="AW66" s="861" t="s">
        <v>348</v>
      </c>
      <c r="AX66" s="974"/>
      <c r="AY66">
        <f>$AY$65</f>
        <v>0</v>
      </c>
    </row>
    <row r="67" spans="1:51" ht="23.25" hidden="1" customHeight="1" x14ac:dyDescent="0.15">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2"/>
      <c r="AU67" s="364"/>
      <c r="AV67" s="364"/>
      <c r="AW67" s="364"/>
      <c r="AX67" s="365"/>
      <c r="AY67">
        <f t="shared" ref="AY67:AY72" si="8">$AY$65</f>
        <v>0</v>
      </c>
    </row>
    <row r="68" spans="1:51" ht="23.25" hidden="1" customHeight="1" x14ac:dyDescent="0.15">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2"/>
      <c r="AU68" s="364"/>
      <c r="AV68" s="364"/>
      <c r="AW68" s="364"/>
      <c r="AX68" s="365"/>
      <c r="AY68">
        <f t="shared" si="8"/>
        <v>0</v>
      </c>
    </row>
    <row r="69" spans="1:51" ht="23.25" hidden="1" customHeight="1" x14ac:dyDescent="0.15">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2"/>
      <c r="AU69" s="364"/>
      <c r="AV69" s="364"/>
      <c r="AW69" s="364"/>
      <c r="AX69" s="365"/>
      <c r="AY69">
        <f t="shared" si="8"/>
        <v>0</v>
      </c>
    </row>
    <row r="70" spans="1:51" ht="23.25" hidden="1" customHeight="1" x14ac:dyDescent="0.15">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2"/>
      <c r="AU70" s="364"/>
      <c r="AV70" s="364"/>
      <c r="AW70" s="364"/>
      <c r="AX70" s="365"/>
      <c r="AY70">
        <f t="shared" si="8"/>
        <v>0</v>
      </c>
    </row>
    <row r="71" spans="1:51" ht="23.25" hidden="1" customHeight="1" x14ac:dyDescent="0.15">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2"/>
      <c r="AU71" s="364"/>
      <c r="AV71" s="364"/>
      <c r="AW71" s="364"/>
      <c r="AX71" s="365"/>
      <c r="AY71">
        <f t="shared" si="8"/>
        <v>0</v>
      </c>
    </row>
    <row r="72" spans="1:51" ht="23.25" hidden="1" customHeight="1" x14ac:dyDescent="0.15">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2"/>
      <c r="AU72" s="364"/>
      <c r="AV72" s="364"/>
      <c r="AW72" s="364"/>
      <c r="AX72" s="365"/>
      <c r="AY72">
        <f t="shared" si="8"/>
        <v>0</v>
      </c>
    </row>
    <row r="73" spans="1:51" ht="18.75" hidden="1" customHeight="1" x14ac:dyDescent="0.15">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6"/>
      <c r="B75" s="837"/>
      <c r="C75" s="837"/>
      <c r="D75" s="837"/>
      <c r="E75" s="837"/>
      <c r="F75" s="838"/>
      <c r="G75" s="779"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c r="AS79" s="126"/>
      <c r="AT79" s="127"/>
      <c r="AU79" s="127"/>
      <c r="AV79" s="127"/>
      <c r="AW79" s="127"/>
      <c r="AX79" s="128"/>
      <c r="AY79">
        <f>COUNTIF($AR$79,"☑")</f>
        <v>0</v>
      </c>
    </row>
    <row r="80" spans="1:51" ht="18.75" customHeight="1" x14ac:dyDescent="0.15">
      <c r="A80" s="517" t="s">
        <v>147</v>
      </c>
      <c r="B80" s="842" t="s">
        <v>341</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700</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1</v>
      </c>
    </row>
    <row r="81" spans="1:60" ht="22.5" customHeight="1" x14ac:dyDescent="0.15">
      <c r="A81" s="518"/>
      <c r="B81" s="845"/>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45"/>
      <c r="C82" s="550"/>
      <c r="D82" s="550"/>
      <c r="E82" s="550"/>
      <c r="F82" s="551"/>
      <c r="G82" s="499" t="s">
        <v>731</v>
      </c>
      <c r="H82" s="499"/>
      <c r="I82" s="499"/>
      <c r="J82" s="499"/>
      <c r="K82" s="499"/>
      <c r="L82" s="499"/>
      <c r="M82" s="499"/>
      <c r="N82" s="499"/>
      <c r="O82" s="499"/>
      <c r="P82" s="499"/>
      <c r="Q82" s="499"/>
      <c r="R82" s="499"/>
      <c r="S82" s="499"/>
      <c r="T82" s="499"/>
      <c r="U82" s="499"/>
      <c r="V82" s="499"/>
      <c r="W82" s="499"/>
      <c r="X82" s="499"/>
      <c r="Y82" s="499"/>
      <c r="Z82" s="499"/>
      <c r="AA82" s="750"/>
      <c r="AB82" s="498" t="s">
        <v>715</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v>3</v>
      </c>
      <c r="AR86" s="271"/>
      <c r="AS86" s="179" t="s">
        <v>233</v>
      </c>
      <c r="AT86" s="202"/>
      <c r="AU86" s="271" t="s">
        <v>715</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760</v>
      </c>
      <c r="H87" s="191"/>
      <c r="I87" s="191"/>
      <c r="J87" s="191"/>
      <c r="K87" s="191"/>
      <c r="L87" s="191"/>
      <c r="M87" s="191"/>
      <c r="N87" s="191"/>
      <c r="O87" s="233"/>
      <c r="P87" s="191" t="s">
        <v>762</v>
      </c>
      <c r="Q87" s="797"/>
      <c r="R87" s="797"/>
      <c r="S87" s="797"/>
      <c r="T87" s="797"/>
      <c r="U87" s="797"/>
      <c r="V87" s="797"/>
      <c r="W87" s="797"/>
      <c r="X87" s="798"/>
      <c r="Y87" s="753" t="s">
        <v>62</v>
      </c>
      <c r="Z87" s="754"/>
      <c r="AA87" s="755"/>
      <c r="AB87" s="549" t="s">
        <v>371</v>
      </c>
      <c r="AC87" s="549"/>
      <c r="AD87" s="549"/>
      <c r="AE87" s="363">
        <v>4.3</v>
      </c>
      <c r="AF87" s="364"/>
      <c r="AG87" s="364"/>
      <c r="AH87" s="364"/>
      <c r="AI87" s="363">
        <v>4.5999999999999996</v>
      </c>
      <c r="AJ87" s="364"/>
      <c r="AK87" s="364"/>
      <c r="AL87" s="364"/>
      <c r="AM87" s="363">
        <v>4.3</v>
      </c>
      <c r="AN87" s="364"/>
      <c r="AO87" s="364"/>
      <c r="AP87" s="364"/>
      <c r="AQ87" s="166" t="s">
        <v>715</v>
      </c>
      <c r="AR87" s="167"/>
      <c r="AS87" s="167"/>
      <c r="AT87" s="168"/>
      <c r="AU87" s="364" t="s">
        <v>715</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t="s">
        <v>371</v>
      </c>
      <c r="AC88" s="520"/>
      <c r="AD88" s="520"/>
      <c r="AE88" s="363">
        <v>4.5999999999999996</v>
      </c>
      <c r="AF88" s="364"/>
      <c r="AG88" s="364"/>
      <c r="AH88" s="364"/>
      <c r="AI88" s="363">
        <v>4.5999999999999996</v>
      </c>
      <c r="AJ88" s="364"/>
      <c r="AK88" s="364"/>
      <c r="AL88" s="364"/>
      <c r="AM88" s="363">
        <v>4.5999999999999996</v>
      </c>
      <c r="AN88" s="364"/>
      <c r="AO88" s="364"/>
      <c r="AP88" s="364"/>
      <c r="AQ88" s="166">
        <v>4.5999999999999996</v>
      </c>
      <c r="AR88" s="167"/>
      <c r="AS88" s="167"/>
      <c r="AT88" s="168"/>
      <c r="AU88" s="364" t="s">
        <v>715</v>
      </c>
      <c r="AV88" s="364"/>
      <c r="AW88" s="364"/>
      <c r="AX88" s="365"/>
      <c r="AY88">
        <f t="shared" si="10"/>
        <v>1</v>
      </c>
      <c r="AZ88" s="10"/>
      <c r="BA88" s="10"/>
      <c r="BB88" s="10"/>
      <c r="BC88" s="10"/>
    </row>
    <row r="89" spans="1:60" ht="99"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1">
        <v>93</v>
      </c>
      <c r="AF89" s="372"/>
      <c r="AG89" s="372"/>
      <c r="AH89" s="372"/>
      <c r="AI89" s="371">
        <v>100</v>
      </c>
      <c r="AJ89" s="372"/>
      <c r="AK89" s="372"/>
      <c r="AL89" s="372"/>
      <c r="AM89" s="371">
        <v>93</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1</v>
      </c>
    </row>
    <row r="91" spans="1:60" ht="18.75"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v>3</v>
      </c>
      <c r="AR91" s="271"/>
      <c r="AS91" s="179" t="s">
        <v>233</v>
      </c>
      <c r="AT91" s="202"/>
      <c r="AU91" s="271" t="s">
        <v>715</v>
      </c>
      <c r="AV91" s="271"/>
      <c r="AW91" s="375" t="s">
        <v>179</v>
      </c>
      <c r="AX91" s="376"/>
      <c r="AY91">
        <f>$AY$90</f>
        <v>1</v>
      </c>
      <c r="AZ91" s="10"/>
      <c r="BA91" s="10"/>
      <c r="BB91" s="10"/>
      <c r="BC91" s="10"/>
    </row>
    <row r="92" spans="1:60" ht="23.25" customHeight="1" x14ac:dyDescent="0.15">
      <c r="A92" s="518"/>
      <c r="B92" s="550"/>
      <c r="C92" s="550"/>
      <c r="D92" s="550"/>
      <c r="E92" s="550"/>
      <c r="F92" s="551"/>
      <c r="G92" s="232" t="s">
        <v>761</v>
      </c>
      <c r="H92" s="191"/>
      <c r="I92" s="191"/>
      <c r="J92" s="191"/>
      <c r="K92" s="191"/>
      <c r="L92" s="191"/>
      <c r="M92" s="191"/>
      <c r="N92" s="191"/>
      <c r="O92" s="233"/>
      <c r="P92" s="191" t="s">
        <v>732</v>
      </c>
      <c r="Q92" s="797"/>
      <c r="R92" s="797"/>
      <c r="S92" s="797"/>
      <c r="T92" s="797"/>
      <c r="U92" s="797"/>
      <c r="V92" s="797"/>
      <c r="W92" s="797"/>
      <c r="X92" s="798"/>
      <c r="Y92" s="753" t="s">
        <v>62</v>
      </c>
      <c r="Z92" s="754"/>
      <c r="AA92" s="755"/>
      <c r="AB92" s="549" t="s">
        <v>371</v>
      </c>
      <c r="AC92" s="549"/>
      <c r="AD92" s="549"/>
      <c r="AE92" s="363">
        <v>6.1</v>
      </c>
      <c r="AF92" s="364"/>
      <c r="AG92" s="364"/>
      <c r="AH92" s="364"/>
      <c r="AI92" s="363">
        <v>6</v>
      </c>
      <c r="AJ92" s="364"/>
      <c r="AK92" s="364"/>
      <c r="AL92" s="364"/>
      <c r="AM92" s="363">
        <v>7.2</v>
      </c>
      <c r="AN92" s="364"/>
      <c r="AO92" s="364"/>
      <c r="AP92" s="364"/>
      <c r="AQ92" s="166" t="s">
        <v>715</v>
      </c>
      <c r="AR92" s="167"/>
      <c r="AS92" s="167"/>
      <c r="AT92" s="168"/>
      <c r="AU92" s="364" t="s">
        <v>715</v>
      </c>
      <c r="AV92" s="364"/>
      <c r="AW92" s="364"/>
      <c r="AX92" s="365"/>
      <c r="AY92">
        <f t="shared" ref="AY92:AY94" si="11">$AY$90</f>
        <v>1</v>
      </c>
      <c r="AZ92" s="10"/>
      <c r="BA92" s="10"/>
      <c r="BB92" s="10"/>
      <c r="BC92" s="10"/>
      <c r="BD92" s="10"/>
      <c r="BE92" s="10"/>
      <c r="BF92" s="10"/>
      <c r="BG92" s="10"/>
      <c r="BH92" s="10"/>
    </row>
    <row r="93" spans="1:60" ht="23.25"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t="s">
        <v>371</v>
      </c>
      <c r="AC93" s="520"/>
      <c r="AD93" s="520"/>
      <c r="AE93" s="363">
        <v>8.3000000000000007</v>
      </c>
      <c r="AF93" s="364"/>
      <c r="AG93" s="364"/>
      <c r="AH93" s="364"/>
      <c r="AI93" s="363">
        <v>7.6</v>
      </c>
      <c r="AJ93" s="364"/>
      <c r="AK93" s="364"/>
      <c r="AL93" s="364"/>
      <c r="AM93" s="363">
        <v>7.5</v>
      </c>
      <c r="AN93" s="364"/>
      <c r="AO93" s="364"/>
      <c r="AP93" s="364"/>
      <c r="AQ93" s="166">
        <v>7.2</v>
      </c>
      <c r="AR93" s="167"/>
      <c r="AS93" s="167"/>
      <c r="AT93" s="168"/>
      <c r="AU93" s="364" t="s">
        <v>715</v>
      </c>
      <c r="AV93" s="364"/>
      <c r="AW93" s="364"/>
      <c r="AX93" s="365"/>
      <c r="AY93">
        <f t="shared" si="11"/>
        <v>1</v>
      </c>
    </row>
    <row r="94" spans="1:60" ht="69.75" customHeight="1" thickBot="1" x14ac:dyDescent="0.2">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1">
        <v>73</v>
      </c>
      <c r="AF94" s="372"/>
      <c r="AG94" s="372"/>
      <c r="AH94" s="372"/>
      <c r="AI94" s="371">
        <v>79</v>
      </c>
      <c r="AJ94" s="372"/>
      <c r="AK94" s="372"/>
      <c r="AL94" s="372"/>
      <c r="AM94" s="371">
        <v>96</v>
      </c>
      <c r="AN94" s="372"/>
      <c r="AO94" s="372"/>
      <c r="AP94" s="372"/>
      <c r="AQ94" s="166" t="s">
        <v>715</v>
      </c>
      <c r="AR94" s="167"/>
      <c r="AS94" s="167"/>
      <c r="AT94" s="168"/>
      <c r="AU94" s="364" t="s">
        <v>715</v>
      </c>
      <c r="AV94" s="364"/>
      <c r="AW94" s="364"/>
      <c r="AX94" s="365"/>
      <c r="AY94">
        <f t="shared" si="11"/>
        <v>1</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3"/>
      <c r="AC97" s="404"/>
      <c r="AD97" s="405"/>
      <c r="AE97" s="363"/>
      <c r="AF97" s="364"/>
      <c r="AG97" s="364"/>
      <c r="AH97" s="812"/>
      <c r="AI97" s="363"/>
      <c r="AJ97" s="364"/>
      <c r="AK97" s="364"/>
      <c r="AL97" s="812"/>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3"/>
      <c r="AF98" s="364"/>
      <c r="AG98" s="364"/>
      <c r="AH98" s="812"/>
      <c r="AI98" s="363"/>
      <c r="AJ98" s="364"/>
      <c r="AK98" s="364"/>
      <c r="AL98" s="812"/>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390</v>
      </c>
      <c r="AF100" s="820"/>
      <c r="AG100" s="820"/>
      <c r="AH100" s="821"/>
      <c r="AI100" s="819" t="s">
        <v>412</v>
      </c>
      <c r="AJ100" s="820"/>
      <c r="AK100" s="820"/>
      <c r="AL100" s="821"/>
      <c r="AM100" s="819" t="s">
        <v>509</v>
      </c>
      <c r="AN100" s="820"/>
      <c r="AO100" s="820"/>
      <c r="AP100" s="821"/>
      <c r="AQ100" s="922" t="s">
        <v>417</v>
      </c>
      <c r="AR100" s="923"/>
      <c r="AS100" s="923"/>
      <c r="AT100" s="924"/>
      <c r="AU100" s="922" t="s">
        <v>541</v>
      </c>
      <c r="AV100" s="923"/>
      <c r="AW100" s="923"/>
      <c r="AX100" s="925"/>
    </row>
    <row r="101" spans="1:60" ht="23.25" customHeight="1" x14ac:dyDescent="0.15">
      <c r="A101" s="489"/>
      <c r="B101" s="490"/>
      <c r="C101" s="490"/>
      <c r="D101" s="490"/>
      <c r="E101" s="490"/>
      <c r="F101" s="491"/>
      <c r="G101" s="191" t="s">
        <v>775</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733</v>
      </c>
      <c r="AC101" s="549"/>
      <c r="AD101" s="549"/>
      <c r="AE101" s="358">
        <v>7</v>
      </c>
      <c r="AF101" s="358"/>
      <c r="AG101" s="358"/>
      <c r="AH101" s="358"/>
      <c r="AI101" s="358">
        <v>8</v>
      </c>
      <c r="AJ101" s="358"/>
      <c r="AK101" s="358"/>
      <c r="AL101" s="358"/>
      <c r="AM101" s="358">
        <v>6</v>
      </c>
      <c r="AN101" s="358"/>
      <c r="AO101" s="358"/>
      <c r="AP101" s="358"/>
      <c r="AQ101" s="358" t="s">
        <v>725</v>
      </c>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733</v>
      </c>
      <c r="AC102" s="549"/>
      <c r="AD102" s="549"/>
      <c r="AE102" s="358">
        <v>10</v>
      </c>
      <c r="AF102" s="358"/>
      <c r="AG102" s="358"/>
      <c r="AH102" s="358"/>
      <c r="AI102" s="358">
        <v>10</v>
      </c>
      <c r="AJ102" s="358"/>
      <c r="AK102" s="358"/>
      <c r="AL102" s="358"/>
      <c r="AM102" s="358">
        <v>10</v>
      </c>
      <c r="AN102" s="358"/>
      <c r="AO102" s="358"/>
      <c r="AP102" s="358"/>
      <c r="AQ102" s="358">
        <v>6</v>
      </c>
      <c r="AR102" s="358"/>
      <c r="AS102" s="358"/>
      <c r="AT102" s="358"/>
      <c r="AU102" s="371"/>
      <c r="AV102" s="372"/>
      <c r="AW102" s="372"/>
      <c r="AX102" s="926"/>
    </row>
    <row r="103" spans="1:60" ht="31.5" hidden="1" customHeight="1" x14ac:dyDescent="0.15">
      <c r="A103" s="486" t="s">
        <v>351</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351</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351</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351</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12"/>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12"/>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736</v>
      </c>
      <c r="AC116" s="301"/>
      <c r="AD116" s="302"/>
      <c r="AE116" s="358">
        <v>89378</v>
      </c>
      <c r="AF116" s="358"/>
      <c r="AG116" s="358"/>
      <c r="AH116" s="358"/>
      <c r="AI116" s="358">
        <v>47041</v>
      </c>
      <c r="AJ116" s="358"/>
      <c r="AK116" s="358"/>
      <c r="AL116" s="358"/>
      <c r="AM116" s="358">
        <v>88684</v>
      </c>
      <c r="AN116" s="358"/>
      <c r="AO116" s="358"/>
      <c r="AP116" s="358"/>
      <c r="AQ116" s="363">
        <v>87243</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737</v>
      </c>
      <c r="AC117" s="343"/>
      <c r="AD117" s="344"/>
      <c r="AE117" s="306" t="s">
        <v>738</v>
      </c>
      <c r="AF117" s="306"/>
      <c r="AG117" s="306"/>
      <c r="AH117" s="306"/>
      <c r="AI117" s="306" t="s">
        <v>739</v>
      </c>
      <c r="AJ117" s="306"/>
      <c r="AK117" s="306"/>
      <c r="AL117" s="306"/>
      <c r="AM117" s="306" t="s">
        <v>763</v>
      </c>
      <c r="AN117" s="306"/>
      <c r="AO117" s="306"/>
      <c r="AP117" s="306"/>
      <c r="AQ117" s="306" t="s">
        <v>788</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740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v>0.9</v>
      </c>
      <c r="AF119" s="358"/>
      <c r="AG119" s="358"/>
      <c r="AH119" s="358"/>
      <c r="AI119" s="358">
        <v>0.8</v>
      </c>
      <c r="AJ119" s="358"/>
      <c r="AK119" s="358"/>
      <c r="AL119" s="358"/>
      <c r="AM119" s="358">
        <v>0.5</v>
      </c>
      <c r="AN119" s="358"/>
      <c r="AO119" s="358"/>
      <c r="AP119" s="358"/>
      <c r="AQ119" s="358">
        <v>0.6</v>
      </c>
      <c r="AR119" s="358"/>
      <c r="AS119" s="358"/>
      <c r="AT119" s="358"/>
      <c r="AU119" s="358"/>
      <c r="AV119" s="358"/>
      <c r="AW119" s="358"/>
      <c r="AX119" s="359"/>
      <c r="AY119">
        <f>$AY$118</f>
        <v>1</v>
      </c>
    </row>
    <row r="120" spans="1:51" ht="66.7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737</v>
      </c>
      <c r="AC120" s="343"/>
      <c r="AD120" s="344"/>
      <c r="AE120" s="306" t="s">
        <v>741</v>
      </c>
      <c r="AF120" s="306"/>
      <c r="AG120" s="306"/>
      <c r="AH120" s="306"/>
      <c r="AI120" s="306" t="s">
        <v>742</v>
      </c>
      <c r="AJ120" s="306"/>
      <c r="AK120" s="306"/>
      <c r="AL120" s="306"/>
      <c r="AM120" s="306" t="s">
        <v>764</v>
      </c>
      <c r="AN120" s="306"/>
      <c r="AO120" s="306"/>
      <c r="AP120" s="306"/>
      <c r="AQ120" s="306" t="s">
        <v>789</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743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3"/>
      <c r="C131" s="252"/>
      <c r="D131" s="253"/>
      <c r="E131" s="239" t="s">
        <v>264</v>
      </c>
      <c r="F131" s="240"/>
      <c r="G131" s="237" t="s">
        <v>744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406</v>
      </c>
      <c r="AR133" s="271"/>
      <c r="AS133" s="179" t="s">
        <v>233</v>
      </c>
      <c r="AT133" s="202"/>
      <c r="AU133" s="178" t="s">
        <v>725</v>
      </c>
      <c r="AV133" s="178"/>
      <c r="AW133" s="179" t="s">
        <v>179</v>
      </c>
      <c r="AX133" s="180"/>
      <c r="AY133">
        <f>$AY$132</f>
        <v>1</v>
      </c>
    </row>
    <row r="134" spans="1:51" ht="39.75" customHeight="1" x14ac:dyDescent="0.15">
      <c r="A134" s="990"/>
      <c r="B134" s="253"/>
      <c r="C134" s="252"/>
      <c r="D134" s="253"/>
      <c r="E134" s="252"/>
      <c r="F134" s="314"/>
      <c r="G134" s="232" t="s">
        <v>406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406</v>
      </c>
      <c r="AC134" s="224"/>
      <c r="AD134" s="224"/>
      <c r="AE134" s="266" t="s">
        <v>725</v>
      </c>
      <c r="AF134" s="167"/>
      <c r="AG134" s="167"/>
      <c r="AH134" s="167"/>
      <c r="AI134" s="266" t="s">
        <v>725</v>
      </c>
      <c r="AJ134" s="167"/>
      <c r="AK134" s="167"/>
      <c r="AL134" s="167"/>
      <c r="AM134" s="266" t="s">
        <v>713</v>
      </c>
      <c r="AN134" s="167"/>
      <c r="AO134" s="167"/>
      <c r="AP134" s="167"/>
      <c r="AQ134" s="266" t="s">
        <v>406</v>
      </c>
      <c r="AR134" s="167"/>
      <c r="AS134" s="167"/>
      <c r="AT134" s="167"/>
      <c r="AU134" s="266" t="s">
        <v>406</v>
      </c>
      <c r="AV134" s="167"/>
      <c r="AW134" s="167"/>
      <c r="AX134" s="208"/>
      <c r="AY134">
        <f t="shared" ref="AY134:AY135" si="13">$AY$132</f>
        <v>1</v>
      </c>
    </row>
    <row r="135" spans="1:51" ht="39.75" customHeight="1" x14ac:dyDescent="0.15">
      <c r="A135" s="99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406</v>
      </c>
      <c r="AC135" s="175"/>
      <c r="AD135" s="175"/>
      <c r="AE135" s="266" t="s">
        <v>725</v>
      </c>
      <c r="AF135" s="167"/>
      <c r="AG135" s="167"/>
      <c r="AH135" s="167"/>
      <c r="AI135" s="266" t="s">
        <v>725</v>
      </c>
      <c r="AJ135" s="167"/>
      <c r="AK135" s="167"/>
      <c r="AL135" s="167"/>
      <c r="AM135" s="266" t="s">
        <v>713</v>
      </c>
      <c r="AN135" s="167"/>
      <c r="AO135" s="167"/>
      <c r="AP135" s="167"/>
      <c r="AQ135" s="266" t="s">
        <v>406</v>
      </c>
      <c r="AR135" s="167"/>
      <c r="AS135" s="167"/>
      <c r="AT135" s="167"/>
      <c r="AU135" s="266" t="s">
        <v>725</v>
      </c>
      <c r="AV135" s="167"/>
      <c r="AW135" s="167"/>
      <c r="AX135" s="208"/>
      <c r="AY135">
        <f t="shared" si="13"/>
        <v>1</v>
      </c>
    </row>
    <row r="136" spans="1:51" ht="18.75" hidden="1" customHeight="1" x14ac:dyDescent="0.15">
      <c r="A136" s="99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t="s">
        <v>725</v>
      </c>
      <c r="AJ138" s="167"/>
      <c r="AK138" s="167"/>
      <c r="AL138" s="167"/>
      <c r="AM138" s="266" t="s">
        <v>713</v>
      </c>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t="s">
        <v>725</v>
      </c>
      <c r="AJ139" s="167"/>
      <c r="AK139" s="167"/>
      <c r="AL139" s="167"/>
      <c r="AM139" s="266" t="s">
        <v>713</v>
      </c>
      <c r="AN139" s="167"/>
      <c r="AO139" s="167"/>
      <c r="AP139" s="167"/>
      <c r="AQ139" s="266"/>
      <c r="AR139" s="167"/>
      <c r="AS139" s="167"/>
      <c r="AT139" s="167"/>
      <c r="AU139" s="266"/>
      <c r="AV139" s="167"/>
      <c r="AW139" s="167"/>
      <c r="AX139" s="208"/>
      <c r="AY139">
        <f t="shared" si="14"/>
        <v>0</v>
      </c>
    </row>
    <row r="140" spans="1:51" ht="18.75" hidden="1" customHeight="1" x14ac:dyDescent="0.15">
      <c r="A140" s="99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0"/>
      <c r="B154" s="253"/>
      <c r="C154" s="252"/>
      <c r="D154" s="253"/>
      <c r="E154" s="252"/>
      <c r="F154" s="314"/>
      <c r="G154" s="232" t="s">
        <v>745</v>
      </c>
      <c r="H154" s="191"/>
      <c r="I154" s="191"/>
      <c r="J154" s="191"/>
      <c r="K154" s="191"/>
      <c r="L154" s="191"/>
      <c r="M154" s="191"/>
      <c r="N154" s="191"/>
      <c r="O154" s="191"/>
      <c r="P154" s="233"/>
      <c r="Q154" s="190" t="s">
        <v>755</v>
      </c>
      <c r="R154" s="191"/>
      <c r="S154" s="191"/>
      <c r="T154" s="191"/>
      <c r="U154" s="191"/>
      <c r="V154" s="191"/>
      <c r="W154" s="191"/>
      <c r="X154" s="191"/>
      <c r="Y154" s="191"/>
      <c r="Z154" s="191"/>
      <c r="AA154" s="917"/>
      <c r="AB154" s="256" t="s">
        <v>756</v>
      </c>
      <c r="AC154" s="257"/>
      <c r="AD154" s="257"/>
      <c r="AE154" s="262" t="s">
        <v>757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0"/>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0"/>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61.5" customHeight="1" x14ac:dyDescent="0.15">
      <c r="A157" s="990"/>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8"/>
      <c r="AB157" s="258"/>
      <c r="AC157" s="259"/>
      <c r="AD157" s="259"/>
      <c r="AE157" s="190" t="s">
        <v>759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1.5" customHeight="1" x14ac:dyDescent="0.15">
      <c r="A158" s="99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0"/>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0"/>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0"/>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0"/>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0"/>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0"/>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0"/>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0"/>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0"/>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4.5" customHeight="1" x14ac:dyDescent="0.15">
      <c r="A188" s="990"/>
      <c r="B188" s="253"/>
      <c r="C188" s="252"/>
      <c r="D188" s="253"/>
      <c r="E188" s="190" t="s">
        <v>782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4.5" customHeight="1" thickBot="1" x14ac:dyDescent="0.2">
      <c r="A189" s="990"/>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406</v>
      </c>
      <c r="AJ194" s="167"/>
      <c r="AK194" s="167"/>
      <c r="AL194" s="167"/>
      <c r="AM194" s="266" t="s">
        <v>713</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406</v>
      </c>
      <c r="AJ195" s="167"/>
      <c r="AK195" s="167"/>
      <c r="AL195" s="167"/>
      <c r="AM195" s="266" t="s">
        <v>713</v>
      </c>
      <c r="AN195" s="167"/>
      <c r="AO195" s="167"/>
      <c r="AP195" s="167"/>
      <c r="AQ195" s="266"/>
      <c r="AR195" s="167"/>
      <c r="AS195" s="167"/>
      <c r="AT195" s="167"/>
      <c r="AU195" s="266"/>
      <c r="AV195" s="167"/>
      <c r="AW195" s="167"/>
      <c r="AX195" s="208"/>
      <c r="AY195">
        <f t="shared" si="23"/>
        <v>0</v>
      </c>
    </row>
    <row r="196" spans="1:51" ht="18.75" hidden="1" customHeight="1" x14ac:dyDescent="0.15">
      <c r="A196" s="99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406</v>
      </c>
      <c r="AJ198" s="167"/>
      <c r="AK198" s="167"/>
      <c r="AL198" s="167"/>
      <c r="AM198" s="266" t="s">
        <v>713</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406</v>
      </c>
      <c r="AJ199" s="167"/>
      <c r="AK199" s="167"/>
      <c r="AL199" s="167"/>
      <c r="AM199" s="266" t="s">
        <v>713</v>
      </c>
      <c r="AN199" s="167"/>
      <c r="AO199" s="167"/>
      <c r="AP199" s="167"/>
      <c r="AQ199" s="266"/>
      <c r="AR199" s="167"/>
      <c r="AS199" s="167"/>
      <c r="AT199" s="167"/>
      <c r="AU199" s="266"/>
      <c r="AV199" s="167"/>
      <c r="AW199" s="167"/>
      <c r="AX199" s="208"/>
      <c r="AY199">
        <f t="shared" si="24"/>
        <v>0</v>
      </c>
    </row>
    <row r="200" spans="1:51" ht="18.75" hidden="1" customHeight="1" x14ac:dyDescent="0.15">
      <c r="A200" s="99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9.5" hidden="1" customHeight="1" x14ac:dyDescent="0.15">
      <c r="A208" s="99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3"/>
      <c r="C214" s="252"/>
      <c r="D214" s="253"/>
      <c r="E214" s="252"/>
      <c r="F214" s="314"/>
      <c r="G214" s="232"/>
      <c r="H214" s="191"/>
      <c r="I214" s="191"/>
      <c r="J214" s="191"/>
      <c r="K214" s="191"/>
      <c r="L214" s="191"/>
      <c r="M214" s="191"/>
      <c r="N214" s="191"/>
      <c r="O214" s="191"/>
      <c r="P214" s="233"/>
      <c r="Q214" s="977"/>
      <c r="R214" s="978"/>
      <c r="S214" s="978"/>
      <c r="T214" s="978"/>
      <c r="U214" s="978"/>
      <c r="V214" s="978"/>
      <c r="W214" s="978"/>
      <c r="X214" s="978"/>
      <c r="Y214" s="978"/>
      <c r="Z214" s="978"/>
      <c r="AA214" s="97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0"/>
      <c r="B215" s="253"/>
      <c r="C215" s="252"/>
      <c r="D215" s="253"/>
      <c r="E215" s="252"/>
      <c r="F215" s="314"/>
      <c r="G215" s="234"/>
      <c r="H215" s="235"/>
      <c r="I215" s="235"/>
      <c r="J215" s="235"/>
      <c r="K215" s="235"/>
      <c r="L215" s="235"/>
      <c r="M215" s="235"/>
      <c r="N215" s="235"/>
      <c r="O215" s="235"/>
      <c r="P215" s="236"/>
      <c r="Q215" s="980"/>
      <c r="R215" s="981"/>
      <c r="S215" s="981"/>
      <c r="T215" s="981"/>
      <c r="U215" s="981"/>
      <c r="V215" s="981"/>
      <c r="W215" s="981"/>
      <c r="X215" s="981"/>
      <c r="Y215" s="981"/>
      <c r="Z215" s="981"/>
      <c r="AA215" s="98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0"/>
      <c r="B216" s="253"/>
      <c r="C216" s="252"/>
      <c r="D216" s="253"/>
      <c r="E216" s="252"/>
      <c r="F216" s="314"/>
      <c r="G216" s="234"/>
      <c r="H216" s="235"/>
      <c r="I216" s="235"/>
      <c r="J216" s="235"/>
      <c r="K216" s="235"/>
      <c r="L216" s="235"/>
      <c r="M216" s="235"/>
      <c r="N216" s="235"/>
      <c r="O216" s="235"/>
      <c r="P216" s="236"/>
      <c r="Q216" s="980"/>
      <c r="R216" s="981"/>
      <c r="S216" s="981"/>
      <c r="T216" s="981"/>
      <c r="U216" s="981"/>
      <c r="V216" s="981"/>
      <c r="W216" s="981"/>
      <c r="X216" s="981"/>
      <c r="Y216" s="981"/>
      <c r="Z216" s="981"/>
      <c r="AA216" s="98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3"/>
      <c r="C217" s="252"/>
      <c r="D217" s="253"/>
      <c r="E217" s="252"/>
      <c r="F217" s="314"/>
      <c r="G217" s="234"/>
      <c r="H217" s="235"/>
      <c r="I217" s="235"/>
      <c r="J217" s="235"/>
      <c r="K217" s="235"/>
      <c r="L217" s="235"/>
      <c r="M217" s="235"/>
      <c r="N217" s="235"/>
      <c r="O217" s="235"/>
      <c r="P217" s="236"/>
      <c r="Q217" s="980"/>
      <c r="R217" s="981"/>
      <c r="S217" s="981"/>
      <c r="T217" s="981"/>
      <c r="U217" s="981"/>
      <c r="V217" s="981"/>
      <c r="W217" s="981"/>
      <c r="X217" s="981"/>
      <c r="Y217" s="981"/>
      <c r="Z217" s="981"/>
      <c r="AA217" s="98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3"/>
      <c r="C218" s="252"/>
      <c r="D218" s="253"/>
      <c r="E218" s="252"/>
      <c r="F218" s="314"/>
      <c r="G218" s="237"/>
      <c r="H218" s="194"/>
      <c r="I218" s="194"/>
      <c r="J218" s="194"/>
      <c r="K218" s="194"/>
      <c r="L218" s="194"/>
      <c r="M218" s="194"/>
      <c r="N218" s="194"/>
      <c r="O218" s="194"/>
      <c r="P218" s="238"/>
      <c r="Q218" s="983"/>
      <c r="R218" s="984"/>
      <c r="S218" s="984"/>
      <c r="T218" s="984"/>
      <c r="U218" s="984"/>
      <c r="V218" s="984"/>
      <c r="W218" s="984"/>
      <c r="X218" s="984"/>
      <c r="Y218" s="984"/>
      <c r="Z218" s="984"/>
      <c r="AA218" s="98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3"/>
      <c r="C221" s="252"/>
      <c r="D221" s="253"/>
      <c r="E221" s="252"/>
      <c r="F221" s="314"/>
      <c r="G221" s="232"/>
      <c r="H221" s="191"/>
      <c r="I221" s="191"/>
      <c r="J221" s="191"/>
      <c r="K221" s="191"/>
      <c r="L221" s="191"/>
      <c r="M221" s="191"/>
      <c r="N221" s="191"/>
      <c r="O221" s="191"/>
      <c r="P221" s="233"/>
      <c r="Q221" s="977"/>
      <c r="R221" s="978"/>
      <c r="S221" s="978"/>
      <c r="T221" s="978"/>
      <c r="U221" s="978"/>
      <c r="V221" s="978"/>
      <c r="W221" s="978"/>
      <c r="X221" s="978"/>
      <c r="Y221" s="978"/>
      <c r="Z221" s="978"/>
      <c r="AA221" s="97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0"/>
      <c r="B222" s="253"/>
      <c r="C222" s="252"/>
      <c r="D222" s="253"/>
      <c r="E222" s="252"/>
      <c r="F222" s="314"/>
      <c r="G222" s="234"/>
      <c r="H222" s="235"/>
      <c r="I222" s="235"/>
      <c r="J222" s="235"/>
      <c r="K222" s="235"/>
      <c r="L222" s="235"/>
      <c r="M222" s="235"/>
      <c r="N222" s="235"/>
      <c r="O222" s="235"/>
      <c r="P222" s="236"/>
      <c r="Q222" s="980"/>
      <c r="R222" s="981"/>
      <c r="S222" s="981"/>
      <c r="T222" s="981"/>
      <c r="U222" s="981"/>
      <c r="V222" s="981"/>
      <c r="W222" s="981"/>
      <c r="X222" s="981"/>
      <c r="Y222" s="981"/>
      <c r="Z222" s="981"/>
      <c r="AA222" s="98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0"/>
      <c r="B223" s="253"/>
      <c r="C223" s="252"/>
      <c r="D223" s="253"/>
      <c r="E223" s="252"/>
      <c r="F223" s="314"/>
      <c r="G223" s="234"/>
      <c r="H223" s="235"/>
      <c r="I223" s="235"/>
      <c r="J223" s="235"/>
      <c r="K223" s="235"/>
      <c r="L223" s="235"/>
      <c r="M223" s="235"/>
      <c r="N223" s="235"/>
      <c r="O223" s="235"/>
      <c r="P223" s="236"/>
      <c r="Q223" s="980"/>
      <c r="R223" s="981"/>
      <c r="S223" s="981"/>
      <c r="T223" s="981"/>
      <c r="U223" s="981"/>
      <c r="V223" s="981"/>
      <c r="W223" s="981"/>
      <c r="X223" s="981"/>
      <c r="Y223" s="981"/>
      <c r="Z223" s="981"/>
      <c r="AA223" s="98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3"/>
      <c r="C224" s="252"/>
      <c r="D224" s="253"/>
      <c r="E224" s="252"/>
      <c r="F224" s="314"/>
      <c r="G224" s="234"/>
      <c r="H224" s="235"/>
      <c r="I224" s="235"/>
      <c r="J224" s="235"/>
      <c r="K224" s="235"/>
      <c r="L224" s="235"/>
      <c r="M224" s="235"/>
      <c r="N224" s="235"/>
      <c r="O224" s="235"/>
      <c r="P224" s="236"/>
      <c r="Q224" s="980"/>
      <c r="R224" s="981"/>
      <c r="S224" s="981"/>
      <c r="T224" s="981"/>
      <c r="U224" s="981"/>
      <c r="V224" s="981"/>
      <c r="W224" s="981"/>
      <c r="X224" s="981"/>
      <c r="Y224" s="981"/>
      <c r="Z224" s="981"/>
      <c r="AA224" s="98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3"/>
      <c r="C225" s="252"/>
      <c r="D225" s="253"/>
      <c r="E225" s="252"/>
      <c r="F225" s="314"/>
      <c r="G225" s="237"/>
      <c r="H225" s="194"/>
      <c r="I225" s="194"/>
      <c r="J225" s="194"/>
      <c r="K225" s="194"/>
      <c r="L225" s="194"/>
      <c r="M225" s="194"/>
      <c r="N225" s="194"/>
      <c r="O225" s="194"/>
      <c r="P225" s="238"/>
      <c r="Q225" s="983"/>
      <c r="R225" s="984"/>
      <c r="S225" s="984"/>
      <c r="T225" s="984"/>
      <c r="U225" s="984"/>
      <c r="V225" s="984"/>
      <c r="W225" s="984"/>
      <c r="X225" s="984"/>
      <c r="Y225" s="984"/>
      <c r="Z225" s="984"/>
      <c r="AA225" s="98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3"/>
      <c r="C228" s="252"/>
      <c r="D228" s="253"/>
      <c r="E228" s="252"/>
      <c r="F228" s="314"/>
      <c r="G228" s="232"/>
      <c r="H228" s="191"/>
      <c r="I228" s="191"/>
      <c r="J228" s="191"/>
      <c r="K228" s="191"/>
      <c r="L228" s="191"/>
      <c r="M228" s="191"/>
      <c r="N228" s="191"/>
      <c r="O228" s="191"/>
      <c r="P228" s="233"/>
      <c r="Q228" s="977"/>
      <c r="R228" s="978"/>
      <c r="S228" s="978"/>
      <c r="T228" s="978"/>
      <c r="U228" s="978"/>
      <c r="V228" s="978"/>
      <c r="W228" s="978"/>
      <c r="X228" s="978"/>
      <c r="Y228" s="978"/>
      <c r="Z228" s="978"/>
      <c r="AA228" s="97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0"/>
      <c r="B229" s="253"/>
      <c r="C229" s="252"/>
      <c r="D229" s="253"/>
      <c r="E229" s="252"/>
      <c r="F229" s="314"/>
      <c r="G229" s="234"/>
      <c r="H229" s="235"/>
      <c r="I229" s="235"/>
      <c r="J229" s="235"/>
      <c r="K229" s="235"/>
      <c r="L229" s="235"/>
      <c r="M229" s="235"/>
      <c r="N229" s="235"/>
      <c r="O229" s="235"/>
      <c r="P229" s="236"/>
      <c r="Q229" s="980"/>
      <c r="R229" s="981"/>
      <c r="S229" s="981"/>
      <c r="T229" s="981"/>
      <c r="U229" s="981"/>
      <c r="V229" s="981"/>
      <c r="W229" s="981"/>
      <c r="X229" s="981"/>
      <c r="Y229" s="981"/>
      <c r="Z229" s="981"/>
      <c r="AA229" s="98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0"/>
      <c r="B230" s="253"/>
      <c r="C230" s="252"/>
      <c r="D230" s="253"/>
      <c r="E230" s="252"/>
      <c r="F230" s="314"/>
      <c r="G230" s="234"/>
      <c r="H230" s="235"/>
      <c r="I230" s="235"/>
      <c r="J230" s="235"/>
      <c r="K230" s="235"/>
      <c r="L230" s="235"/>
      <c r="M230" s="235"/>
      <c r="N230" s="235"/>
      <c r="O230" s="235"/>
      <c r="P230" s="236"/>
      <c r="Q230" s="980"/>
      <c r="R230" s="981"/>
      <c r="S230" s="981"/>
      <c r="T230" s="981"/>
      <c r="U230" s="981"/>
      <c r="V230" s="981"/>
      <c r="W230" s="981"/>
      <c r="X230" s="981"/>
      <c r="Y230" s="981"/>
      <c r="Z230" s="981"/>
      <c r="AA230" s="98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3"/>
      <c r="C231" s="252"/>
      <c r="D231" s="253"/>
      <c r="E231" s="252"/>
      <c r="F231" s="314"/>
      <c r="G231" s="234"/>
      <c r="H231" s="235"/>
      <c r="I231" s="235"/>
      <c r="J231" s="235"/>
      <c r="K231" s="235"/>
      <c r="L231" s="235"/>
      <c r="M231" s="235"/>
      <c r="N231" s="235"/>
      <c r="O231" s="235"/>
      <c r="P231" s="236"/>
      <c r="Q231" s="980"/>
      <c r="R231" s="981"/>
      <c r="S231" s="981"/>
      <c r="T231" s="981"/>
      <c r="U231" s="981"/>
      <c r="V231" s="981"/>
      <c r="W231" s="981"/>
      <c r="X231" s="981"/>
      <c r="Y231" s="981"/>
      <c r="Z231" s="981"/>
      <c r="AA231" s="98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3"/>
      <c r="C232" s="252"/>
      <c r="D232" s="253"/>
      <c r="E232" s="252"/>
      <c r="F232" s="314"/>
      <c r="G232" s="237"/>
      <c r="H232" s="194"/>
      <c r="I232" s="194"/>
      <c r="J232" s="194"/>
      <c r="K232" s="194"/>
      <c r="L232" s="194"/>
      <c r="M232" s="194"/>
      <c r="N232" s="194"/>
      <c r="O232" s="194"/>
      <c r="P232" s="238"/>
      <c r="Q232" s="983"/>
      <c r="R232" s="984"/>
      <c r="S232" s="984"/>
      <c r="T232" s="984"/>
      <c r="U232" s="984"/>
      <c r="V232" s="984"/>
      <c r="W232" s="984"/>
      <c r="X232" s="984"/>
      <c r="Y232" s="984"/>
      <c r="Z232" s="984"/>
      <c r="AA232" s="98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3"/>
      <c r="C235" s="252"/>
      <c r="D235" s="253"/>
      <c r="E235" s="252"/>
      <c r="F235" s="314"/>
      <c r="G235" s="232"/>
      <c r="H235" s="191"/>
      <c r="I235" s="191"/>
      <c r="J235" s="191"/>
      <c r="K235" s="191"/>
      <c r="L235" s="191"/>
      <c r="M235" s="191"/>
      <c r="N235" s="191"/>
      <c r="O235" s="191"/>
      <c r="P235" s="233"/>
      <c r="Q235" s="977"/>
      <c r="R235" s="978"/>
      <c r="S235" s="978"/>
      <c r="T235" s="978"/>
      <c r="U235" s="978"/>
      <c r="V235" s="978"/>
      <c r="W235" s="978"/>
      <c r="X235" s="978"/>
      <c r="Y235" s="978"/>
      <c r="Z235" s="978"/>
      <c r="AA235" s="97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0"/>
      <c r="B236" s="253"/>
      <c r="C236" s="252"/>
      <c r="D236" s="253"/>
      <c r="E236" s="252"/>
      <c r="F236" s="314"/>
      <c r="G236" s="234"/>
      <c r="H236" s="235"/>
      <c r="I236" s="235"/>
      <c r="J236" s="235"/>
      <c r="K236" s="235"/>
      <c r="L236" s="235"/>
      <c r="M236" s="235"/>
      <c r="N236" s="235"/>
      <c r="O236" s="235"/>
      <c r="P236" s="236"/>
      <c r="Q236" s="980"/>
      <c r="R236" s="981"/>
      <c r="S236" s="981"/>
      <c r="T236" s="981"/>
      <c r="U236" s="981"/>
      <c r="V236" s="981"/>
      <c r="W236" s="981"/>
      <c r="X236" s="981"/>
      <c r="Y236" s="981"/>
      <c r="Z236" s="981"/>
      <c r="AA236" s="98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0"/>
      <c r="B237" s="253"/>
      <c r="C237" s="252"/>
      <c r="D237" s="253"/>
      <c r="E237" s="252"/>
      <c r="F237" s="314"/>
      <c r="G237" s="234"/>
      <c r="H237" s="235"/>
      <c r="I237" s="235"/>
      <c r="J237" s="235"/>
      <c r="K237" s="235"/>
      <c r="L237" s="235"/>
      <c r="M237" s="235"/>
      <c r="N237" s="235"/>
      <c r="O237" s="235"/>
      <c r="P237" s="236"/>
      <c r="Q237" s="980"/>
      <c r="R237" s="981"/>
      <c r="S237" s="981"/>
      <c r="T237" s="981"/>
      <c r="U237" s="981"/>
      <c r="V237" s="981"/>
      <c r="W237" s="981"/>
      <c r="X237" s="981"/>
      <c r="Y237" s="981"/>
      <c r="Z237" s="981"/>
      <c r="AA237" s="98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3"/>
      <c r="C238" s="252"/>
      <c r="D238" s="253"/>
      <c r="E238" s="252"/>
      <c r="F238" s="314"/>
      <c r="G238" s="234"/>
      <c r="H238" s="235"/>
      <c r="I238" s="235"/>
      <c r="J238" s="235"/>
      <c r="K238" s="235"/>
      <c r="L238" s="235"/>
      <c r="M238" s="235"/>
      <c r="N238" s="235"/>
      <c r="O238" s="235"/>
      <c r="P238" s="236"/>
      <c r="Q238" s="980"/>
      <c r="R238" s="981"/>
      <c r="S238" s="981"/>
      <c r="T238" s="981"/>
      <c r="U238" s="981"/>
      <c r="V238" s="981"/>
      <c r="W238" s="981"/>
      <c r="X238" s="981"/>
      <c r="Y238" s="981"/>
      <c r="Z238" s="981"/>
      <c r="AA238" s="98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3"/>
      <c r="C239" s="252"/>
      <c r="D239" s="253"/>
      <c r="E239" s="252"/>
      <c r="F239" s="314"/>
      <c r="G239" s="237"/>
      <c r="H239" s="194"/>
      <c r="I239" s="194"/>
      <c r="J239" s="194"/>
      <c r="K239" s="194"/>
      <c r="L239" s="194"/>
      <c r="M239" s="194"/>
      <c r="N239" s="194"/>
      <c r="O239" s="194"/>
      <c r="P239" s="238"/>
      <c r="Q239" s="983"/>
      <c r="R239" s="984"/>
      <c r="S239" s="984"/>
      <c r="T239" s="984"/>
      <c r="U239" s="984"/>
      <c r="V239" s="984"/>
      <c r="W239" s="984"/>
      <c r="X239" s="984"/>
      <c r="Y239" s="984"/>
      <c r="Z239" s="984"/>
      <c r="AA239" s="98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3"/>
      <c r="C242" s="252"/>
      <c r="D242" s="253"/>
      <c r="E242" s="252"/>
      <c r="F242" s="314"/>
      <c r="G242" s="232"/>
      <c r="H242" s="191"/>
      <c r="I242" s="191"/>
      <c r="J242" s="191"/>
      <c r="K242" s="191"/>
      <c r="L242" s="191"/>
      <c r="M242" s="191"/>
      <c r="N242" s="191"/>
      <c r="O242" s="191"/>
      <c r="P242" s="233"/>
      <c r="Q242" s="977"/>
      <c r="R242" s="978"/>
      <c r="S242" s="978"/>
      <c r="T242" s="978"/>
      <c r="U242" s="978"/>
      <c r="V242" s="978"/>
      <c r="W242" s="978"/>
      <c r="X242" s="978"/>
      <c r="Y242" s="978"/>
      <c r="Z242" s="978"/>
      <c r="AA242" s="97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0"/>
      <c r="B243" s="253"/>
      <c r="C243" s="252"/>
      <c r="D243" s="253"/>
      <c r="E243" s="252"/>
      <c r="F243" s="314"/>
      <c r="G243" s="234"/>
      <c r="H243" s="235"/>
      <c r="I243" s="235"/>
      <c r="J243" s="235"/>
      <c r="K243" s="235"/>
      <c r="L243" s="235"/>
      <c r="M243" s="235"/>
      <c r="N243" s="235"/>
      <c r="O243" s="235"/>
      <c r="P243" s="236"/>
      <c r="Q243" s="980"/>
      <c r="R243" s="981"/>
      <c r="S243" s="981"/>
      <c r="T243" s="981"/>
      <c r="U243" s="981"/>
      <c r="V243" s="981"/>
      <c r="W243" s="981"/>
      <c r="X243" s="981"/>
      <c r="Y243" s="981"/>
      <c r="Z243" s="981"/>
      <c r="AA243" s="98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0"/>
      <c r="B244" s="253"/>
      <c r="C244" s="252"/>
      <c r="D244" s="253"/>
      <c r="E244" s="252"/>
      <c r="F244" s="314"/>
      <c r="G244" s="234"/>
      <c r="H244" s="235"/>
      <c r="I244" s="235"/>
      <c r="J244" s="235"/>
      <c r="K244" s="235"/>
      <c r="L244" s="235"/>
      <c r="M244" s="235"/>
      <c r="N244" s="235"/>
      <c r="O244" s="235"/>
      <c r="P244" s="236"/>
      <c r="Q244" s="980"/>
      <c r="R244" s="981"/>
      <c r="S244" s="981"/>
      <c r="T244" s="981"/>
      <c r="U244" s="981"/>
      <c r="V244" s="981"/>
      <c r="W244" s="981"/>
      <c r="X244" s="981"/>
      <c r="Y244" s="981"/>
      <c r="Z244" s="981"/>
      <c r="AA244" s="98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0"/>
      <c r="B245" s="253"/>
      <c r="C245" s="252"/>
      <c r="D245" s="253"/>
      <c r="E245" s="252"/>
      <c r="F245" s="314"/>
      <c r="G245" s="234"/>
      <c r="H245" s="235"/>
      <c r="I245" s="235"/>
      <c r="J245" s="235"/>
      <c r="K245" s="235"/>
      <c r="L245" s="235"/>
      <c r="M245" s="235"/>
      <c r="N245" s="235"/>
      <c r="O245" s="235"/>
      <c r="P245" s="236"/>
      <c r="Q245" s="980"/>
      <c r="R245" s="981"/>
      <c r="S245" s="981"/>
      <c r="T245" s="981"/>
      <c r="U245" s="981"/>
      <c r="V245" s="981"/>
      <c r="W245" s="981"/>
      <c r="X245" s="981"/>
      <c r="Y245" s="981"/>
      <c r="Z245" s="981"/>
      <c r="AA245" s="98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3"/>
      <c r="C246" s="252"/>
      <c r="D246" s="253"/>
      <c r="E246" s="315"/>
      <c r="F246" s="316"/>
      <c r="G246" s="237"/>
      <c r="H246" s="194"/>
      <c r="I246" s="194"/>
      <c r="J246" s="194"/>
      <c r="K246" s="194"/>
      <c r="L246" s="194"/>
      <c r="M246" s="194"/>
      <c r="N246" s="194"/>
      <c r="O246" s="194"/>
      <c r="P246" s="238"/>
      <c r="Q246" s="983"/>
      <c r="R246" s="984"/>
      <c r="S246" s="984"/>
      <c r="T246" s="984"/>
      <c r="U246" s="984"/>
      <c r="V246" s="984"/>
      <c r="W246" s="984"/>
      <c r="X246" s="984"/>
      <c r="Y246" s="984"/>
      <c r="Z246" s="984"/>
      <c r="AA246" s="98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3"/>
      <c r="C274" s="252"/>
      <c r="D274" s="253"/>
      <c r="E274" s="252"/>
      <c r="F274" s="314"/>
      <c r="G274" s="232"/>
      <c r="H274" s="191"/>
      <c r="I274" s="191"/>
      <c r="J274" s="191"/>
      <c r="K274" s="191"/>
      <c r="L274" s="191"/>
      <c r="M274" s="191"/>
      <c r="N274" s="191"/>
      <c r="O274" s="191"/>
      <c r="P274" s="233"/>
      <c r="Q274" s="977"/>
      <c r="R274" s="978"/>
      <c r="S274" s="978"/>
      <c r="T274" s="978"/>
      <c r="U274" s="978"/>
      <c r="V274" s="978"/>
      <c r="W274" s="978"/>
      <c r="X274" s="978"/>
      <c r="Y274" s="978"/>
      <c r="Z274" s="978"/>
      <c r="AA274" s="97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0"/>
      <c r="B275" s="253"/>
      <c r="C275" s="252"/>
      <c r="D275" s="253"/>
      <c r="E275" s="252"/>
      <c r="F275" s="314"/>
      <c r="G275" s="234"/>
      <c r="H275" s="235"/>
      <c r="I275" s="235"/>
      <c r="J275" s="235"/>
      <c r="K275" s="235"/>
      <c r="L275" s="235"/>
      <c r="M275" s="235"/>
      <c r="N275" s="235"/>
      <c r="O275" s="235"/>
      <c r="P275" s="236"/>
      <c r="Q275" s="980"/>
      <c r="R275" s="981"/>
      <c r="S275" s="981"/>
      <c r="T275" s="981"/>
      <c r="U275" s="981"/>
      <c r="V275" s="981"/>
      <c r="W275" s="981"/>
      <c r="X275" s="981"/>
      <c r="Y275" s="981"/>
      <c r="Z275" s="981"/>
      <c r="AA275" s="98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0"/>
      <c r="B276" s="253"/>
      <c r="C276" s="252"/>
      <c r="D276" s="253"/>
      <c r="E276" s="252"/>
      <c r="F276" s="314"/>
      <c r="G276" s="234"/>
      <c r="H276" s="235"/>
      <c r="I276" s="235"/>
      <c r="J276" s="235"/>
      <c r="K276" s="235"/>
      <c r="L276" s="235"/>
      <c r="M276" s="235"/>
      <c r="N276" s="235"/>
      <c r="O276" s="235"/>
      <c r="P276" s="236"/>
      <c r="Q276" s="980"/>
      <c r="R276" s="981"/>
      <c r="S276" s="981"/>
      <c r="T276" s="981"/>
      <c r="U276" s="981"/>
      <c r="V276" s="981"/>
      <c r="W276" s="981"/>
      <c r="X276" s="981"/>
      <c r="Y276" s="981"/>
      <c r="Z276" s="981"/>
      <c r="AA276" s="98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3"/>
      <c r="C277" s="252"/>
      <c r="D277" s="253"/>
      <c r="E277" s="252"/>
      <c r="F277" s="314"/>
      <c r="G277" s="234"/>
      <c r="H277" s="235"/>
      <c r="I277" s="235"/>
      <c r="J277" s="235"/>
      <c r="K277" s="235"/>
      <c r="L277" s="235"/>
      <c r="M277" s="235"/>
      <c r="N277" s="235"/>
      <c r="O277" s="235"/>
      <c r="P277" s="236"/>
      <c r="Q277" s="980"/>
      <c r="R277" s="981"/>
      <c r="S277" s="981"/>
      <c r="T277" s="981"/>
      <c r="U277" s="981"/>
      <c r="V277" s="981"/>
      <c r="W277" s="981"/>
      <c r="X277" s="981"/>
      <c r="Y277" s="981"/>
      <c r="Z277" s="981"/>
      <c r="AA277" s="98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3"/>
      <c r="C278" s="252"/>
      <c r="D278" s="253"/>
      <c r="E278" s="252"/>
      <c r="F278" s="314"/>
      <c r="G278" s="237"/>
      <c r="H278" s="194"/>
      <c r="I278" s="194"/>
      <c r="J278" s="194"/>
      <c r="K278" s="194"/>
      <c r="L278" s="194"/>
      <c r="M278" s="194"/>
      <c r="N278" s="194"/>
      <c r="O278" s="194"/>
      <c r="P278" s="238"/>
      <c r="Q278" s="983"/>
      <c r="R278" s="984"/>
      <c r="S278" s="984"/>
      <c r="T278" s="984"/>
      <c r="U278" s="984"/>
      <c r="V278" s="984"/>
      <c r="W278" s="984"/>
      <c r="X278" s="984"/>
      <c r="Y278" s="984"/>
      <c r="Z278" s="984"/>
      <c r="AA278" s="98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3"/>
      <c r="C281" s="252"/>
      <c r="D281" s="253"/>
      <c r="E281" s="252"/>
      <c r="F281" s="314"/>
      <c r="G281" s="232"/>
      <c r="H281" s="191"/>
      <c r="I281" s="191"/>
      <c r="J281" s="191"/>
      <c r="K281" s="191"/>
      <c r="L281" s="191"/>
      <c r="M281" s="191"/>
      <c r="N281" s="191"/>
      <c r="O281" s="191"/>
      <c r="P281" s="233"/>
      <c r="Q281" s="977"/>
      <c r="R281" s="978"/>
      <c r="S281" s="978"/>
      <c r="T281" s="978"/>
      <c r="U281" s="978"/>
      <c r="V281" s="978"/>
      <c r="W281" s="978"/>
      <c r="X281" s="978"/>
      <c r="Y281" s="978"/>
      <c r="Z281" s="978"/>
      <c r="AA281" s="97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0"/>
      <c r="B282" s="253"/>
      <c r="C282" s="252"/>
      <c r="D282" s="253"/>
      <c r="E282" s="252"/>
      <c r="F282" s="314"/>
      <c r="G282" s="234"/>
      <c r="H282" s="235"/>
      <c r="I282" s="235"/>
      <c r="J282" s="235"/>
      <c r="K282" s="235"/>
      <c r="L282" s="235"/>
      <c r="M282" s="235"/>
      <c r="N282" s="235"/>
      <c r="O282" s="235"/>
      <c r="P282" s="236"/>
      <c r="Q282" s="980"/>
      <c r="R282" s="981"/>
      <c r="S282" s="981"/>
      <c r="T282" s="981"/>
      <c r="U282" s="981"/>
      <c r="V282" s="981"/>
      <c r="W282" s="981"/>
      <c r="X282" s="981"/>
      <c r="Y282" s="981"/>
      <c r="Z282" s="981"/>
      <c r="AA282" s="98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0"/>
      <c r="B283" s="253"/>
      <c r="C283" s="252"/>
      <c r="D283" s="253"/>
      <c r="E283" s="252"/>
      <c r="F283" s="314"/>
      <c r="G283" s="234"/>
      <c r="H283" s="235"/>
      <c r="I283" s="235"/>
      <c r="J283" s="235"/>
      <c r="K283" s="235"/>
      <c r="L283" s="235"/>
      <c r="M283" s="235"/>
      <c r="N283" s="235"/>
      <c r="O283" s="235"/>
      <c r="P283" s="236"/>
      <c r="Q283" s="980"/>
      <c r="R283" s="981"/>
      <c r="S283" s="981"/>
      <c r="T283" s="981"/>
      <c r="U283" s="981"/>
      <c r="V283" s="981"/>
      <c r="W283" s="981"/>
      <c r="X283" s="981"/>
      <c r="Y283" s="981"/>
      <c r="Z283" s="981"/>
      <c r="AA283" s="98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3"/>
      <c r="C284" s="252"/>
      <c r="D284" s="253"/>
      <c r="E284" s="252"/>
      <c r="F284" s="314"/>
      <c r="G284" s="234"/>
      <c r="H284" s="235"/>
      <c r="I284" s="235"/>
      <c r="J284" s="235"/>
      <c r="K284" s="235"/>
      <c r="L284" s="235"/>
      <c r="M284" s="235"/>
      <c r="N284" s="235"/>
      <c r="O284" s="235"/>
      <c r="P284" s="236"/>
      <c r="Q284" s="980"/>
      <c r="R284" s="981"/>
      <c r="S284" s="981"/>
      <c r="T284" s="981"/>
      <c r="U284" s="981"/>
      <c r="V284" s="981"/>
      <c r="W284" s="981"/>
      <c r="X284" s="981"/>
      <c r="Y284" s="981"/>
      <c r="Z284" s="981"/>
      <c r="AA284" s="98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3"/>
      <c r="C285" s="252"/>
      <c r="D285" s="253"/>
      <c r="E285" s="252"/>
      <c r="F285" s="314"/>
      <c r="G285" s="237"/>
      <c r="H285" s="194"/>
      <c r="I285" s="194"/>
      <c r="J285" s="194"/>
      <c r="K285" s="194"/>
      <c r="L285" s="194"/>
      <c r="M285" s="194"/>
      <c r="N285" s="194"/>
      <c r="O285" s="194"/>
      <c r="P285" s="238"/>
      <c r="Q285" s="983"/>
      <c r="R285" s="984"/>
      <c r="S285" s="984"/>
      <c r="T285" s="984"/>
      <c r="U285" s="984"/>
      <c r="V285" s="984"/>
      <c r="W285" s="984"/>
      <c r="X285" s="984"/>
      <c r="Y285" s="984"/>
      <c r="Z285" s="984"/>
      <c r="AA285" s="98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3"/>
      <c r="C288" s="252"/>
      <c r="D288" s="253"/>
      <c r="E288" s="252"/>
      <c r="F288" s="314"/>
      <c r="G288" s="232"/>
      <c r="H288" s="191"/>
      <c r="I288" s="191"/>
      <c r="J288" s="191"/>
      <c r="K288" s="191"/>
      <c r="L288" s="191"/>
      <c r="M288" s="191"/>
      <c r="N288" s="191"/>
      <c r="O288" s="191"/>
      <c r="P288" s="233"/>
      <c r="Q288" s="977"/>
      <c r="R288" s="978"/>
      <c r="S288" s="978"/>
      <c r="T288" s="978"/>
      <c r="U288" s="978"/>
      <c r="V288" s="978"/>
      <c r="W288" s="978"/>
      <c r="X288" s="978"/>
      <c r="Y288" s="978"/>
      <c r="Z288" s="978"/>
      <c r="AA288" s="97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0"/>
      <c r="B289" s="253"/>
      <c r="C289" s="252"/>
      <c r="D289" s="253"/>
      <c r="E289" s="252"/>
      <c r="F289" s="314"/>
      <c r="G289" s="234"/>
      <c r="H289" s="235"/>
      <c r="I289" s="235"/>
      <c r="J289" s="235"/>
      <c r="K289" s="235"/>
      <c r="L289" s="235"/>
      <c r="M289" s="235"/>
      <c r="N289" s="235"/>
      <c r="O289" s="235"/>
      <c r="P289" s="236"/>
      <c r="Q289" s="980"/>
      <c r="R289" s="981"/>
      <c r="S289" s="981"/>
      <c r="T289" s="981"/>
      <c r="U289" s="981"/>
      <c r="V289" s="981"/>
      <c r="W289" s="981"/>
      <c r="X289" s="981"/>
      <c r="Y289" s="981"/>
      <c r="Z289" s="981"/>
      <c r="AA289" s="98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0"/>
      <c r="B290" s="253"/>
      <c r="C290" s="252"/>
      <c r="D290" s="253"/>
      <c r="E290" s="252"/>
      <c r="F290" s="314"/>
      <c r="G290" s="234"/>
      <c r="H290" s="235"/>
      <c r="I290" s="235"/>
      <c r="J290" s="235"/>
      <c r="K290" s="235"/>
      <c r="L290" s="235"/>
      <c r="M290" s="235"/>
      <c r="N290" s="235"/>
      <c r="O290" s="235"/>
      <c r="P290" s="236"/>
      <c r="Q290" s="980"/>
      <c r="R290" s="981"/>
      <c r="S290" s="981"/>
      <c r="T290" s="981"/>
      <c r="U290" s="981"/>
      <c r="V290" s="981"/>
      <c r="W290" s="981"/>
      <c r="X290" s="981"/>
      <c r="Y290" s="981"/>
      <c r="Z290" s="981"/>
      <c r="AA290" s="98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3"/>
      <c r="C291" s="252"/>
      <c r="D291" s="253"/>
      <c r="E291" s="252"/>
      <c r="F291" s="314"/>
      <c r="G291" s="234"/>
      <c r="H291" s="235"/>
      <c r="I291" s="235"/>
      <c r="J291" s="235"/>
      <c r="K291" s="235"/>
      <c r="L291" s="235"/>
      <c r="M291" s="235"/>
      <c r="N291" s="235"/>
      <c r="O291" s="235"/>
      <c r="P291" s="236"/>
      <c r="Q291" s="980"/>
      <c r="R291" s="981"/>
      <c r="S291" s="981"/>
      <c r="T291" s="981"/>
      <c r="U291" s="981"/>
      <c r="V291" s="981"/>
      <c r="W291" s="981"/>
      <c r="X291" s="981"/>
      <c r="Y291" s="981"/>
      <c r="Z291" s="981"/>
      <c r="AA291" s="98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3"/>
      <c r="C292" s="252"/>
      <c r="D292" s="253"/>
      <c r="E292" s="252"/>
      <c r="F292" s="314"/>
      <c r="G292" s="237"/>
      <c r="H292" s="194"/>
      <c r="I292" s="194"/>
      <c r="J292" s="194"/>
      <c r="K292" s="194"/>
      <c r="L292" s="194"/>
      <c r="M292" s="194"/>
      <c r="N292" s="194"/>
      <c r="O292" s="194"/>
      <c r="P292" s="238"/>
      <c r="Q292" s="983"/>
      <c r="R292" s="984"/>
      <c r="S292" s="984"/>
      <c r="T292" s="984"/>
      <c r="U292" s="984"/>
      <c r="V292" s="984"/>
      <c r="W292" s="984"/>
      <c r="X292" s="984"/>
      <c r="Y292" s="984"/>
      <c r="Z292" s="984"/>
      <c r="AA292" s="98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3"/>
      <c r="C295" s="252"/>
      <c r="D295" s="253"/>
      <c r="E295" s="252"/>
      <c r="F295" s="314"/>
      <c r="G295" s="232"/>
      <c r="H295" s="191"/>
      <c r="I295" s="191"/>
      <c r="J295" s="191"/>
      <c r="K295" s="191"/>
      <c r="L295" s="191"/>
      <c r="M295" s="191"/>
      <c r="N295" s="191"/>
      <c r="O295" s="191"/>
      <c r="P295" s="233"/>
      <c r="Q295" s="977"/>
      <c r="R295" s="978"/>
      <c r="S295" s="978"/>
      <c r="T295" s="978"/>
      <c r="U295" s="978"/>
      <c r="V295" s="978"/>
      <c r="W295" s="978"/>
      <c r="X295" s="978"/>
      <c r="Y295" s="978"/>
      <c r="Z295" s="978"/>
      <c r="AA295" s="97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0"/>
      <c r="B296" s="253"/>
      <c r="C296" s="252"/>
      <c r="D296" s="253"/>
      <c r="E296" s="252"/>
      <c r="F296" s="314"/>
      <c r="G296" s="234"/>
      <c r="H296" s="235"/>
      <c r="I296" s="235"/>
      <c r="J296" s="235"/>
      <c r="K296" s="235"/>
      <c r="L296" s="235"/>
      <c r="M296" s="235"/>
      <c r="N296" s="235"/>
      <c r="O296" s="235"/>
      <c r="P296" s="236"/>
      <c r="Q296" s="980"/>
      <c r="R296" s="981"/>
      <c r="S296" s="981"/>
      <c r="T296" s="981"/>
      <c r="U296" s="981"/>
      <c r="V296" s="981"/>
      <c r="W296" s="981"/>
      <c r="X296" s="981"/>
      <c r="Y296" s="981"/>
      <c r="Z296" s="981"/>
      <c r="AA296" s="98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0"/>
      <c r="B297" s="253"/>
      <c r="C297" s="252"/>
      <c r="D297" s="253"/>
      <c r="E297" s="252"/>
      <c r="F297" s="314"/>
      <c r="G297" s="234"/>
      <c r="H297" s="235"/>
      <c r="I297" s="235"/>
      <c r="J297" s="235"/>
      <c r="K297" s="235"/>
      <c r="L297" s="235"/>
      <c r="M297" s="235"/>
      <c r="N297" s="235"/>
      <c r="O297" s="235"/>
      <c r="P297" s="236"/>
      <c r="Q297" s="980"/>
      <c r="R297" s="981"/>
      <c r="S297" s="981"/>
      <c r="T297" s="981"/>
      <c r="U297" s="981"/>
      <c r="V297" s="981"/>
      <c r="W297" s="981"/>
      <c r="X297" s="981"/>
      <c r="Y297" s="981"/>
      <c r="Z297" s="981"/>
      <c r="AA297" s="98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3"/>
      <c r="C298" s="252"/>
      <c r="D298" s="253"/>
      <c r="E298" s="252"/>
      <c r="F298" s="314"/>
      <c r="G298" s="234"/>
      <c r="H298" s="235"/>
      <c r="I298" s="235"/>
      <c r="J298" s="235"/>
      <c r="K298" s="235"/>
      <c r="L298" s="235"/>
      <c r="M298" s="235"/>
      <c r="N298" s="235"/>
      <c r="O298" s="235"/>
      <c r="P298" s="236"/>
      <c r="Q298" s="980"/>
      <c r="R298" s="981"/>
      <c r="S298" s="981"/>
      <c r="T298" s="981"/>
      <c r="U298" s="981"/>
      <c r="V298" s="981"/>
      <c r="W298" s="981"/>
      <c r="X298" s="981"/>
      <c r="Y298" s="981"/>
      <c r="Z298" s="981"/>
      <c r="AA298" s="98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3"/>
      <c r="C299" s="252"/>
      <c r="D299" s="253"/>
      <c r="E299" s="252"/>
      <c r="F299" s="314"/>
      <c r="G299" s="237"/>
      <c r="H299" s="194"/>
      <c r="I299" s="194"/>
      <c r="J299" s="194"/>
      <c r="K299" s="194"/>
      <c r="L299" s="194"/>
      <c r="M299" s="194"/>
      <c r="N299" s="194"/>
      <c r="O299" s="194"/>
      <c r="P299" s="238"/>
      <c r="Q299" s="983"/>
      <c r="R299" s="984"/>
      <c r="S299" s="984"/>
      <c r="T299" s="984"/>
      <c r="U299" s="984"/>
      <c r="V299" s="984"/>
      <c r="W299" s="984"/>
      <c r="X299" s="984"/>
      <c r="Y299" s="984"/>
      <c r="Z299" s="984"/>
      <c r="AA299" s="98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3"/>
      <c r="C302" s="252"/>
      <c r="D302" s="253"/>
      <c r="E302" s="252"/>
      <c r="F302" s="314"/>
      <c r="G302" s="232"/>
      <c r="H302" s="191"/>
      <c r="I302" s="191"/>
      <c r="J302" s="191"/>
      <c r="K302" s="191"/>
      <c r="L302" s="191"/>
      <c r="M302" s="191"/>
      <c r="N302" s="191"/>
      <c r="O302" s="191"/>
      <c r="P302" s="233"/>
      <c r="Q302" s="977"/>
      <c r="R302" s="978"/>
      <c r="S302" s="978"/>
      <c r="T302" s="978"/>
      <c r="U302" s="978"/>
      <c r="V302" s="978"/>
      <c r="W302" s="978"/>
      <c r="X302" s="978"/>
      <c r="Y302" s="978"/>
      <c r="Z302" s="978"/>
      <c r="AA302" s="97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0"/>
      <c r="B303" s="253"/>
      <c r="C303" s="252"/>
      <c r="D303" s="253"/>
      <c r="E303" s="252"/>
      <c r="F303" s="314"/>
      <c r="G303" s="234"/>
      <c r="H303" s="235"/>
      <c r="I303" s="235"/>
      <c r="J303" s="235"/>
      <c r="K303" s="235"/>
      <c r="L303" s="235"/>
      <c r="M303" s="235"/>
      <c r="N303" s="235"/>
      <c r="O303" s="235"/>
      <c r="P303" s="236"/>
      <c r="Q303" s="980"/>
      <c r="R303" s="981"/>
      <c r="S303" s="981"/>
      <c r="T303" s="981"/>
      <c r="U303" s="981"/>
      <c r="V303" s="981"/>
      <c r="W303" s="981"/>
      <c r="X303" s="981"/>
      <c r="Y303" s="981"/>
      <c r="Z303" s="981"/>
      <c r="AA303" s="98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0"/>
      <c r="B304" s="253"/>
      <c r="C304" s="252"/>
      <c r="D304" s="253"/>
      <c r="E304" s="252"/>
      <c r="F304" s="314"/>
      <c r="G304" s="234"/>
      <c r="H304" s="235"/>
      <c r="I304" s="235"/>
      <c r="J304" s="235"/>
      <c r="K304" s="235"/>
      <c r="L304" s="235"/>
      <c r="M304" s="235"/>
      <c r="N304" s="235"/>
      <c r="O304" s="235"/>
      <c r="P304" s="236"/>
      <c r="Q304" s="980"/>
      <c r="R304" s="981"/>
      <c r="S304" s="981"/>
      <c r="T304" s="981"/>
      <c r="U304" s="981"/>
      <c r="V304" s="981"/>
      <c r="W304" s="981"/>
      <c r="X304" s="981"/>
      <c r="Y304" s="981"/>
      <c r="Z304" s="981"/>
      <c r="AA304" s="98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0"/>
      <c r="B305" s="253"/>
      <c r="C305" s="252"/>
      <c r="D305" s="253"/>
      <c r="E305" s="252"/>
      <c r="F305" s="314"/>
      <c r="G305" s="234"/>
      <c r="H305" s="235"/>
      <c r="I305" s="235"/>
      <c r="J305" s="235"/>
      <c r="K305" s="235"/>
      <c r="L305" s="235"/>
      <c r="M305" s="235"/>
      <c r="N305" s="235"/>
      <c r="O305" s="235"/>
      <c r="P305" s="236"/>
      <c r="Q305" s="980"/>
      <c r="R305" s="981"/>
      <c r="S305" s="981"/>
      <c r="T305" s="981"/>
      <c r="U305" s="981"/>
      <c r="V305" s="981"/>
      <c r="W305" s="981"/>
      <c r="X305" s="981"/>
      <c r="Y305" s="981"/>
      <c r="Z305" s="981"/>
      <c r="AA305" s="98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3"/>
      <c r="C306" s="252"/>
      <c r="D306" s="253"/>
      <c r="E306" s="315"/>
      <c r="F306" s="316"/>
      <c r="G306" s="237"/>
      <c r="H306" s="194"/>
      <c r="I306" s="194"/>
      <c r="J306" s="194"/>
      <c r="K306" s="194"/>
      <c r="L306" s="194"/>
      <c r="M306" s="194"/>
      <c r="N306" s="194"/>
      <c r="O306" s="194"/>
      <c r="P306" s="238"/>
      <c r="Q306" s="983"/>
      <c r="R306" s="984"/>
      <c r="S306" s="984"/>
      <c r="T306" s="984"/>
      <c r="U306" s="984"/>
      <c r="V306" s="984"/>
      <c r="W306" s="984"/>
      <c r="X306" s="984"/>
      <c r="Y306" s="984"/>
      <c r="Z306" s="984"/>
      <c r="AA306" s="98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3"/>
      <c r="C334" s="252"/>
      <c r="D334" s="253"/>
      <c r="E334" s="252"/>
      <c r="F334" s="314"/>
      <c r="G334" s="232"/>
      <c r="H334" s="191"/>
      <c r="I334" s="191"/>
      <c r="J334" s="191"/>
      <c r="K334" s="191"/>
      <c r="L334" s="191"/>
      <c r="M334" s="191"/>
      <c r="N334" s="191"/>
      <c r="O334" s="191"/>
      <c r="P334" s="233"/>
      <c r="Q334" s="977"/>
      <c r="R334" s="978"/>
      <c r="S334" s="978"/>
      <c r="T334" s="978"/>
      <c r="U334" s="978"/>
      <c r="V334" s="978"/>
      <c r="W334" s="978"/>
      <c r="X334" s="978"/>
      <c r="Y334" s="978"/>
      <c r="Z334" s="978"/>
      <c r="AA334" s="97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0"/>
      <c r="B335" s="253"/>
      <c r="C335" s="252"/>
      <c r="D335" s="253"/>
      <c r="E335" s="252"/>
      <c r="F335" s="314"/>
      <c r="G335" s="234"/>
      <c r="H335" s="235"/>
      <c r="I335" s="235"/>
      <c r="J335" s="235"/>
      <c r="K335" s="235"/>
      <c r="L335" s="235"/>
      <c r="M335" s="235"/>
      <c r="N335" s="235"/>
      <c r="O335" s="235"/>
      <c r="P335" s="236"/>
      <c r="Q335" s="980"/>
      <c r="R335" s="981"/>
      <c r="S335" s="981"/>
      <c r="T335" s="981"/>
      <c r="U335" s="981"/>
      <c r="V335" s="981"/>
      <c r="W335" s="981"/>
      <c r="X335" s="981"/>
      <c r="Y335" s="981"/>
      <c r="Z335" s="981"/>
      <c r="AA335" s="98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0"/>
      <c r="B336" s="253"/>
      <c r="C336" s="252"/>
      <c r="D336" s="253"/>
      <c r="E336" s="252"/>
      <c r="F336" s="314"/>
      <c r="G336" s="234"/>
      <c r="H336" s="235"/>
      <c r="I336" s="235"/>
      <c r="J336" s="235"/>
      <c r="K336" s="235"/>
      <c r="L336" s="235"/>
      <c r="M336" s="235"/>
      <c r="N336" s="235"/>
      <c r="O336" s="235"/>
      <c r="P336" s="236"/>
      <c r="Q336" s="980"/>
      <c r="R336" s="981"/>
      <c r="S336" s="981"/>
      <c r="T336" s="981"/>
      <c r="U336" s="981"/>
      <c r="V336" s="981"/>
      <c r="W336" s="981"/>
      <c r="X336" s="981"/>
      <c r="Y336" s="981"/>
      <c r="Z336" s="981"/>
      <c r="AA336" s="98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3"/>
      <c r="C337" s="252"/>
      <c r="D337" s="253"/>
      <c r="E337" s="252"/>
      <c r="F337" s="314"/>
      <c r="G337" s="234"/>
      <c r="H337" s="235"/>
      <c r="I337" s="235"/>
      <c r="J337" s="235"/>
      <c r="K337" s="235"/>
      <c r="L337" s="235"/>
      <c r="M337" s="235"/>
      <c r="N337" s="235"/>
      <c r="O337" s="235"/>
      <c r="P337" s="236"/>
      <c r="Q337" s="980"/>
      <c r="R337" s="981"/>
      <c r="S337" s="981"/>
      <c r="T337" s="981"/>
      <c r="U337" s="981"/>
      <c r="V337" s="981"/>
      <c r="W337" s="981"/>
      <c r="X337" s="981"/>
      <c r="Y337" s="981"/>
      <c r="Z337" s="981"/>
      <c r="AA337" s="98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3"/>
      <c r="C338" s="252"/>
      <c r="D338" s="253"/>
      <c r="E338" s="252"/>
      <c r="F338" s="314"/>
      <c r="G338" s="237"/>
      <c r="H338" s="194"/>
      <c r="I338" s="194"/>
      <c r="J338" s="194"/>
      <c r="K338" s="194"/>
      <c r="L338" s="194"/>
      <c r="M338" s="194"/>
      <c r="N338" s="194"/>
      <c r="O338" s="194"/>
      <c r="P338" s="238"/>
      <c r="Q338" s="983"/>
      <c r="R338" s="984"/>
      <c r="S338" s="984"/>
      <c r="T338" s="984"/>
      <c r="U338" s="984"/>
      <c r="V338" s="984"/>
      <c r="W338" s="984"/>
      <c r="X338" s="984"/>
      <c r="Y338" s="984"/>
      <c r="Z338" s="984"/>
      <c r="AA338" s="98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3"/>
      <c r="C341" s="252"/>
      <c r="D341" s="253"/>
      <c r="E341" s="252"/>
      <c r="F341" s="314"/>
      <c r="G341" s="232"/>
      <c r="H341" s="191"/>
      <c r="I341" s="191"/>
      <c r="J341" s="191"/>
      <c r="K341" s="191"/>
      <c r="L341" s="191"/>
      <c r="M341" s="191"/>
      <c r="N341" s="191"/>
      <c r="O341" s="191"/>
      <c r="P341" s="233"/>
      <c r="Q341" s="977"/>
      <c r="R341" s="978"/>
      <c r="S341" s="978"/>
      <c r="T341" s="978"/>
      <c r="U341" s="978"/>
      <c r="V341" s="978"/>
      <c r="W341" s="978"/>
      <c r="X341" s="978"/>
      <c r="Y341" s="978"/>
      <c r="Z341" s="978"/>
      <c r="AA341" s="97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0"/>
      <c r="B342" s="253"/>
      <c r="C342" s="252"/>
      <c r="D342" s="253"/>
      <c r="E342" s="252"/>
      <c r="F342" s="314"/>
      <c r="G342" s="234"/>
      <c r="H342" s="235"/>
      <c r="I342" s="235"/>
      <c r="J342" s="235"/>
      <c r="K342" s="235"/>
      <c r="L342" s="235"/>
      <c r="M342" s="235"/>
      <c r="N342" s="235"/>
      <c r="O342" s="235"/>
      <c r="P342" s="236"/>
      <c r="Q342" s="980"/>
      <c r="R342" s="981"/>
      <c r="S342" s="981"/>
      <c r="T342" s="981"/>
      <c r="U342" s="981"/>
      <c r="V342" s="981"/>
      <c r="W342" s="981"/>
      <c r="X342" s="981"/>
      <c r="Y342" s="981"/>
      <c r="Z342" s="981"/>
      <c r="AA342" s="98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0"/>
      <c r="B343" s="253"/>
      <c r="C343" s="252"/>
      <c r="D343" s="253"/>
      <c r="E343" s="252"/>
      <c r="F343" s="314"/>
      <c r="G343" s="234"/>
      <c r="H343" s="235"/>
      <c r="I343" s="235"/>
      <c r="J343" s="235"/>
      <c r="K343" s="235"/>
      <c r="L343" s="235"/>
      <c r="M343" s="235"/>
      <c r="N343" s="235"/>
      <c r="O343" s="235"/>
      <c r="P343" s="236"/>
      <c r="Q343" s="980"/>
      <c r="R343" s="981"/>
      <c r="S343" s="981"/>
      <c r="T343" s="981"/>
      <c r="U343" s="981"/>
      <c r="V343" s="981"/>
      <c r="W343" s="981"/>
      <c r="X343" s="981"/>
      <c r="Y343" s="981"/>
      <c r="Z343" s="981"/>
      <c r="AA343" s="98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3"/>
      <c r="C344" s="252"/>
      <c r="D344" s="253"/>
      <c r="E344" s="252"/>
      <c r="F344" s="314"/>
      <c r="G344" s="234"/>
      <c r="H344" s="235"/>
      <c r="I344" s="235"/>
      <c r="J344" s="235"/>
      <c r="K344" s="235"/>
      <c r="L344" s="235"/>
      <c r="M344" s="235"/>
      <c r="N344" s="235"/>
      <c r="O344" s="235"/>
      <c r="P344" s="236"/>
      <c r="Q344" s="980"/>
      <c r="R344" s="981"/>
      <c r="S344" s="981"/>
      <c r="T344" s="981"/>
      <c r="U344" s="981"/>
      <c r="V344" s="981"/>
      <c r="W344" s="981"/>
      <c r="X344" s="981"/>
      <c r="Y344" s="981"/>
      <c r="Z344" s="981"/>
      <c r="AA344" s="98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3"/>
      <c r="C345" s="252"/>
      <c r="D345" s="253"/>
      <c r="E345" s="252"/>
      <c r="F345" s="314"/>
      <c r="G345" s="237"/>
      <c r="H345" s="194"/>
      <c r="I345" s="194"/>
      <c r="J345" s="194"/>
      <c r="K345" s="194"/>
      <c r="L345" s="194"/>
      <c r="M345" s="194"/>
      <c r="N345" s="194"/>
      <c r="O345" s="194"/>
      <c r="P345" s="238"/>
      <c r="Q345" s="983"/>
      <c r="R345" s="984"/>
      <c r="S345" s="984"/>
      <c r="T345" s="984"/>
      <c r="U345" s="984"/>
      <c r="V345" s="984"/>
      <c r="W345" s="984"/>
      <c r="X345" s="984"/>
      <c r="Y345" s="984"/>
      <c r="Z345" s="984"/>
      <c r="AA345" s="98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3"/>
      <c r="C348" s="252"/>
      <c r="D348" s="253"/>
      <c r="E348" s="252"/>
      <c r="F348" s="314"/>
      <c r="G348" s="232"/>
      <c r="H348" s="191"/>
      <c r="I348" s="191"/>
      <c r="J348" s="191"/>
      <c r="K348" s="191"/>
      <c r="L348" s="191"/>
      <c r="M348" s="191"/>
      <c r="N348" s="191"/>
      <c r="O348" s="191"/>
      <c r="P348" s="233"/>
      <c r="Q348" s="977"/>
      <c r="R348" s="978"/>
      <c r="S348" s="978"/>
      <c r="T348" s="978"/>
      <c r="U348" s="978"/>
      <c r="V348" s="978"/>
      <c r="W348" s="978"/>
      <c r="X348" s="978"/>
      <c r="Y348" s="978"/>
      <c r="Z348" s="978"/>
      <c r="AA348" s="97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0"/>
      <c r="B349" s="253"/>
      <c r="C349" s="252"/>
      <c r="D349" s="253"/>
      <c r="E349" s="252"/>
      <c r="F349" s="314"/>
      <c r="G349" s="234"/>
      <c r="H349" s="235"/>
      <c r="I349" s="235"/>
      <c r="J349" s="235"/>
      <c r="K349" s="235"/>
      <c r="L349" s="235"/>
      <c r="M349" s="235"/>
      <c r="N349" s="235"/>
      <c r="O349" s="235"/>
      <c r="P349" s="236"/>
      <c r="Q349" s="980"/>
      <c r="R349" s="981"/>
      <c r="S349" s="981"/>
      <c r="T349" s="981"/>
      <c r="U349" s="981"/>
      <c r="V349" s="981"/>
      <c r="W349" s="981"/>
      <c r="X349" s="981"/>
      <c r="Y349" s="981"/>
      <c r="Z349" s="981"/>
      <c r="AA349" s="98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0"/>
      <c r="B350" s="253"/>
      <c r="C350" s="252"/>
      <c r="D350" s="253"/>
      <c r="E350" s="252"/>
      <c r="F350" s="314"/>
      <c r="G350" s="234"/>
      <c r="H350" s="235"/>
      <c r="I350" s="235"/>
      <c r="J350" s="235"/>
      <c r="K350" s="235"/>
      <c r="L350" s="235"/>
      <c r="M350" s="235"/>
      <c r="N350" s="235"/>
      <c r="O350" s="235"/>
      <c r="P350" s="236"/>
      <c r="Q350" s="980"/>
      <c r="R350" s="981"/>
      <c r="S350" s="981"/>
      <c r="T350" s="981"/>
      <c r="U350" s="981"/>
      <c r="V350" s="981"/>
      <c r="W350" s="981"/>
      <c r="X350" s="981"/>
      <c r="Y350" s="981"/>
      <c r="Z350" s="981"/>
      <c r="AA350" s="98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3"/>
      <c r="C351" s="252"/>
      <c r="D351" s="253"/>
      <c r="E351" s="252"/>
      <c r="F351" s="314"/>
      <c r="G351" s="234"/>
      <c r="H351" s="235"/>
      <c r="I351" s="235"/>
      <c r="J351" s="235"/>
      <c r="K351" s="235"/>
      <c r="L351" s="235"/>
      <c r="M351" s="235"/>
      <c r="N351" s="235"/>
      <c r="O351" s="235"/>
      <c r="P351" s="236"/>
      <c r="Q351" s="980"/>
      <c r="R351" s="981"/>
      <c r="S351" s="981"/>
      <c r="T351" s="981"/>
      <c r="U351" s="981"/>
      <c r="V351" s="981"/>
      <c r="W351" s="981"/>
      <c r="X351" s="981"/>
      <c r="Y351" s="981"/>
      <c r="Z351" s="981"/>
      <c r="AA351" s="98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3"/>
      <c r="C352" s="252"/>
      <c r="D352" s="253"/>
      <c r="E352" s="252"/>
      <c r="F352" s="314"/>
      <c r="G352" s="237"/>
      <c r="H352" s="194"/>
      <c r="I352" s="194"/>
      <c r="J352" s="194"/>
      <c r="K352" s="194"/>
      <c r="L352" s="194"/>
      <c r="M352" s="194"/>
      <c r="N352" s="194"/>
      <c r="O352" s="194"/>
      <c r="P352" s="238"/>
      <c r="Q352" s="983"/>
      <c r="R352" s="984"/>
      <c r="S352" s="984"/>
      <c r="T352" s="984"/>
      <c r="U352" s="984"/>
      <c r="V352" s="984"/>
      <c r="W352" s="984"/>
      <c r="X352" s="984"/>
      <c r="Y352" s="984"/>
      <c r="Z352" s="984"/>
      <c r="AA352" s="98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3"/>
      <c r="C355" s="252"/>
      <c r="D355" s="253"/>
      <c r="E355" s="252"/>
      <c r="F355" s="314"/>
      <c r="G355" s="232"/>
      <c r="H355" s="191"/>
      <c r="I355" s="191"/>
      <c r="J355" s="191"/>
      <c r="K355" s="191"/>
      <c r="L355" s="191"/>
      <c r="M355" s="191"/>
      <c r="N355" s="191"/>
      <c r="O355" s="191"/>
      <c r="P355" s="233"/>
      <c r="Q355" s="977"/>
      <c r="R355" s="978"/>
      <c r="S355" s="978"/>
      <c r="T355" s="978"/>
      <c r="U355" s="978"/>
      <c r="V355" s="978"/>
      <c r="W355" s="978"/>
      <c r="X355" s="978"/>
      <c r="Y355" s="978"/>
      <c r="Z355" s="978"/>
      <c r="AA355" s="97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0"/>
      <c r="B356" s="253"/>
      <c r="C356" s="252"/>
      <c r="D356" s="253"/>
      <c r="E356" s="252"/>
      <c r="F356" s="314"/>
      <c r="G356" s="234"/>
      <c r="H356" s="235"/>
      <c r="I356" s="235"/>
      <c r="J356" s="235"/>
      <c r="K356" s="235"/>
      <c r="L356" s="235"/>
      <c r="M356" s="235"/>
      <c r="N356" s="235"/>
      <c r="O356" s="235"/>
      <c r="P356" s="236"/>
      <c r="Q356" s="980"/>
      <c r="R356" s="981"/>
      <c r="S356" s="981"/>
      <c r="T356" s="981"/>
      <c r="U356" s="981"/>
      <c r="V356" s="981"/>
      <c r="W356" s="981"/>
      <c r="X356" s="981"/>
      <c r="Y356" s="981"/>
      <c r="Z356" s="981"/>
      <c r="AA356" s="98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0"/>
      <c r="B357" s="253"/>
      <c r="C357" s="252"/>
      <c r="D357" s="253"/>
      <c r="E357" s="252"/>
      <c r="F357" s="314"/>
      <c r="G357" s="234"/>
      <c r="H357" s="235"/>
      <c r="I357" s="235"/>
      <c r="J357" s="235"/>
      <c r="K357" s="235"/>
      <c r="L357" s="235"/>
      <c r="M357" s="235"/>
      <c r="N357" s="235"/>
      <c r="O357" s="235"/>
      <c r="P357" s="236"/>
      <c r="Q357" s="980"/>
      <c r="R357" s="981"/>
      <c r="S357" s="981"/>
      <c r="T357" s="981"/>
      <c r="U357" s="981"/>
      <c r="V357" s="981"/>
      <c r="W357" s="981"/>
      <c r="X357" s="981"/>
      <c r="Y357" s="981"/>
      <c r="Z357" s="981"/>
      <c r="AA357" s="98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3"/>
      <c r="C358" s="252"/>
      <c r="D358" s="253"/>
      <c r="E358" s="252"/>
      <c r="F358" s="314"/>
      <c r="G358" s="234"/>
      <c r="H358" s="235"/>
      <c r="I358" s="235"/>
      <c r="J358" s="235"/>
      <c r="K358" s="235"/>
      <c r="L358" s="235"/>
      <c r="M358" s="235"/>
      <c r="N358" s="235"/>
      <c r="O358" s="235"/>
      <c r="P358" s="236"/>
      <c r="Q358" s="980"/>
      <c r="R358" s="981"/>
      <c r="S358" s="981"/>
      <c r="T358" s="981"/>
      <c r="U358" s="981"/>
      <c r="V358" s="981"/>
      <c r="W358" s="981"/>
      <c r="X358" s="981"/>
      <c r="Y358" s="981"/>
      <c r="Z358" s="981"/>
      <c r="AA358" s="98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3"/>
      <c r="C359" s="252"/>
      <c r="D359" s="253"/>
      <c r="E359" s="252"/>
      <c r="F359" s="314"/>
      <c r="G359" s="237"/>
      <c r="H359" s="194"/>
      <c r="I359" s="194"/>
      <c r="J359" s="194"/>
      <c r="K359" s="194"/>
      <c r="L359" s="194"/>
      <c r="M359" s="194"/>
      <c r="N359" s="194"/>
      <c r="O359" s="194"/>
      <c r="P359" s="238"/>
      <c r="Q359" s="983"/>
      <c r="R359" s="984"/>
      <c r="S359" s="984"/>
      <c r="T359" s="984"/>
      <c r="U359" s="984"/>
      <c r="V359" s="984"/>
      <c r="W359" s="984"/>
      <c r="X359" s="984"/>
      <c r="Y359" s="984"/>
      <c r="Z359" s="984"/>
      <c r="AA359" s="98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3"/>
      <c r="C362" s="252"/>
      <c r="D362" s="253"/>
      <c r="E362" s="252"/>
      <c r="F362" s="314"/>
      <c r="G362" s="232"/>
      <c r="H362" s="191"/>
      <c r="I362" s="191"/>
      <c r="J362" s="191"/>
      <c r="K362" s="191"/>
      <c r="L362" s="191"/>
      <c r="M362" s="191"/>
      <c r="N362" s="191"/>
      <c r="O362" s="191"/>
      <c r="P362" s="233"/>
      <c r="Q362" s="977"/>
      <c r="R362" s="978"/>
      <c r="S362" s="978"/>
      <c r="T362" s="978"/>
      <c r="U362" s="978"/>
      <c r="V362" s="978"/>
      <c r="W362" s="978"/>
      <c r="X362" s="978"/>
      <c r="Y362" s="978"/>
      <c r="Z362" s="978"/>
      <c r="AA362" s="97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0"/>
      <c r="B363" s="253"/>
      <c r="C363" s="252"/>
      <c r="D363" s="253"/>
      <c r="E363" s="252"/>
      <c r="F363" s="314"/>
      <c r="G363" s="234"/>
      <c r="H363" s="235"/>
      <c r="I363" s="235"/>
      <c r="J363" s="235"/>
      <c r="K363" s="235"/>
      <c r="L363" s="235"/>
      <c r="M363" s="235"/>
      <c r="N363" s="235"/>
      <c r="O363" s="235"/>
      <c r="P363" s="236"/>
      <c r="Q363" s="980"/>
      <c r="R363" s="981"/>
      <c r="S363" s="981"/>
      <c r="T363" s="981"/>
      <c r="U363" s="981"/>
      <c r="V363" s="981"/>
      <c r="W363" s="981"/>
      <c r="X363" s="981"/>
      <c r="Y363" s="981"/>
      <c r="Z363" s="981"/>
      <c r="AA363" s="98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0"/>
      <c r="B364" s="253"/>
      <c r="C364" s="252"/>
      <c r="D364" s="253"/>
      <c r="E364" s="252"/>
      <c r="F364" s="314"/>
      <c r="G364" s="234"/>
      <c r="H364" s="235"/>
      <c r="I364" s="235"/>
      <c r="J364" s="235"/>
      <c r="K364" s="235"/>
      <c r="L364" s="235"/>
      <c r="M364" s="235"/>
      <c r="N364" s="235"/>
      <c r="O364" s="235"/>
      <c r="P364" s="236"/>
      <c r="Q364" s="980"/>
      <c r="R364" s="981"/>
      <c r="S364" s="981"/>
      <c r="T364" s="981"/>
      <c r="U364" s="981"/>
      <c r="V364" s="981"/>
      <c r="W364" s="981"/>
      <c r="X364" s="981"/>
      <c r="Y364" s="981"/>
      <c r="Z364" s="981"/>
      <c r="AA364" s="98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0"/>
      <c r="B365" s="253"/>
      <c r="C365" s="252"/>
      <c r="D365" s="253"/>
      <c r="E365" s="252"/>
      <c r="F365" s="314"/>
      <c r="G365" s="234"/>
      <c r="H365" s="235"/>
      <c r="I365" s="235"/>
      <c r="J365" s="235"/>
      <c r="K365" s="235"/>
      <c r="L365" s="235"/>
      <c r="M365" s="235"/>
      <c r="N365" s="235"/>
      <c r="O365" s="235"/>
      <c r="P365" s="236"/>
      <c r="Q365" s="980"/>
      <c r="R365" s="981"/>
      <c r="S365" s="981"/>
      <c r="T365" s="981"/>
      <c r="U365" s="981"/>
      <c r="V365" s="981"/>
      <c r="W365" s="981"/>
      <c r="X365" s="981"/>
      <c r="Y365" s="981"/>
      <c r="Z365" s="981"/>
      <c r="AA365" s="98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3"/>
      <c r="C366" s="252"/>
      <c r="D366" s="253"/>
      <c r="E366" s="315"/>
      <c r="F366" s="316"/>
      <c r="G366" s="237"/>
      <c r="H366" s="194"/>
      <c r="I366" s="194"/>
      <c r="J366" s="194"/>
      <c r="K366" s="194"/>
      <c r="L366" s="194"/>
      <c r="M366" s="194"/>
      <c r="N366" s="194"/>
      <c r="O366" s="194"/>
      <c r="P366" s="238"/>
      <c r="Q366" s="983"/>
      <c r="R366" s="984"/>
      <c r="S366" s="984"/>
      <c r="T366" s="984"/>
      <c r="U366" s="984"/>
      <c r="V366" s="984"/>
      <c r="W366" s="984"/>
      <c r="X366" s="984"/>
      <c r="Y366" s="984"/>
      <c r="Z366" s="984"/>
      <c r="AA366" s="98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3"/>
      <c r="C394" s="252"/>
      <c r="D394" s="253"/>
      <c r="E394" s="252"/>
      <c r="F394" s="314"/>
      <c r="G394" s="232"/>
      <c r="H394" s="191"/>
      <c r="I394" s="191"/>
      <c r="J394" s="191"/>
      <c r="K394" s="191"/>
      <c r="L394" s="191"/>
      <c r="M394" s="191"/>
      <c r="N394" s="191"/>
      <c r="O394" s="191"/>
      <c r="P394" s="233"/>
      <c r="Q394" s="977"/>
      <c r="R394" s="978"/>
      <c r="S394" s="978"/>
      <c r="T394" s="978"/>
      <c r="U394" s="978"/>
      <c r="V394" s="978"/>
      <c r="W394" s="978"/>
      <c r="X394" s="978"/>
      <c r="Y394" s="978"/>
      <c r="Z394" s="978"/>
      <c r="AA394" s="97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0"/>
      <c r="B395" s="253"/>
      <c r="C395" s="252"/>
      <c r="D395" s="253"/>
      <c r="E395" s="252"/>
      <c r="F395" s="314"/>
      <c r="G395" s="234"/>
      <c r="H395" s="235"/>
      <c r="I395" s="235"/>
      <c r="J395" s="235"/>
      <c r="K395" s="235"/>
      <c r="L395" s="235"/>
      <c r="M395" s="235"/>
      <c r="N395" s="235"/>
      <c r="O395" s="235"/>
      <c r="P395" s="236"/>
      <c r="Q395" s="980"/>
      <c r="R395" s="981"/>
      <c r="S395" s="981"/>
      <c r="T395" s="981"/>
      <c r="U395" s="981"/>
      <c r="V395" s="981"/>
      <c r="W395" s="981"/>
      <c r="X395" s="981"/>
      <c r="Y395" s="981"/>
      <c r="Z395" s="981"/>
      <c r="AA395" s="98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0"/>
      <c r="B396" s="253"/>
      <c r="C396" s="252"/>
      <c r="D396" s="253"/>
      <c r="E396" s="252"/>
      <c r="F396" s="314"/>
      <c r="G396" s="234"/>
      <c r="H396" s="235"/>
      <c r="I396" s="235"/>
      <c r="J396" s="235"/>
      <c r="K396" s="235"/>
      <c r="L396" s="235"/>
      <c r="M396" s="235"/>
      <c r="N396" s="235"/>
      <c r="O396" s="235"/>
      <c r="P396" s="236"/>
      <c r="Q396" s="980"/>
      <c r="R396" s="981"/>
      <c r="S396" s="981"/>
      <c r="T396" s="981"/>
      <c r="U396" s="981"/>
      <c r="V396" s="981"/>
      <c r="W396" s="981"/>
      <c r="X396" s="981"/>
      <c r="Y396" s="981"/>
      <c r="Z396" s="981"/>
      <c r="AA396" s="98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3"/>
      <c r="C397" s="252"/>
      <c r="D397" s="253"/>
      <c r="E397" s="252"/>
      <c r="F397" s="314"/>
      <c r="G397" s="234"/>
      <c r="H397" s="235"/>
      <c r="I397" s="235"/>
      <c r="J397" s="235"/>
      <c r="K397" s="235"/>
      <c r="L397" s="235"/>
      <c r="M397" s="235"/>
      <c r="N397" s="235"/>
      <c r="O397" s="235"/>
      <c r="P397" s="236"/>
      <c r="Q397" s="980"/>
      <c r="R397" s="981"/>
      <c r="S397" s="981"/>
      <c r="T397" s="981"/>
      <c r="U397" s="981"/>
      <c r="V397" s="981"/>
      <c r="W397" s="981"/>
      <c r="X397" s="981"/>
      <c r="Y397" s="981"/>
      <c r="Z397" s="981"/>
      <c r="AA397" s="98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3"/>
      <c r="C398" s="252"/>
      <c r="D398" s="253"/>
      <c r="E398" s="252"/>
      <c r="F398" s="314"/>
      <c r="G398" s="237"/>
      <c r="H398" s="194"/>
      <c r="I398" s="194"/>
      <c r="J398" s="194"/>
      <c r="K398" s="194"/>
      <c r="L398" s="194"/>
      <c r="M398" s="194"/>
      <c r="N398" s="194"/>
      <c r="O398" s="194"/>
      <c r="P398" s="238"/>
      <c r="Q398" s="983"/>
      <c r="R398" s="984"/>
      <c r="S398" s="984"/>
      <c r="T398" s="984"/>
      <c r="U398" s="984"/>
      <c r="V398" s="984"/>
      <c r="W398" s="984"/>
      <c r="X398" s="984"/>
      <c r="Y398" s="984"/>
      <c r="Z398" s="984"/>
      <c r="AA398" s="98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3"/>
      <c r="C401" s="252"/>
      <c r="D401" s="253"/>
      <c r="E401" s="252"/>
      <c r="F401" s="314"/>
      <c r="G401" s="232"/>
      <c r="H401" s="191"/>
      <c r="I401" s="191"/>
      <c r="J401" s="191"/>
      <c r="K401" s="191"/>
      <c r="L401" s="191"/>
      <c r="M401" s="191"/>
      <c r="N401" s="191"/>
      <c r="O401" s="191"/>
      <c r="P401" s="233"/>
      <c r="Q401" s="977"/>
      <c r="R401" s="978"/>
      <c r="S401" s="978"/>
      <c r="T401" s="978"/>
      <c r="U401" s="978"/>
      <c r="V401" s="978"/>
      <c r="W401" s="978"/>
      <c r="X401" s="978"/>
      <c r="Y401" s="978"/>
      <c r="Z401" s="978"/>
      <c r="AA401" s="97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0"/>
      <c r="B402" s="253"/>
      <c r="C402" s="252"/>
      <c r="D402" s="253"/>
      <c r="E402" s="252"/>
      <c r="F402" s="314"/>
      <c r="G402" s="234"/>
      <c r="H402" s="235"/>
      <c r="I402" s="235"/>
      <c r="J402" s="235"/>
      <c r="K402" s="235"/>
      <c r="L402" s="235"/>
      <c r="M402" s="235"/>
      <c r="N402" s="235"/>
      <c r="O402" s="235"/>
      <c r="P402" s="236"/>
      <c r="Q402" s="980"/>
      <c r="R402" s="981"/>
      <c r="S402" s="981"/>
      <c r="T402" s="981"/>
      <c r="U402" s="981"/>
      <c r="V402" s="981"/>
      <c r="W402" s="981"/>
      <c r="X402" s="981"/>
      <c r="Y402" s="981"/>
      <c r="Z402" s="981"/>
      <c r="AA402" s="98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0"/>
      <c r="B403" s="253"/>
      <c r="C403" s="252"/>
      <c r="D403" s="253"/>
      <c r="E403" s="252"/>
      <c r="F403" s="314"/>
      <c r="G403" s="234"/>
      <c r="H403" s="235"/>
      <c r="I403" s="235"/>
      <c r="J403" s="235"/>
      <c r="K403" s="235"/>
      <c r="L403" s="235"/>
      <c r="M403" s="235"/>
      <c r="N403" s="235"/>
      <c r="O403" s="235"/>
      <c r="P403" s="236"/>
      <c r="Q403" s="980"/>
      <c r="R403" s="981"/>
      <c r="S403" s="981"/>
      <c r="T403" s="981"/>
      <c r="U403" s="981"/>
      <c r="V403" s="981"/>
      <c r="W403" s="981"/>
      <c r="X403" s="981"/>
      <c r="Y403" s="981"/>
      <c r="Z403" s="981"/>
      <c r="AA403" s="98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3"/>
      <c r="C404" s="252"/>
      <c r="D404" s="253"/>
      <c r="E404" s="252"/>
      <c r="F404" s="314"/>
      <c r="G404" s="234"/>
      <c r="H404" s="235"/>
      <c r="I404" s="235"/>
      <c r="J404" s="235"/>
      <c r="K404" s="235"/>
      <c r="L404" s="235"/>
      <c r="M404" s="235"/>
      <c r="N404" s="235"/>
      <c r="O404" s="235"/>
      <c r="P404" s="236"/>
      <c r="Q404" s="980"/>
      <c r="R404" s="981"/>
      <c r="S404" s="981"/>
      <c r="T404" s="981"/>
      <c r="U404" s="981"/>
      <c r="V404" s="981"/>
      <c r="W404" s="981"/>
      <c r="X404" s="981"/>
      <c r="Y404" s="981"/>
      <c r="Z404" s="981"/>
      <c r="AA404" s="98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3"/>
      <c r="C405" s="252"/>
      <c r="D405" s="253"/>
      <c r="E405" s="252"/>
      <c r="F405" s="314"/>
      <c r="G405" s="237"/>
      <c r="H405" s="194"/>
      <c r="I405" s="194"/>
      <c r="J405" s="194"/>
      <c r="K405" s="194"/>
      <c r="L405" s="194"/>
      <c r="M405" s="194"/>
      <c r="N405" s="194"/>
      <c r="O405" s="194"/>
      <c r="P405" s="238"/>
      <c r="Q405" s="983"/>
      <c r="R405" s="984"/>
      <c r="S405" s="984"/>
      <c r="T405" s="984"/>
      <c r="U405" s="984"/>
      <c r="V405" s="984"/>
      <c r="W405" s="984"/>
      <c r="X405" s="984"/>
      <c r="Y405" s="984"/>
      <c r="Z405" s="984"/>
      <c r="AA405" s="98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3"/>
      <c r="C408" s="252"/>
      <c r="D408" s="253"/>
      <c r="E408" s="252"/>
      <c r="F408" s="314"/>
      <c r="G408" s="232"/>
      <c r="H408" s="191"/>
      <c r="I408" s="191"/>
      <c r="J408" s="191"/>
      <c r="K408" s="191"/>
      <c r="L408" s="191"/>
      <c r="M408" s="191"/>
      <c r="N408" s="191"/>
      <c r="O408" s="191"/>
      <c r="P408" s="233"/>
      <c r="Q408" s="977"/>
      <c r="R408" s="978"/>
      <c r="S408" s="978"/>
      <c r="T408" s="978"/>
      <c r="U408" s="978"/>
      <c r="V408" s="978"/>
      <c r="W408" s="978"/>
      <c r="X408" s="978"/>
      <c r="Y408" s="978"/>
      <c r="Z408" s="978"/>
      <c r="AA408" s="97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0"/>
      <c r="B409" s="253"/>
      <c r="C409" s="252"/>
      <c r="D409" s="253"/>
      <c r="E409" s="252"/>
      <c r="F409" s="314"/>
      <c r="G409" s="234"/>
      <c r="H409" s="235"/>
      <c r="I409" s="235"/>
      <c r="J409" s="235"/>
      <c r="K409" s="235"/>
      <c r="L409" s="235"/>
      <c r="M409" s="235"/>
      <c r="N409" s="235"/>
      <c r="O409" s="235"/>
      <c r="P409" s="236"/>
      <c r="Q409" s="980"/>
      <c r="R409" s="981"/>
      <c r="S409" s="981"/>
      <c r="T409" s="981"/>
      <c r="U409" s="981"/>
      <c r="V409" s="981"/>
      <c r="W409" s="981"/>
      <c r="X409" s="981"/>
      <c r="Y409" s="981"/>
      <c r="Z409" s="981"/>
      <c r="AA409" s="98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0"/>
      <c r="B410" s="253"/>
      <c r="C410" s="252"/>
      <c r="D410" s="253"/>
      <c r="E410" s="252"/>
      <c r="F410" s="314"/>
      <c r="G410" s="234"/>
      <c r="H410" s="235"/>
      <c r="I410" s="235"/>
      <c r="J410" s="235"/>
      <c r="K410" s="235"/>
      <c r="L410" s="235"/>
      <c r="M410" s="235"/>
      <c r="N410" s="235"/>
      <c r="O410" s="235"/>
      <c r="P410" s="236"/>
      <c r="Q410" s="980"/>
      <c r="R410" s="981"/>
      <c r="S410" s="981"/>
      <c r="T410" s="981"/>
      <c r="U410" s="981"/>
      <c r="V410" s="981"/>
      <c r="W410" s="981"/>
      <c r="X410" s="981"/>
      <c r="Y410" s="981"/>
      <c r="Z410" s="981"/>
      <c r="AA410" s="98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3"/>
      <c r="C411" s="252"/>
      <c r="D411" s="253"/>
      <c r="E411" s="252"/>
      <c r="F411" s="314"/>
      <c r="G411" s="234"/>
      <c r="H411" s="235"/>
      <c r="I411" s="235"/>
      <c r="J411" s="235"/>
      <c r="K411" s="235"/>
      <c r="L411" s="235"/>
      <c r="M411" s="235"/>
      <c r="N411" s="235"/>
      <c r="O411" s="235"/>
      <c r="P411" s="236"/>
      <c r="Q411" s="980"/>
      <c r="R411" s="981"/>
      <c r="S411" s="981"/>
      <c r="T411" s="981"/>
      <c r="U411" s="981"/>
      <c r="V411" s="981"/>
      <c r="W411" s="981"/>
      <c r="X411" s="981"/>
      <c r="Y411" s="981"/>
      <c r="Z411" s="981"/>
      <c r="AA411" s="98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3"/>
      <c r="C412" s="252"/>
      <c r="D412" s="253"/>
      <c r="E412" s="252"/>
      <c r="F412" s="314"/>
      <c r="G412" s="237"/>
      <c r="H412" s="194"/>
      <c r="I412" s="194"/>
      <c r="J412" s="194"/>
      <c r="K412" s="194"/>
      <c r="L412" s="194"/>
      <c r="M412" s="194"/>
      <c r="N412" s="194"/>
      <c r="O412" s="194"/>
      <c r="P412" s="238"/>
      <c r="Q412" s="983"/>
      <c r="R412" s="984"/>
      <c r="S412" s="984"/>
      <c r="T412" s="984"/>
      <c r="U412" s="984"/>
      <c r="V412" s="984"/>
      <c r="W412" s="984"/>
      <c r="X412" s="984"/>
      <c r="Y412" s="984"/>
      <c r="Z412" s="984"/>
      <c r="AA412" s="98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3"/>
      <c r="C415" s="252"/>
      <c r="D415" s="253"/>
      <c r="E415" s="252"/>
      <c r="F415" s="314"/>
      <c r="G415" s="232"/>
      <c r="H415" s="191"/>
      <c r="I415" s="191"/>
      <c r="J415" s="191"/>
      <c r="K415" s="191"/>
      <c r="L415" s="191"/>
      <c r="M415" s="191"/>
      <c r="N415" s="191"/>
      <c r="O415" s="191"/>
      <c r="P415" s="233"/>
      <c r="Q415" s="977"/>
      <c r="R415" s="978"/>
      <c r="S415" s="978"/>
      <c r="T415" s="978"/>
      <c r="U415" s="978"/>
      <c r="V415" s="978"/>
      <c r="W415" s="978"/>
      <c r="X415" s="978"/>
      <c r="Y415" s="978"/>
      <c r="Z415" s="978"/>
      <c r="AA415" s="97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0"/>
      <c r="B416" s="253"/>
      <c r="C416" s="252"/>
      <c r="D416" s="253"/>
      <c r="E416" s="252"/>
      <c r="F416" s="314"/>
      <c r="G416" s="234"/>
      <c r="H416" s="235"/>
      <c r="I416" s="235"/>
      <c r="J416" s="235"/>
      <c r="K416" s="235"/>
      <c r="L416" s="235"/>
      <c r="M416" s="235"/>
      <c r="N416" s="235"/>
      <c r="O416" s="235"/>
      <c r="P416" s="236"/>
      <c r="Q416" s="980"/>
      <c r="R416" s="981"/>
      <c r="S416" s="981"/>
      <c r="T416" s="981"/>
      <c r="U416" s="981"/>
      <c r="V416" s="981"/>
      <c r="W416" s="981"/>
      <c r="X416" s="981"/>
      <c r="Y416" s="981"/>
      <c r="Z416" s="981"/>
      <c r="AA416" s="98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0"/>
      <c r="B417" s="253"/>
      <c r="C417" s="252"/>
      <c r="D417" s="253"/>
      <c r="E417" s="252"/>
      <c r="F417" s="314"/>
      <c r="G417" s="234"/>
      <c r="H417" s="235"/>
      <c r="I417" s="235"/>
      <c r="J417" s="235"/>
      <c r="K417" s="235"/>
      <c r="L417" s="235"/>
      <c r="M417" s="235"/>
      <c r="N417" s="235"/>
      <c r="O417" s="235"/>
      <c r="P417" s="236"/>
      <c r="Q417" s="980"/>
      <c r="R417" s="981"/>
      <c r="S417" s="981"/>
      <c r="T417" s="981"/>
      <c r="U417" s="981"/>
      <c r="V417" s="981"/>
      <c r="W417" s="981"/>
      <c r="X417" s="981"/>
      <c r="Y417" s="981"/>
      <c r="Z417" s="981"/>
      <c r="AA417" s="98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3"/>
      <c r="C418" s="252"/>
      <c r="D418" s="253"/>
      <c r="E418" s="252"/>
      <c r="F418" s="314"/>
      <c r="G418" s="234"/>
      <c r="H418" s="235"/>
      <c r="I418" s="235"/>
      <c r="J418" s="235"/>
      <c r="K418" s="235"/>
      <c r="L418" s="235"/>
      <c r="M418" s="235"/>
      <c r="N418" s="235"/>
      <c r="O418" s="235"/>
      <c r="P418" s="236"/>
      <c r="Q418" s="980"/>
      <c r="R418" s="981"/>
      <c r="S418" s="981"/>
      <c r="T418" s="981"/>
      <c r="U418" s="981"/>
      <c r="V418" s="981"/>
      <c r="W418" s="981"/>
      <c r="X418" s="981"/>
      <c r="Y418" s="981"/>
      <c r="Z418" s="981"/>
      <c r="AA418" s="98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3"/>
      <c r="C419" s="252"/>
      <c r="D419" s="253"/>
      <c r="E419" s="252"/>
      <c r="F419" s="314"/>
      <c r="G419" s="237"/>
      <c r="H419" s="194"/>
      <c r="I419" s="194"/>
      <c r="J419" s="194"/>
      <c r="K419" s="194"/>
      <c r="L419" s="194"/>
      <c r="M419" s="194"/>
      <c r="N419" s="194"/>
      <c r="O419" s="194"/>
      <c r="P419" s="238"/>
      <c r="Q419" s="983"/>
      <c r="R419" s="984"/>
      <c r="S419" s="984"/>
      <c r="T419" s="984"/>
      <c r="U419" s="984"/>
      <c r="V419" s="984"/>
      <c r="W419" s="984"/>
      <c r="X419" s="984"/>
      <c r="Y419" s="984"/>
      <c r="Z419" s="984"/>
      <c r="AA419" s="98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3"/>
      <c r="C422" s="252"/>
      <c r="D422" s="253"/>
      <c r="E422" s="252"/>
      <c r="F422" s="314"/>
      <c r="G422" s="232"/>
      <c r="H422" s="191"/>
      <c r="I422" s="191"/>
      <c r="J422" s="191"/>
      <c r="K422" s="191"/>
      <c r="L422" s="191"/>
      <c r="M422" s="191"/>
      <c r="N422" s="191"/>
      <c r="O422" s="191"/>
      <c r="P422" s="233"/>
      <c r="Q422" s="977"/>
      <c r="R422" s="978"/>
      <c r="S422" s="978"/>
      <c r="T422" s="978"/>
      <c r="U422" s="978"/>
      <c r="V422" s="978"/>
      <c r="W422" s="978"/>
      <c r="X422" s="978"/>
      <c r="Y422" s="978"/>
      <c r="Z422" s="978"/>
      <c r="AA422" s="97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0"/>
      <c r="B423" s="253"/>
      <c r="C423" s="252"/>
      <c r="D423" s="253"/>
      <c r="E423" s="252"/>
      <c r="F423" s="314"/>
      <c r="G423" s="234"/>
      <c r="H423" s="235"/>
      <c r="I423" s="235"/>
      <c r="J423" s="235"/>
      <c r="K423" s="235"/>
      <c r="L423" s="235"/>
      <c r="M423" s="235"/>
      <c r="N423" s="235"/>
      <c r="O423" s="235"/>
      <c r="P423" s="236"/>
      <c r="Q423" s="980"/>
      <c r="R423" s="981"/>
      <c r="S423" s="981"/>
      <c r="T423" s="981"/>
      <c r="U423" s="981"/>
      <c r="V423" s="981"/>
      <c r="W423" s="981"/>
      <c r="X423" s="981"/>
      <c r="Y423" s="981"/>
      <c r="Z423" s="981"/>
      <c r="AA423" s="98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0"/>
      <c r="B424" s="253"/>
      <c r="C424" s="252"/>
      <c r="D424" s="253"/>
      <c r="E424" s="252"/>
      <c r="F424" s="314"/>
      <c r="G424" s="234"/>
      <c r="H424" s="235"/>
      <c r="I424" s="235"/>
      <c r="J424" s="235"/>
      <c r="K424" s="235"/>
      <c r="L424" s="235"/>
      <c r="M424" s="235"/>
      <c r="N424" s="235"/>
      <c r="O424" s="235"/>
      <c r="P424" s="236"/>
      <c r="Q424" s="980"/>
      <c r="R424" s="981"/>
      <c r="S424" s="981"/>
      <c r="T424" s="981"/>
      <c r="U424" s="981"/>
      <c r="V424" s="981"/>
      <c r="W424" s="981"/>
      <c r="X424" s="981"/>
      <c r="Y424" s="981"/>
      <c r="Z424" s="981"/>
      <c r="AA424" s="98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0"/>
      <c r="B425" s="253"/>
      <c r="C425" s="252"/>
      <c r="D425" s="253"/>
      <c r="E425" s="252"/>
      <c r="F425" s="314"/>
      <c r="G425" s="234"/>
      <c r="H425" s="235"/>
      <c r="I425" s="235"/>
      <c r="J425" s="235"/>
      <c r="K425" s="235"/>
      <c r="L425" s="235"/>
      <c r="M425" s="235"/>
      <c r="N425" s="235"/>
      <c r="O425" s="235"/>
      <c r="P425" s="236"/>
      <c r="Q425" s="980"/>
      <c r="R425" s="981"/>
      <c r="S425" s="981"/>
      <c r="T425" s="981"/>
      <c r="U425" s="981"/>
      <c r="V425" s="981"/>
      <c r="W425" s="981"/>
      <c r="X425" s="981"/>
      <c r="Y425" s="981"/>
      <c r="Z425" s="981"/>
      <c r="AA425" s="98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3"/>
      <c r="C426" s="252"/>
      <c r="D426" s="253"/>
      <c r="E426" s="315"/>
      <c r="F426" s="316"/>
      <c r="G426" s="237"/>
      <c r="H426" s="194"/>
      <c r="I426" s="194"/>
      <c r="J426" s="194"/>
      <c r="K426" s="194"/>
      <c r="L426" s="194"/>
      <c r="M426" s="194"/>
      <c r="N426" s="194"/>
      <c r="O426" s="194"/>
      <c r="P426" s="238"/>
      <c r="Q426" s="983"/>
      <c r="R426" s="984"/>
      <c r="S426" s="984"/>
      <c r="T426" s="984"/>
      <c r="U426" s="984"/>
      <c r="V426" s="984"/>
      <c r="W426" s="984"/>
      <c r="X426" s="984"/>
      <c r="Y426" s="984"/>
      <c r="Z426" s="984"/>
      <c r="AA426" s="98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3"/>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3"/>
      <c r="C430" s="250" t="s">
        <v>671</v>
      </c>
      <c r="D430" s="251"/>
      <c r="E430" s="239" t="s">
        <v>399</v>
      </c>
      <c r="F430" s="446"/>
      <c r="G430" s="241" t="s">
        <v>252</v>
      </c>
      <c r="H430" s="188"/>
      <c r="I430" s="188"/>
      <c r="J430" s="242" t="s">
        <v>406</v>
      </c>
      <c r="K430" s="243"/>
      <c r="L430" s="243"/>
      <c r="M430" s="243"/>
      <c r="N430" s="243"/>
      <c r="O430" s="243"/>
      <c r="P430" s="243"/>
      <c r="Q430" s="243"/>
      <c r="R430" s="243"/>
      <c r="S430" s="243"/>
      <c r="T430" s="244"/>
      <c r="U430" s="245" t="s">
        <v>406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9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406</v>
      </c>
      <c r="AF432" s="178"/>
      <c r="AG432" s="179" t="s">
        <v>233</v>
      </c>
      <c r="AH432" s="202"/>
      <c r="AI432" s="216"/>
      <c r="AJ432" s="216"/>
      <c r="AK432" s="216"/>
      <c r="AL432" s="217"/>
      <c r="AM432" s="216"/>
      <c r="AN432" s="216"/>
      <c r="AO432" s="216"/>
      <c r="AP432" s="217"/>
      <c r="AQ432" s="231" t="s">
        <v>406</v>
      </c>
      <c r="AR432" s="178"/>
      <c r="AS432" s="179" t="s">
        <v>233</v>
      </c>
      <c r="AT432" s="202"/>
      <c r="AU432" s="178" t="s">
        <v>406</v>
      </c>
      <c r="AV432" s="178"/>
      <c r="AW432" s="179" t="s">
        <v>179</v>
      </c>
      <c r="AX432" s="180"/>
      <c r="AY432">
        <f>$AY$431</f>
        <v>1</v>
      </c>
    </row>
    <row r="433" spans="1:51" ht="23.25" hidden="1" customHeight="1" x14ac:dyDescent="0.15">
      <c r="A433" s="990"/>
      <c r="B433" s="253"/>
      <c r="C433" s="252"/>
      <c r="D433" s="253"/>
      <c r="E433" s="196"/>
      <c r="F433" s="197"/>
      <c r="G433" s="232" t="s">
        <v>406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713</v>
      </c>
      <c r="AN433" s="167"/>
      <c r="AO433" s="167"/>
      <c r="AP433" s="168"/>
      <c r="AQ433" s="166" t="s">
        <v>406</v>
      </c>
      <c r="AR433" s="167"/>
      <c r="AS433" s="167"/>
      <c r="AT433" s="168"/>
      <c r="AU433" s="167" t="s">
        <v>406</v>
      </c>
      <c r="AV433" s="167"/>
      <c r="AW433" s="167"/>
      <c r="AX433" s="208"/>
      <c r="AY433">
        <f t="shared" ref="AY433:AY435" si="63">$AY$431</f>
        <v>1</v>
      </c>
    </row>
    <row r="434" spans="1:51" ht="23.25" hidden="1" customHeight="1" x14ac:dyDescent="0.15">
      <c r="A434" s="99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406</v>
      </c>
      <c r="AC434" s="224"/>
      <c r="AD434" s="224"/>
      <c r="AE434" s="166" t="s">
        <v>406</v>
      </c>
      <c r="AF434" s="167"/>
      <c r="AG434" s="167"/>
      <c r="AH434" s="168"/>
      <c r="AI434" s="166" t="s">
        <v>406</v>
      </c>
      <c r="AJ434" s="167"/>
      <c r="AK434" s="167"/>
      <c r="AL434" s="167"/>
      <c r="AM434" s="166" t="s">
        <v>713</v>
      </c>
      <c r="AN434" s="167"/>
      <c r="AO434" s="167"/>
      <c r="AP434" s="168"/>
      <c r="AQ434" s="166" t="s">
        <v>406</v>
      </c>
      <c r="AR434" s="167"/>
      <c r="AS434" s="167"/>
      <c r="AT434" s="168"/>
      <c r="AU434" s="167" t="s">
        <v>406</v>
      </c>
      <c r="AV434" s="167"/>
      <c r="AW434" s="167"/>
      <c r="AX434" s="208"/>
      <c r="AY434">
        <f t="shared" si="63"/>
        <v>1</v>
      </c>
    </row>
    <row r="435" spans="1:51" ht="23.25" hidden="1" customHeight="1" x14ac:dyDescent="0.15">
      <c r="A435" s="99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406</v>
      </c>
      <c r="AF435" s="167"/>
      <c r="AG435" s="167"/>
      <c r="AH435" s="168"/>
      <c r="AI435" s="166" t="s">
        <v>406</v>
      </c>
      <c r="AJ435" s="167"/>
      <c r="AK435" s="167"/>
      <c r="AL435" s="167"/>
      <c r="AM435" s="166" t="s">
        <v>713</v>
      </c>
      <c r="AN435" s="167"/>
      <c r="AO435" s="167"/>
      <c r="AP435" s="168"/>
      <c r="AQ435" s="166" t="s">
        <v>406</v>
      </c>
      <c r="AR435" s="167"/>
      <c r="AS435" s="167"/>
      <c r="AT435" s="168"/>
      <c r="AU435" s="167" t="s">
        <v>406</v>
      </c>
      <c r="AV435" s="167"/>
      <c r="AW435" s="167"/>
      <c r="AX435" s="208"/>
      <c r="AY435">
        <f t="shared" si="63"/>
        <v>1</v>
      </c>
    </row>
    <row r="436" spans="1:51" ht="18.75" hidden="1" customHeight="1" x14ac:dyDescent="0.15">
      <c r="A436" s="99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406</v>
      </c>
      <c r="AF457" s="178"/>
      <c r="AG457" s="179" t="s">
        <v>233</v>
      </c>
      <c r="AH457" s="202"/>
      <c r="AI457" s="216"/>
      <c r="AJ457" s="216"/>
      <c r="AK457" s="216"/>
      <c r="AL457" s="217"/>
      <c r="AM457" s="216"/>
      <c r="AN457" s="216"/>
      <c r="AO457" s="216"/>
      <c r="AP457" s="217"/>
      <c r="AQ457" s="231" t="s">
        <v>406</v>
      </c>
      <c r="AR457" s="178"/>
      <c r="AS457" s="179" t="s">
        <v>233</v>
      </c>
      <c r="AT457" s="202"/>
      <c r="AU457" s="178" t="s">
        <v>406</v>
      </c>
      <c r="AV457" s="178"/>
      <c r="AW457" s="179" t="s">
        <v>179</v>
      </c>
      <c r="AX457" s="180"/>
      <c r="AY457">
        <f>$AY$456</f>
        <v>1</v>
      </c>
    </row>
    <row r="458" spans="1:51" ht="23.25" hidden="1" customHeight="1" x14ac:dyDescent="0.15">
      <c r="A458" s="990"/>
      <c r="B458" s="253"/>
      <c r="C458" s="252"/>
      <c r="D458" s="253"/>
      <c r="E458" s="196"/>
      <c r="F458" s="197"/>
      <c r="G458" s="232" t="s">
        <v>406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713</v>
      </c>
      <c r="AN458" s="167"/>
      <c r="AO458" s="167"/>
      <c r="AP458" s="168"/>
      <c r="AQ458" s="166" t="s">
        <v>406</v>
      </c>
      <c r="AR458" s="167"/>
      <c r="AS458" s="167"/>
      <c r="AT458" s="168"/>
      <c r="AU458" s="167" t="s">
        <v>406</v>
      </c>
      <c r="AV458" s="167"/>
      <c r="AW458" s="167"/>
      <c r="AX458" s="208"/>
      <c r="AY458">
        <f t="shared" ref="AY458:AY460" si="68">$AY$456</f>
        <v>1</v>
      </c>
    </row>
    <row r="459" spans="1:51" ht="23.25" hidden="1" customHeight="1" x14ac:dyDescent="0.15">
      <c r="A459" s="99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406</v>
      </c>
      <c r="AC459" s="224"/>
      <c r="AD459" s="224"/>
      <c r="AE459" s="166" t="s">
        <v>406</v>
      </c>
      <c r="AF459" s="167"/>
      <c r="AG459" s="167"/>
      <c r="AH459" s="168"/>
      <c r="AI459" s="166" t="s">
        <v>406</v>
      </c>
      <c r="AJ459" s="167"/>
      <c r="AK459" s="167"/>
      <c r="AL459" s="167"/>
      <c r="AM459" s="166" t="s">
        <v>713</v>
      </c>
      <c r="AN459" s="167"/>
      <c r="AO459" s="167"/>
      <c r="AP459" s="168"/>
      <c r="AQ459" s="166" t="s">
        <v>406</v>
      </c>
      <c r="AR459" s="167"/>
      <c r="AS459" s="167"/>
      <c r="AT459" s="168"/>
      <c r="AU459" s="167" t="s">
        <v>406</v>
      </c>
      <c r="AV459" s="167"/>
      <c r="AW459" s="167"/>
      <c r="AX459" s="208"/>
      <c r="AY459">
        <f t="shared" si="68"/>
        <v>1</v>
      </c>
    </row>
    <row r="460" spans="1:51" ht="23.25" hidden="1" customHeight="1" x14ac:dyDescent="0.15">
      <c r="A460" s="99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406</v>
      </c>
      <c r="AF460" s="167"/>
      <c r="AG460" s="167"/>
      <c r="AH460" s="168"/>
      <c r="AI460" s="166" t="s">
        <v>406</v>
      </c>
      <c r="AJ460" s="167"/>
      <c r="AK460" s="167"/>
      <c r="AL460" s="167"/>
      <c r="AM460" s="166" t="s">
        <v>713</v>
      </c>
      <c r="AN460" s="167"/>
      <c r="AO460" s="167"/>
      <c r="AP460" s="168"/>
      <c r="AQ460" s="166" t="s">
        <v>406</v>
      </c>
      <c r="AR460" s="167"/>
      <c r="AS460" s="167"/>
      <c r="AT460" s="168"/>
      <c r="AU460" s="167" t="s">
        <v>406</v>
      </c>
      <c r="AV460" s="167"/>
      <c r="AW460" s="167"/>
      <c r="AX460" s="208"/>
      <c r="AY460">
        <f t="shared" si="68"/>
        <v>1</v>
      </c>
    </row>
    <row r="461" spans="1:51" ht="18.75" hidden="1" customHeight="1" x14ac:dyDescent="0.15">
      <c r="A461" s="99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0"/>
      <c r="B482" s="253"/>
      <c r="C482" s="252"/>
      <c r="D482" s="253"/>
      <c r="E482" s="190" t="s">
        <v>406</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54"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1" t="s">
        <v>716</v>
      </c>
      <c r="AE702" s="892"/>
      <c r="AF702" s="892"/>
      <c r="AG702" s="881" t="s">
        <v>776</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716</v>
      </c>
      <c r="AE703" s="185"/>
      <c r="AF703" s="185"/>
      <c r="AG703" s="665" t="s">
        <v>765</v>
      </c>
      <c r="AH703" s="666"/>
      <c r="AI703" s="666"/>
      <c r="AJ703" s="666"/>
      <c r="AK703" s="666"/>
      <c r="AL703" s="666"/>
      <c r="AM703" s="666"/>
      <c r="AN703" s="666"/>
      <c r="AO703" s="666"/>
      <c r="AP703" s="666"/>
      <c r="AQ703" s="666"/>
      <c r="AR703" s="666"/>
      <c r="AS703" s="666"/>
      <c r="AT703" s="666"/>
      <c r="AU703" s="666"/>
      <c r="AV703" s="666"/>
      <c r="AW703" s="666"/>
      <c r="AX703" s="667"/>
    </row>
    <row r="704" spans="1:51" ht="95.2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716</v>
      </c>
      <c r="AE704" s="584"/>
      <c r="AF704" s="584"/>
      <c r="AG704" s="424" t="s">
        <v>766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767</v>
      </c>
      <c r="AE705" s="734"/>
      <c r="AF705" s="734"/>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381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769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6"/>
      <c r="B707" s="768"/>
      <c r="C707" s="614"/>
      <c r="D707" s="615"/>
      <c r="E707" s="687" t="s">
        <v>316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769</v>
      </c>
      <c r="AE707" s="582"/>
      <c r="AF707" s="582"/>
      <c r="AG707" s="424"/>
      <c r="AH707" s="235"/>
      <c r="AI707" s="235"/>
      <c r="AJ707" s="235"/>
      <c r="AK707" s="235"/>
      <c r="AL707" s="235"/>
      <c r="AM707" s="235"/>
      <c r="AN707" s="235"/>
      <c r="AO707" s="235"/>
      <c r="AP707" s="235"/>
      <c r="AQ707" s="235"/>
      <c r="AR707" s="235"/>
      <c r="AS707" s="235"/>
      <c r="AT707" s="235"/>
      <c r="AU707" s="235"/>
      <c r="AV707" s="235"/>
      <c r="AW707" s="235"/>
      <c r="AX707" s="425"/>
    </row>
    <row r="708" spans="1:50" ht="61.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716</v>
      </c>
      <c r="AE708" s="669"/>
      <c r="AF708" s="669"/>
      <c r="AG708" s="524" t="s">
        <v>770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767</v>
      </c>
      <c r="AE709" s="185"/>
      <c r="AF709" s="185"/>
      <c r="AG709" s="665" t="s">
        <v>406</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767</v>
      </c>
      <c r="AE710" s="185"/>
      <c r="AF710" s="185"/>
      <c r="AG710" s="665" t="s">
        <v>406</v>
      </c>
      <c r="AH710" s="666"/>
      <c r="AI710" s="666"/>
      <c r="AJ710" s="666"/>
      <c r="AK710" s="666"/>
      <c r="AL710" s="666"/>
      <c r="AM710" s="666"/>
      <c r="AN710" s="666"/>
      <c r="AO710" s="666"/>
      <c r="AP710" s="666"/>
      <c r="AQ710" s="666"/>
      <c r="AR710" s="666"/>
      <c r="AS710" s="666"/>
      <c r="AT710" s="666"/>
      <c r="AU710" s="666"/>
      <c r="AV710" s="666"/>
      <c r="AW710" s="666"/>
      <c r="AX710" s="667"/>
    </row>
    <row r="711" spans="1:50" ht="5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716</v>
      </c>
      <c r="AE711" s="185"/>
      <c r="AF711" s="185"/>
      <c r="AG711" s="665" t="s">
        <v>779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767</v>
      </c>
      <c r="AE712" s="584"/>
      <c r="AF712" s="584"/>
      <c r="AG712" s="592" t="s">
        <v>406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767</v>
      </c>
      <c r="AE713" s="185"/>
      <c r="AF713" s="186"/>
      <c r="AG713" s="665" t="s">
        <v>406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325</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767</v>
      </c>
      <c r="AE714" s="590"/>
      <c r="AF714" s="591"/>
      <c r="AG714" s="690" t="s">
        <v>406</v>
      </c>
      <c r="AH714" s="691"/>
      <c r="AI714" s="691"/>
      <c r="AJ714" s="691"/>
      <c r="AK714" s="691"/>
      <c r="AL714" s="691"/>
      <c r="AM714" s="691"/>
      <c r="AN714" s="691"/>
      <c r="AO714" s="691"/>
      <c r="AP714" s="691"/>
      <c r="AQ714" s="691"/>
      <c r="AR714" s="691"/>
      <c r="AS714" s="691"/>
      <c r="AT714" s="691"/>
      <c r="AU714" s="691"/>
      <c r="AV714" s="691"/>
      <c r="AW714" s="691"/>
      <c r="AX714" s="692"/>
    </row>
    <row r="715" spans="1:50" ht="36.75"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716</v>
      </c>
      <c r="AE715" s="669"/>
      <c r="AF715" s="775"/>
      <c r="AG715" s="524" t="s">
        <v>780</v>
      </c>
      <c r="AH715" s="525"/>
      <c r="AI715" s="525"/>
      <c r="AJ715" s="525"/>
      <c r="AK715" s="525"/>
      <c r="AL715" s="525"/>
      <c r="AM715" s="525"/>
      <c r="AN715" s="525"/>
      <c r="AO715" s="525"/>
      <c r="AP715" s="525"/>
      <c r="AQ715" s="525"/>
      <c r="AR715" s="525"/>
      <c r="AS715" s="525"/>
      <c r="AT715" s="525"/>
      <c r="AU715" s="525"/>
      <c r="AV715" s="525"/>
      <c r="AW715" s="525"/>
      <c r="AX715" s="526"/>
    </row>
    <row r="716" spans="1:50" ht="51"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716</v>
      </c>
      <c r="AE716" s="757"/>
      <c r="AF716" s="757"/>
      <c r="AG716" s="665" t="s">
        <v>781</v>
      </c>
      <c r="AH716" s="666"/>
      <c r="AI716" s="666"/>
      <c r="AJ716" s="666"/>
      <c r="AK716" s="666"/>
      <c r="AL716" s="666"/>
      <c r="AM716" s="666"/>
      <c r="AN716" s="666"/>
      <c r="AO716" s="666"/>
      <c r="AP716" s="666"/>
      <c r="AQ716" s="666"/>
      <c r="AR716" s="666"/>
      <c r="AS716" s="666"/>
      <c r="AT716" s="666"/>
      <c r="AU716" s="666"/>
      <c r="AV716" s="666"/>
      <c r="AW716" s="666"/>
      <c r="AX716" s="667"/>
    </row>
    <row r="717" spans="1:50" ht="42"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716</v>
      </c>
      <c r="AE717" s="185"/>
      <c r="AF717" s="185"/>
      <c r="AG717" s="665" t="s">
        <v>778</v>
      </c>
      <c r="AH717" s="666"/>
      <c r="AI717" s="666"/>
      <c r="AJ717" s="666"/>
      <c r="AK717" s="666"/>
      <c r="AL717" s="666"/>
      <c r="AM717" s="666"/>
      <c r="AN717" s="666"/>
      <c r="AO717" s="666"/>
      <c r="AP717" s="666"/>
      <c r="AQ717" s="666"/>
      <c r="AR717" s="666"/>
      <c r="AS717" s="666"/>
      <c r="AT717" s="666"/>
      <c r="AU717" s="666"/>
      <c r="AV717" s="666"/>
      <c r="AW717" s="666"/>
      <c r="AX717" s="667"/>
    </row>
    <row r="718" spans="1:50" ht="50.25"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716</v>
      </c>
      <c r="AE718" s="185"/>
      <c r="AF718" s="185"/>
      <c r="AG718" s="193" t="s">
        <v>777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716</v>
      </c>
      <c r="AE719" s="669"/>
      <c r="AF719" s="669"/>
      <c r="AG719" s="190" t="s">
        <v>771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51"/>
      <c r="B721" s="652"/>
      <c r="C721" s="914" t="s">
        <v>710</v>
      </c>
      <c r="D721" s="915"/>
      <c r="E721" s="915"/>
      <c r="F721" s="916"/>
      <c r="G721" s="932"/>
      <c r="H721" s="933"/>
      <c r="I721" s="77" t="str">
        <f>IF(OR(G721="　", G721=""), "", "-")</f>
        <v/>
      </c>
      <c r="J721" s="913">
        <v>13</v>
      </c>
      <c r="K721" s="913"/>
      <c r="L721" s="77" t="str">
        <f>IF(M721="","","-")</f>
        <v/>
      </c>
      <c r="M721" s="78"/>
      <c r="N721" s="910" t="s">
        <v>746</v>
      </c>
      <c r="O721" s="911"/>
      <c r="P721" s="911"/>
      <c r="Q721" s="911"/>
      <c r="R721" s="911"/>
      <c r="S721" s="911"/>
      <c r="T721" s="911"/>
      <c r="U721" s="911"/>
      <c r="V721" s="911"/>
      <c r="W721" s="911"/>
      <c r="X721" s="911"/>
      <c r="Y721" s="911"/>
      <c r="Z721" s="911"/>
      <c r="AA721" s="911"/>
      <c r="AB721" s="911"/>
      <c r="AC721" s="911"/>
      <c r="AD721" s="911"/>
      <c r="AE721" s="911"/>
      <c r="AF721" s="912"/>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51"/>
      <c r="B722" s="652"/>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51"/>
      <c r="B723" s="652"/>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51"/>
      <c r="B724" s="652"/>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3"/>
      <c r="B725" s="654"/>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786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787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1.25" customHeight="1" thickBot="1" x14ac:dyDescent="0.2">
      <c r="A729" s="763" t="s">
        <v>790</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21" customHeight="1" thickBot="1" x14ac:dyDescent="0.2">
      <c r="A731" s="616" t="s">
        <v>791</v>
      </c>
      <c r="B731" s="617"/>
      <c r="C731" s="617"/>
      <c r="D731" s="617"/>
      <c r="E731" s="618"/>
      <c r="F731" s="681" t="s">
        <v>792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35.25" customHeight="1" thickBot="1" x14ac:dyDescent="0.2">
      <c r="A733" s="616" t="s">
        <v>791</v>
      </c>
      <c r="B733" s="617"/>
      <c r="C733" s="617"/>
      <c r="D733" s="617"/>
      <c r="E733" s="618"/>
      <c r="F733" s="764" t="s">
        <v>793</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126.75" customHeight="1" thickBot="1" x14ac:dyDescent="0.2">
      <c r="A735" s="609" t="s">
        <v>758</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352</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672</v>
      </c>
      <c r="B737" s="158"/>
      <c r="C737" s="158"/>
      <c r="D737" s="159"/>
      <c r="E737" s="105" t="s">
        <v>406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v>416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v>419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161</v>
      </c>
      <c r="F746" s="113"/>
      <c r="G746" s="113"/>
      <c r="H746" s="100" t="str">
        <f>IF(E746="","","-")</f>
        <v>-</v>
      </c>
      <c r="I746" s="113"/>
      <c r="J746" s="113"/>
      <c r="K746" s="100" t="str">
        <f>IF(I746="","","-")</f>
        <v/>
      </c>
      <c r="L746" s="104">
        <v>412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413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714</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4.2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8"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5.7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4.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9.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2.75" customHeight="1" x14ac:dyDescent="0.15">
      <c r="A787" s="758" t="s">
        <v>386</v>
      </c>
      <c r="B787" s="759"/>
      <c r="C787" s="759"/>
      <c r="D787" s="759"/>
      <c r="E787" s="759"/>
      <c r="F787" s="760"/>
      <c r="G787" s="437" t="s">
        <v>785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361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42.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42.75" customHeight="1" x14ac:dyDescent="0.15">
      <c r="A789" s="554"/>
      <c r="B789" s="761"/>
      <c r="C789" s="761"/>
      <c r="D789" s="761"/>
      <c r="E789" s="761"/>
      <c r="F789" s="762"/>
      <c r="G789" s="447" t="s">
        <v>772</v>
      </c>
      <c r="H789" s="448"/>
      <c r="I789" s="448"/>
      <c r="J789" s="448"/>
      <c r="K789" s="449"/>
      <c r="L789" s="450" t="s">
        <v>783</v>
      </c>
      <c r="M789" s="451"/>
      <c r="N789" s="451"/>
      <c r="O789" s="451"/>
      <c r="P789" s="451"/>
      <c r="Q789" s="451"/>
      <c r="R789" s="451"/>
      <c r="S789" s="451"/>
      <c r="T789" s="451"/>
      <c r="U789" s="451"/>
      <c r="V789" s="451"/>
      <c r="W789" s="451"/>
      <c r="X789" s="452"/>
      <c r="Y789" s="453">
        <v>89</v>
      </c>
      <c r="Z789" s="454"/>
      <c r="AA789" s="454"/>
      <c r="AB789" s="555"/>
      <c r="AC789" s="447"/>
      <c r="AD789" s="448"/>
      <c r="AE789" s="448"/>
      <c r="AF789" s="448"/>
      <c r="AG789" s="449"/>
      <c r="AH789" s="450"/>
      <c r="AI789" s="451"/>
      <c r="AJ789" s="451"/>
      <c r="AK789" s="451"/>
      <c r="AL789" s="451"/>
      <c r="AM789" s="451"/>
      <c r="AN789" s="451"/>
      <c r="AO789" s="451"/>
      <c r="AP789" s="451"/>
      <c r="AQ789" s="451"/>
      <c r="AR789" s="451"/>
      <c r="AS789" s="451"/>
      <c r="AT789" s="452"/>
      <c r="AU789" s="453"/>
      <c r="AV789" s="454"/>
      <c r="AW789" s="454"/>
      <c r="AX789" s="455"/>
    </row>
    <row r="790" spans="1:51" ht="24.75" hidden="1" customHeight="1" x14ac:dyDescent="0.15">
      <c r="A790" s="554"/>
      <c r="B790" s="761"/>
      <c r="C790" s="761"/>
      <c r="D790" s="761"/>
      <c r="E790" s="761"/>
      <c r="F790" s="762"/>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4"/>
      <c r="B791" s="761"/>
      <c r="C791" s="761"/>
      <c r="D791" s="761"/>
      <c r="E791" s="761"/>
      <c r="F791" s="762"/>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1"/>
      <c r="C792" s="761"/>
      <c r="D792" s="761"/>
      <c r="E792" s="761"/>
      <c r="F792" s="762"/>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1"/>
      <c r="C793" s="761"/>
      <c r="D793" s="761"/>
      <c r="E793" s="761"/>
      <c r="F793" s="762"/>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1"/>
      <c r="C794" s="761"/>
      <c r="D794" s="761"/>
      <c r="E794" s="761"/>
      <c r="F794" s="762"/>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1"/>
      <c r="C795" s="761"/>
      <c r="D795" s="761"/>
      <c r="E795" s="761"/>
      <c r="F795" s="762"/>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1"/>
      <c r="C796" s="761"/>
      <c r="D796" s="761"/>
      <c r="E796" s="761"/>
      <c r="F796" s="762"/>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1"/>
      <c r="C797" s="761"/>
      <c r="D797" s="761"/>
      <c r="E797" s="761"/>
      <c r="F797" s="762"/>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4"/>
      <c r="B798" s="761"/>
      <c r="C798" s="761"/>
      <c r="D798" s="761"/>
      <c r="E798" s="761"/>
      <c r="F798" s="762"/>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4"/>
      <c r="B799" s="761"/>
      <c r="C799" s="761"/>
      <c r="D799" s="761"/>
      <c r="E799" s="761"/>
      <c r="F799" s="762"/>
      <c r="G799" s="406" t="s">
        <v>20</v>
      </c>
      <c r="H799" s="407"/>
      <c r="I799" s="407"/>
      <c r="J799" s="407"/>
      <c r="K799" s="407"/>
      <c r="L799" s="408"/>
      <c r="M799" s="409"/>
      <c r="N799" s="409"/>
      <c r="O799" s="409"/>
      <c r="P799" s="409"/>
      <c r="Q799" s="409"/>
      <c r="R799" s="409"/>
      <c r="S799" s="409"/>
      <c r="T799" s="409"/>
      <c r="U799" s="409"/>
      <c r="V799" s="409"/>
      <c r="W799" s="409"/>
      <c r="X799" s="410"/>
      <c r="Y799" s="411">
        <f>SUM(Y789:AB798)</f>
        <v>89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4"/>
      <c r="B800" s="761"/>
      <c r="C800" s="761"/>
      <c r="D800" s="761"/>
      <c r="E800" s="761"/>
      <c r="F800" s="762"/>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1"/>
      <c r="C802" s="761"/>
      <c r="D802" s="761"/>
      <c r="E802" s="761"/>
      <c r="F802" s="762"/>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1"/>
      <c r="C803" s="761"/>
      <c r="D803" s="761"/>
      <c r="E803" s="761"/>
      <c r="F803" s="762"/>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4"/>
      <c r="B804" s="761"/>
      <c r="C804" s="761"/>
      <c r="D804" s="761"/>
      <c r="E804" s="761"/>
      <c r="F804" s="762"/>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4"/>
      <c r="B805" s="761"/>
      <c r="C805" s="761"/>
      <c r="D805" s="761"/>
      <c r="E805" s="761"/>
      <c r="F805" s="762"/>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4"/>
      <c r="B806" s="761"/>
      <c r="C806" s="761"/>
      <c r="D806" s="761"/>
      <c r="E806" s="761"/>
      <c r="F806" s="762"/>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4"/>
      <c r="B807" s="761"/>
      <c r="C807" s="761"/>
      <c r="D807" s="761"/>
      <c r="E807" s="761"/>
      <c r="F807" s="762"/>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4"/>
      <c r="B808" s="761"/>
      <c r="C808" s="761"/>
      <c r="D808" s="761"/>
      <c r="E808" s="761"/>
      <c r="F808" s="762"/>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4"/>
      <c r="B809" s="761"/>
      <c r="C809" s="761"/>
      <c r="D809" s="761"/>
      <c r="E809" s="761"/>
      <c r="F809" s="762"/>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4"/>
      <c r="B810" s="761"/>
      <c r="C810" s="761"/>
      <c r="D810" s="761"/>
      <c r="E810" s="761"/>
      <c r="F810" s="762"/>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4"/>
      <c r="B811" s="761"/>
      <c r="C811" s="761"/>
      <c r="D811" s="761"/>
      <c r="E811" s="761"/>
      <c r="F811" s="762"/>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4"/>
      <c r="B812" s="761"/>
      <c r="C812" s="761"/>
      <c r="D812" s="761"/>
      <c r="E812" s="761"/>
      <c r="F812" s="762"/>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4"/>
      <c r="B813" s="761"/>
      <c r="C813" s="761"/>
      <c r="D813" s="761"/>
      <c r="E813" s="761"/>
      <c r="F813" s="762"/>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1"/>
      <c r="C815" s="761"/>
      <c r="D815" s="761"/>
      <c r="E815" s="761"/>
      <c r="F815" s="762"/>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1"/>
      <c r="C816" s="761"/>
      <c r="D816" s="761"/>
      <c r="E816" s="761"/>
      <c r="F816" s="762"/>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1"/>
      <c r="C817" s="761"/>
      <c r="D817" s="761"/>
      <c r="E817" s="761"/>
      <c r="F817" s="762"/>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1"/>
      <c r="C818" s="761"/>
      <c r="D818" s="761"/>
      <c r="E818" s="761"/>
      <c r="F818" s="762"/>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1"/>
      <c r="C819" s="761"/>
      <c r="D819" s="761"/>
      <c r="E819" s="761"/>
      <c r="F819" s="762"/>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1"/>
      <c r="C820" s="761"/>
      <c r="D820" s="761"/>
      <c r="E820" s="761"/>
      <c r="F820" s="762"/>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1"/>
      <c r="C821" s="761"/>
      <c r="D821" s="761"/>
      <c r="E821" s="761"/>
      <c r="F821" s="762"/>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1"/>
      <c r="C822" s="761"/>
      <c r="D822" s="761"/>
      <c r="E822" s="761"/>
      <c r="F822" s="762"/>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1"/>
      <c r="C823" s="761"/>
      <c r="D823" s="761"/>
      <c r="E823" s="761"/>
      <c r="F823" s="762"/>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1"/>
      <c r="C824" s="761"/>
      <c r="D824" s="761"/>
      <c r="E824" s="761"/>
      <c r="F824" s="762"/>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1"/>
      <c r="C825" s="761"/>
      <c r="D825" s="761"/>
      <c r="E825" s="761"/>
      <c r="F825" s="762"/>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1"/>
      <c r="C826" s="761"/>
      <c r="D826" s="761"/>
      <c r="E826" s="761"/>
      <c r="F826" s="762"/>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1"/>
      <c r="C828" s="761"/>
      <c r="D828" s="761"/>
      <c r="E828" s="761"/>
      <c r="F828" s="762"/>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1"/>
      <c r="C829" s="761"/>
      <c r="D829" s="761"/>
      <c r="E829" s="761"/>
      <c r="F829" s="762"/>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1"/>
      <c r="C830" s="761"/>
      <c r="D830" s="761"/>
      <c r="E830" s="761"/>
      <c r="F830" s="762"/>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1"/>
      <c r="C831" s="761"/>
      <c r="D831" s="761"/>
      <c r="E831" s="761"/>
      <c r="F831" s="762"/>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1"/>
      <c r="C832" s="761"/>
      <c r="D832" s="761"/>
      <c r="E832" s="761"/>
      <c r="F832" s="762"/>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1"/>
      <c r="C833" s="761"/>
      <c r="D833" s="761"/>
      <c r="E833" s="761"/>
      <c r="F833" s="762"/>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1"/>
      <c r="C834" s="761"/>
      <c r="D834" s="761"/>
      <c r="E834" s="761"/>
      <c r="F834" s="762"/>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1"/>
      <c r="C835" s="761"/>
      <c r="D835" s="761"/>
      <c r="E835" s="761"/>
      <c r="F835" s="762"/>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1"/>
      <c r="C836" s="761"/>
      <c r="D836" s="761"/>
      <c r="E836" s="761"/>
      <c r="F836" s="762"/>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1"/>
      <c r="C837" s="761"/>
      <c r="D837" s="761"/>
      <c r="E837" s="761"/>
      <c r="F837" s="762"/>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1"/>
      <c r="C838" s="761"/>
      <c r="D838" s="761"/>
      <c r="E838" s="761"/>
      <c r="F838" s="762"/>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56.25" customHeight="1" x14ac:dyDescent="0.15">
      <c r="A845" s="401">
        <v>1</v>
      </c>
      <c r="B845" s="401">
        <v>1</v>
      </c>
      <c r="C845" s="415" t="s">
        <v>773</v>
      </c>
      <c r="D845" s="415"/>
      <c r="E845" s="415"/>
      <c r="F845" s="415"/>
      <c r="G845" s="415"/>
      <c r="H845" s="415"/>
      <c r="I845" s="415"/>
      <c r="J845" s="416" t="s">
        <v>406</v>
      </c>
      <c r="K845" s="417"/>
      <c r="L845" s="417"/>
      <c r="M845" s="417"/>
      <c r="N845" s="417"/>
      <c r="O845" s="417"/>
      <c r="P845" s="426" t="s">
        <v>784</v>
      </c>
      <c r="Q845" s="427"/>
      <c r="R845" s="427"/>
      <c r="S845" s="427"/>
      <c r="T845" s="427"/>
      <c r="U845" s="427"/>
      <c r="V845" s="427"/>
      <c r="W845" s="427"/>
      <c r="X845" s="427"/>
      <c r="Y845" s="318">
        <v>89</v>
      </c>
      <c r="Z845" s="319"/>
      <c r="AA845" s="319"/>
      <c r="AB845" s="320"/>
      <c r="AC845" s="322" t="s">
        <v>80</v>
      </c>
      <c r="AD845" s="323"/>
      <c r="AE845" s="323"/>
      <c r="AF845" s="323"/>
      <c r="AG845" s="323"/>
      <c r="AH845" s="418" t="s">
        <v>774</v>
      </c>
      <c r="AI845" s="419"/>
      <c r="AJ845" s="419"/>
      <c r="AK845" s="419"/>
      <c r="AL845" s="326" t="s">
        <v>774</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7"/>
      <c r="E1109" s="277" t="s">
        <v>262</v>
      </c>
      <c r="F1109" s="887"/>
      <c r="G1109" s="887"/>
      <c r="H1109" s="887"/>
      <c r="I1109" s="887"/>
      <c r="J1109" s="277" t="s">
        <v>297</v>
      </c>
      <c r="K1109" s="277"/>
      <c r="L1109" s="277"/>
      <c r="M1109" s="277"/>
      <c r="N1109" s="277"/>
      <c r="O1109" s="277"/>
      <c r="P1109" s="345" t="s">
        <v>27</v>
      </c>
      <c r="Q1109" s="345"/>
      <c r="R1109" s="345"/>
      <c r="S1109" s="345"/>
      <c r="T1109" s="345"/>
      <c r="U1109" s="345"/>
      <c r="V1109" s="345"/>
      <c r="W1109" s="345"/>
      <c r="X1109" s="345"/>
      <c r="Y1109" s="277" t="s">
        <v>299</v>
      </c>
      <c r="Z1109" s="887"/>
      <c r="AA1109" s="887"/>
      <c r="AB1109" s="887"/>
      <c r="AC1109" s="277" t="s">
        <v>245</v>
      </c>
      <c r="AD1109" s="277"/>
      <c r="AE1109" s="277"/>
      <c r="AF1109" s="277"/>
      <c r="AG1109" s="277"/>
      <c r="AH1109" s="345" t="s">
        <v>258</v>
      </c>
      <c r="AI1109" s="346"/>
      <c r="AJ1109" s="346"/>
      <c r="AK1109" s="346"/>
      <c r="AL1109" s="346" t="s">
        <v>21</v>
      </c>
      <c r="AM1109" s="346"/>
      <c r="AN1109" s="346"/>
      <c r="AO1109" s="890"/>
      <c r="AP1109" s="423" t="s">
        <v>330</v>
      </c>
      <c r="AQ1109" s="423"/>
      <c r="AR1109" s="423"/>
      <c r="AS1109" s="423"/>
      <c r="AT1109" s="423"/>
      <c r="AU1109" s="423"/>
      <c r="AV1109" s="423"/>
      <c r="AW1109" s="423"/>
      <c r="AX1109" s="423"/>
    </row>
    <row r="1110" spans="1:51" ht="30" customHeight="1" x14ac:dyDescent="0.15">
      <c r="A1110" s="401">
        <v>1</v>
      </c>
      <c r="B1110" s="401">
        <v>1</v>
      </c>
      <c r="C1110" s="889"/>
      <c r="D1110" s="889"/>
      <c r="E1110" s="262" t="s">
        <v>713</v>
      </c>
      <c r="F1110" s="888"/>
      <c r="G1110" s="888"/>
      <c r="H1110" s="888"/>
      <c r="I1110" s="888"/>
      <c r="J1110" s="416" t="s">
        <v>713</v>
      </c>
      <c r="K1110" s="417"/>
      <c r="L1110" s="417"/>
      <c r="M1110" s="417"/>
      <c r="N1110" s="417"/>
      <c r="O1110" s="417"/>
      <c r="P1110" s="421" t="s">
        <v>713</v>
      </c>
      <c r="Q1110" s="317"/>
      <c r="R1110" s="317"/>
      <c r="S1110" s="317"/>
      <c r="T1110" s="317"/>
      <c r="U1110" s="317"/>
      <c r="V1110" s="317"/>
      <c r="W1110" s="317"/>
      <c r="X1110" s="317"/>
      <c r="Y1110" s="318" t="s">
        <v>713</v>
      </c>
      <c r="Z1110" s="319"/>
      <c r="AA1110" s="319"/>
      <c r="AB1110" s="320"/>
      <c r="AC1110" s="322"/>
      <c r="AD1110" s="323"/>
      <c r="AE1110" s="323"/>
      <c r="AF1110" s="323"/>
      <c r="AG1110" s="323"/>
      <c r="AH1110" s="324" t="s">
        <v>713</v>
      </c>
      <c r="AI1110" s="325"/>
      <c r="AJ1110" s="325"/>
      <c r="AK1110" s="325"/>
      <c r="AL1110" s="326" t="s">
        <v>713</v>
      </c>
      <c r="AM1110" s="327"/>
      <c r="AN1110" s="327"/>
      <c r="AO1110" s="328"/>
      <c r="AP1110" s="321" t="s">
        <v>713</v>
      </c>
      <c r="AQ1110" s="321"/>
      <c r="AR1110" s="321"/>
      <c r="AS1110" s="321"/>
      <c r="AT1110" s="321"/>
      <c r="AU1110" s="321"/>
      <c r="AV1110" s="321"/>
      <c r="AW1110" s="321"/>
      <c r="AX1110" s="321"/>
    </row>
    <row r="1111" spans="1:51" ht="30" hidden="1" customHeight="1" x14ac:dyDescent="0.15">
      <c r="A1111" s="401">
        <v>2</v>
      </c>
      <c r="B1111" s="401">
        <v>1</v>
      </c>
      <c r="C1111" s="889"/>
      <c r="D1111" s="889"/>
      <c r="E1111" s="888"/>
      <c r="F1111" s="888"/>
      <c r="G1111" s="888"/>
      <c r="H1111" s="888"/>
      <c r="I1111" s="888"/>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9"/>
      <c r="D1112" s="889"/>
      <c r="E1112" s="888"/>
      <c r="F1112" s="888"/>
      <c r="G1112" s="888"/>
      <c r="H1112" s="888"/>
      <c r="I1112" s="888"/>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9"/>
      <c r="D1113" s="889"/>
      <c r="E1113" s="888"/>
      <c r="F1113" s="888"/>
      <c r="G1113" s="888"/>
      <c r="H1113" s="888"/>
      <c r="I1113" s="888"/>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9"/>
      <c r="D1114" s="889"/>
      <c r="E1114" s="888"/>
      <c r="F1114" s="888"/>
      <c r="G1114" s="888"/>
      <c r="H1114" s="888"/>
      <c r="I1114" s="888"/>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9"/>
      <c r="D1115" s="889"/>
      <c r="E1115" s="888"/>
      <c r="F1115" s="888"/>
      <c r="G1115" s="888"/>
      <c r="H1115" s="888"/>
      <c r="I1115" s="888"/>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9"/>
      <c r="D1116" s="889"/>
      <c r="E1116" s="888"/>
      <c r="F1116" s="888"/>
      <c r="G1116" s="888"/>
      <c r="H1116" s="888"/>
      <c r="I1116" s="888"/>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9"/>
      <c r="D1117" s="889"/>
      <c r="E1117" s="888"/>
      <c r="F1117" s="888"/>
      <c r="G1117" s="888"/>
      <c r="H1117" s="888"/>
      <c r="I1117" s="888"/>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9"/>
      <c r="D1118" s="889"/>
      <c r="E1118" s="888"/>
      <c r="F1118" s="888"/>
      <c r="G1118" s="888"/>
      <c r="H1118" s="888"/>
      <c r="I1118" s="888"/>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9"/>
      <c r="D1119" s="889"/>
      <c r="E1119" s="888"/>
      <c r="F1119" s="888"/>
      <c r="G1119" s="888"/>
      <c r="H1119" s="888"/>
      <c r="I1119" s="888"/>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9"/>
      <c r="D1120" s="889"/>
      <c r="E1120" s="888"/>
      <c r="F1120" s="888"/>
      <c r="G1120" s="888"/>
      <c r="H1120" s="888"/>
      <c r="I1120" s="888"/>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9"/>
      <c r="D1121" s="889"/>
      <c r="E1121" s="888"/>
      <c r="F1121" s="888"/>
      <c r="G1121" s="888"/>
      <c r="H1121" s="888"/>
      <c r="I1121" s="888"/>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9"/>
      <c r="D1122" s="889"/>
      <c r="E1122" s="888"/>
      <c r="F1122" s="888"/>
      <c r="G1122" s="888"/>
      <c r="H1122" s="888"/>
      <c r="I1122" s="888"/>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9"/>
      <c r="D1123" s="889"/>
      <c r="E1123" s="888"/>
      <c r="F1123" s="888"/>
      <c r="G1123" s="888"/>
      <c r="H1123" s="888"/>
      <c r="I1123" s="888"/>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9"/>
      <c r="D1124" s="889"/>
      <c r="E1124" s="888"/>
      <c r="F1124" s="888"/>
      <c r="G1124" s="888"/>
      <c r="H1124" s="888"/>
      <c r="I1124" s="888"/>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9"/>
      <c r="D1125" s="889"/>
      <c r="E1125" s="888"/>
      <c r="F1125" s="888"/>
      <c r="G1125" s="888"/>
      <c r="H1125" s="888"/>
      <c r="I1125" s="888"/>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9"/>
      <c r="D1126" s="889"/>
      <c r="E1126" s="888"/>
      <c r="F1126" s="888"/>
      <c r="G1126" s="888"/>
      <c r="H1126" s="888"/>
      <c r="I1126" s="888"/>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9"/>
      <c r="D1127" s="889"/>
      <c r="E1127" s="262"/>
      <c r="F1127" s="888"/>
      <c r="G1127" s="888"/>
      <c r="H1127" s="888"/>
      <c r="I1127" s="888"/>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9"/>
      <c r="D1128" s="889"/>
      <c r="E1128" s="888"/>
      <c r="F1128" s="888"/>
      <c r="G1128" s="888"/>
      <c r="H1128" s="888"/>
      <c r="I1128" s="888"/>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9"/>
      <c r="D1129" s="889"/>
      <c r="E1129" s="888"/>
      <c r="F1129" s="888"/>
      <c r="G1129" s="888"/>
      <c r="H1129" s="888"/>
      <c r="I1129" s="888"/>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9"/>
      <c r="D1130" s="889"/>
      <c r="E1130" s="888"/>
      <c r="F1130" s="888"/>
      <c r="G1130" s="888"/>
      <c r="H1130" s="888"/>
      <c r="I1130" s="888"/>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9"/>
      <c r="D1131" s="889"/>
      <c r="E1131" s="888"/>
      <c r="F1131" s="888"/>
      <c r="G1131" s="888"/>
      <c r="H1131" s="888"/>
      <c r="I1131" s="888"/>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9"/>
      <c r="D1132" s="889"/>
      <c r="E1132" s="888"/>
      <c r="F1132" s="888"/>
      <c r="G1132" s="888"/>
      <c r="H1132" s="888"/>
      <c r="I1132" s="888"/>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9"/>
      <c r="D1133" s="889"/>
      <c r="E1133" s="888"/>
      <c r="F1133" s="888"/>
      <c r="G1133" s="888"/>
      <c r="H1133" s="888"/>
      <c r="I1133" s="888"/>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9"/>
      <c r="D1134" s="889"/>
      <c r="E1134" s="888"/>
      <c r="F1134" s="888"/>
      <c r="G1134" s="888"/>
      <c r="H1134" s="888"/>
      <c r="I1134" s="888"/>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9"/>
      <c r="D1135" s="889"/>
      <c r="E1135" s="888"/>
      <c r="F1135" s="888"/>
      <c r="G1135" s="888"/>
      <c r="H1135" s="888"/>
      <c r="I1135" s="888"/>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9"/>
      <c r="D1136" s="889"/>
      <c r="E1136" s="888"/>
      <c r="F1136" s="888"/>
      <c r="G1136" s="888"/>
      <c r="H1136" s="888"/>
      <c r="I1136" s="888"/>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9"/>
      <c r="D1137" s="889"/>
      <c r="E1137" s="888"/>
      <c r="F1137" s="888"/>
      <c r="G1137" s="888"/>
      <c r="H1137" s="888"/>
      <c r="I1137" s="888"/>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9"/>
      <c r="D1138" s="889"/>
      <c r="E1138" s="888"/>
      <c r="F1138" s="888"/>
      <c r="G1138" s="888"/>
      <c r="H1138" s="888"/>
      <c r="I1138" s="888"/>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9"/>
      <c r="D1139" s="889"/>
      <c r="E1139" s="888"/>
      <c r="F1139" s="888"/>
      <c r="G1139" s="888"/>
      <c r="H1139" s="888"/>
      <c r="I1139" s="888"/>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5:AJ17 P13:AX13 AR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9" max="49" man="1"/>
    <brk id="71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716</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2" t="s">
        <v>146</v>
      </c>
      <c r="H2" s="777"/>
      <c r="I2" s="777"/>
      <c r="J2" s="777"/>
      <c r="K2" s="777"/>
      <c r="L2" s="777"/>
      <c r="M2" s="777"/>
      <c r="N2" s="777"/>
      <c r="O2" s="778"/>
      <c r="P2" s="776" t="s">
        <v>59</v>
      </c>
      <c r="Q2" s="777"/>
      <c r="R2" s="777"/>
      <c r="S2" s="777"/>
      <c r="T2" s="777"/>
      <c r="U2" s="777"/>
      <c r="V2" s="777"/>
      <c r="W2" s="777"/>
      <c r="X2" s="778"/>
      <c r="Y2" s="1000"/>
      <c r="Z2" s="409"/>
      <c r="AA2" s="410"/>
      <c r="AB2" s="1004" t="s">
        <v>11</v>
      </c>
      <c r="AC2" s="1005"/>
      <c r="AD2" s="1006"/>
      <c r="AE2" s="992" t="s">
        <v>390</v>
      </c>
      <c r="AF2" s="992"/>
      <c r="AG2" s="992"/>
      <c r="AH2" s="992"/>
      <c r="AI2" s="992" t="s">
        <v>412</v>
      </c>
      <c r="AJ2" s="992"/>
      <c r="AK2" s="992"/>
      <c r="AL2" s="456"/>
      <c r="AM2" s="992" t="s">
        <v>509</v>
      </c>
      <c r="AN2" s="992"/>
      <c r="AO2" s="992"/>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10"/>
      <c r="I4" s="1010"/>
      <c r="J4" s="1010"/>
      <c r="K4" s="1010"/>
      <c r="L4" s="1010"/>
      <c r="M4" s="1010"/>
      <c r="N4" s="1010"/>
      <c r="O4" s="1011"/>
      <c r="P4" s="191"/>
      <c r="Q4" s="1018"/>
      <c r="R4" s="1018"/>
      <c r="S4" s="1018"/>
      <c r="T4" s="1018"/>
      <c r="U4" s="1018"/>
      <c r="V4" s="1018"/>
      <c r="W4" s="1018"/>
      <c r="X4" s="1019"/>
      <c r="Y4" s="996" t="s">
        <v>12</v>
      </c>
      <c r="Z4" s="997"/>
      <c r="AA4" s="998"/>
      <c r="AB4" s="549"/>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12"/>
      <c r="H5" s="1013"/>
      <c r="I5" s="1013"/>
      <c r="J5" s="1013"/>
      <c r="K5" s="1013"/>
      <c r="L5" s="1013"/>
      <c r="M5" s="1013"/>
      <c r="N5" s="1013"/>
      <c r="O5" s="1014"/>
      <c r="P5" s="1020"/>
      <c r="Q5" s="1020"/>
      <c r="R5" s="1020"/>
      <c r="S5" s="1020"/>
      <c r="T5" s="1020"/>
      <c r="U5" s="1020"/>
      <c r="V5" s="1020"/>
      <c r="W5" s="1020"/>
      <c r="X5" s="1021"/>
      <c r="Y5" s="303" t="s">
        <v>54</v>
      </c>
      <c r="Z5" s="993"/>
      <c r="AA5" s="994"/>
      <c r="AB5" s="520"/>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15"/>
      <c r="H6" s="1016"/>
      <c r="I6" s="1016"/>
      <c r="J6" s="1016"/>
      <c r="K6" s="1016"/>
      <c r="L6" s="1016"/>
      <c r="M6" s="1016"/>
      <c r="N6" s="1016"/>
      <c r="O6" s="1017"/>
      <c r="P6" s="1022"/>
      <c r="Q6" s="1022"/>
      <c r="R6" s="1022"/>
      <c r="S6" s="1022"/>
      <c r="T6" s="1022"/>
      <c r="U6" s="1022"/>
      <c r="V6" s="1022"/>
      <c r="W6" s="1022"/>
      <c r="X6" s="1023"/>
      <c r="Y6" s="1024" t="s">
        <v>13</v>
      </c>
      <c r="Z6" s="993"/>
      <c r="AA6" s="994"/>
      <c r="AB6" s="459"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3" t="s">
        <v>380</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15">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10" t="s">
        <v>349</v>
      </c>
      <c r="B9" s="511"/>
      <c r="C9" s="511"/>
      <c r="D9" s="511"/>
      <c r="E9" s="511"/>
      <c r="F9" s="512"/>
      <c r="G9" s="792" t="s">
        <v>146</v>
      </c>
      <c r="H9" s="777"/>
      <c r="I9" s="777"/>
      <c r="J9" s="777"/>
      <c r="K9" s="777"/>
      <c r="L9" s="777"/>
      <c r="M9" s="777"/>
      <c r="N9" s="777"/>
      <c r="O9" s="778"/>
      <c r="P9" s="776" t="s">
        <v>59</v>
      </c>
      <c r="Q9" s="777"/>
      <c r="R9" s="777"/>
      <c r="S9" s="777"/>
      <c r="T9" s="777"/>
      <c r="U9" s="777"/>
      <c r="V9" s="777"/>
      <c r="W9" s="777"/>
      <c r="X9" s="778"/>
      <c r="Y9" s="1000"/>
      <c r="Z9" s="409"/>
      <c r="AA9" s="410"/>
      <c r="AB9" s="1004" t="s">
        <v>11</v>
      </c>
      <c r="AC9" s="1005"/>
      <c r="AD9" s="1006"/>
      <c r="AE9" s="992" t="s">
        <v>390</v>
      </c>
      <c r="AF9" s="992"/>
      <c r="AG9" s="992"/>
      <c r="AH9" s="992"/>
      <c r="AI9" s="992" t="s">
        <v>412</v>
      </c>
      <c r="AJ9" s="992"/>
      <c r="AK9" s="992"/>
      <c r="AL9" s="456"/>
      <c r="AM9" s="992" t="s">
        <v>509</v>
      </c>
      <c r="AN9" s="992"/>
      <c r="AO9" s="992"/>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10"/>
      <c r="I11" s="1010"/>
      <c r="J11" s="1010"/>
      <c r="K11" s="1010"/>
      <c r="L11" s="1010"/>
      <c r="M11" s="1010"/>
      <c r="N11" s="1010"/>
      <c r="O11" s="1011"/>
      <c r="P11" s="191"/>
      <c r="Q11" s="1018"/>
      <c r="R11" s="1018"/>
      <c r="S11" s="1018"/>
      <c r="T11" s="1018"/>
      <c r="U11" s="1018"/>
      <c r="V11" s="1018"/>
      <c r="W11" s="1018"/>
      <c r="X11" s="1019"/>
      <c r="Y11" s="996" t="s">
        <v>12</v>
      </c>
      <c r="Z11" s="997"/>
      <c r="AA11" s="998"/>
      <c r="AB11" s="549"/>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20"/>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9"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3" t="s">
        <v>380</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15">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10" t="s">
        <v>349</v>
      </c>
      <c r="B16" s="511"/>
      <c r="C16" s="511"/>
      <c r="D16" s="511"/>
      <c r="E16" s="511"/>
      <c r="F16" s="512"/>
      <c r="G16" s="792" t="s">
        <v>146</v>
      </c>
      <c r="H16" s="777"/>
      <c r="I16" s="777"/>
      <c r="J16" s="777"/>
      <c r="K16" s="777"/>
      <c r="L16" s="777"/>
      <c r="M16" s="777"/>
      <c r="N16" s="777"/>
      <c r="O16" s="778"/>
      <c r="P16" s="776" t="s">
        <v>59</v>
      </c>
      <c r="Q16" s="777"/>
      <c r="R16" s="777"/>
      <c r="S16" s="777"/>
      <c r="T16" s="777"/>
      <c r="U16" s="777"/>
      <c r="V16" s="777"/>
      <c r="W16" s="777"/>
      <c r="X16" s="778"/>
      <c r="Y16" s="1000"/>
      <c r="Z16" s="409"/>
      <c r="AA16" s="410"/>
      <c r="AB16" s="1004" t="s">
        <v>11</v>
      </c>
      <c r="AC16" s="1005"/>
      <c r="AD16" s="1006"/>
      <c r="AE16" s="992" t="s">
        <v>390</v>
      </c>
      <c r="AF16" s="992"/>
      <c r="AG16" s="992"/>
      <c r="AH16" s="992"/>
      <c r="AI16" s="992" t="s">
        <v>412</v>
      </c>
      <c r="AJ16" s="992"/>
      <c r="AK16" s="992"/>
      <c r="AL16" s="456"/>
      <c r="AM16" s="992" t="s">
        <v>509</v>
      </c>
      <c r="AN16" s="992"/>
      <c r="AO16" s="992"/>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10"/>
      <c r="I18" s="1010"/>
      <c r="J18" s="1010"/>
      <c r="K18" s="1010"/>
      <c r="L18" s="1010"/>
      <c r="M18" s="1010"/>
      <c r="N18" s="1010"/>
      <c r="O18" s="1011"/>
      <c r="P18" s="191"/>
      <c r="Q18" s="1018"/>
      <c r="R18" s="1018"/>
      <c r="S18" s="1018"/>
      <c r="T18" s="1018"/>
      <c r="U18" s="1018"/>
      <c r="V18" s="1018"/>
      <c r="W18" s="1018"/>
      <c r="X18" s="1019"/>
      <c r="Y18" s="996" t="s">
        <v>12</v>
      </c>
      <c r="Z18" s="997"/>
      <c r="AA18" s="998"/>
      <c r="AB18" s="549"/>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20"/>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9"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3" t="s">
        <v>380</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15">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10" t="s">
        <v>349</v>
      </c>
      <c r="B23" s="511"/>
      <c r="C23" s="511"/>
      <c r="D23" s="511"/>
      <c r="E23" s="511"/>
      <c r="F23" s="512"/>
      <c r="G23" s="792" t="s">
        <v>146</v>
      </c>
      <c r="H23" s="777"/>
      <c r="I23" s="777"/>
      <c r="J23" s="777"/>
      <c r="K23" s="777"/>
      <c r="L23" s="777"/>
      <c r="M23" s="777"/>
      <c r="N23" s="777"/>
      <c r="O23" s="778"/>
      <c r="P23" s="776" t="s">
        <v>59</v>
      </c>
      <c r="Q23" s="777"/>
      <c r="R23" s="777"/>
      <c r="S23" s="777"/>
      <c r="T23" s="777"/>
      <c r="U23" s="777"/>
      <c r="V23" s="777"/>
      <c r="W23" s="777"/>
      <c r="X23" s="778"/>
      <c r="Y23" s="1000"/>
      <c r="Z23" s="409"/>
      <c r="AA23" s="410"/>
      <c r="AB23" s="1004" t="s">
        <v>11</v>
      </c>
      <c r="AC23" s="1005"/>
      <c r="AD23" s="1006"/>
      <c r="AE23" s="992" t="s">
        <v>390</v>
      </c>
      <c r="AF23" s="992"/>
      <c r="AG23" s="992"/>
      <c r="AH23" s="992"/>
      <c r="AI23" s="992" t="s">
        <v>412</v>
      </c>
      <c r="AJ23" s="992"/>
      <c r="AK23" s="992"/>
      <c r="AL23" s="456"/>
      <c r="AM23" s="992" t="s">
        <v>509</v>
      </c>
      <c r="AN23" s="992"/>
      <c r="AO23" s="992"/>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10"/>
      <c r="I25" s="1010"/>
      <c r="J25" s="1010"/>
      <c r="K25" s="1010"/>
      <c r="L25" s="1010"/>
      <c r="M25" s="1010"/>
      <c r="N25" s="1010"/>
      <c r="O25" s="1011"/>
      <c r="P25" s="191"/>
      <c r="Q25" s="1018"/>
      <c r="R25" s="1018"/>
      <c r="S25" s="1018"/>
      <c r="T25" s="1018"/>
      <c r="U25" s="1018"/>
      <c r="V25" s="1018"/>
      <c r="W25" s="1018"/>
      <c r="X25" s="1019"/>
      <c r="Y25" s="996" t="s">
        <v>12</v>
      </c>
      <c r="Z25" s="997"/>
      <c r="AA25" s="998"/>
      <c r="AB25" s="549"/>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20"/>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9"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3" t="s">
        <v>380</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15">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10" t="s">
        <v>349</v>
      </c>
      <c r="B30" s="511"/>
      <c r="C30" s="511"/>
      <c r="D30" s="511"/>
      <c r="E30" s="511"/>
      <c r="F30" s="512"/>
      <c r="G30" s="792" t="s">
        <v>146</v>
      </c>
      <c r="H30" s="777"/>
      <c r="I30" s="777"/>
      <c r="J30" s="777"/>
      <c r="K30" s="777"/>
      <c r="L30" s="777"/>
      <c r="M30" s="777"/>
      <c r="N30" s="777"/>
      <c r="O30" s="778"/>
      <c r="P30" s="776" t="s">
        <v>59</v>
      </c>
      <c r="Q30" s="777"/>
      <c r="R30" s="777"/>
      <c r="S30" s="777"/>
      <c r="T30" s="777"/>
      <c r="U30" s="777"/>
      <c r="V30" s="777"/>
      <c r="W30" s="777"/>
      <c r="X30" s="778"/>
      <c r="Y30" s="1000"/>
      <c r="Z30" s="409"/>
      <c r="AA30" s="410"/>
      <c r="AB30" s="1004" t="s">
        <v>11</v>
      </c>
      <c r="AC30" s="1005"/>
      <c r="AD30" s="1006"/>
      <c r="AE30" s="992" t="s">
        <v>390</v>
      </c>
      <c r="AF30" s="992"/>
      <c r="AG30" s="992"/>
      <c r="AH30" s="992"/>
      <c r="AI30" s="992" t="s">
        <v>412</v>
      </c>
      <c r="AJ30" s="992"/>
      <c r="AK30" s="992"/>
      <c r="AL30" s="456"/>
      <c r="AM30" s="992" t="s">
        <v>509</v>
      </c>
      <c r="AN30" s="992"/>
      <c r="AO30" s="992"/>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10"/>
      <c r="I32" s="1010"/>
      <c r="J32" s="1010"/>
      <c r="K32" s="1010"/>
      <c r="L32" s="1010"/>
      <c r="M32" s="1010"/>
      <c r="N32" s="1010"/>
      <c r="O32" s="1011"/>
      <c r="P32" s="191"/>
      <c r="Q32" s="1018"/>
      <c r="R32" s="1018"/>
      <c r="S32" s="1018"/>
      <c r="T32" s="1018"/>
      <c r="U32" s="1018"/>
      <c r="V32" s="1018"/>
      <c r="W32" s="1018"/>
      <c r="X32" s="1019"/>
      <c r="Y32" s="996" t="s">
        <v>12</v>
      </c>
      <c r="Z32" s="997"/>
      <c r="AA32" s="998"/>
      <c r="AB32" s="549"/>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20"/>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9"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3" t="s">
        <v>380</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1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10" t="s">
        <v>349</v>
      </c>
      <c r="B37" s="511"/>
      <c r="C37" s="511"/>
      <c r="D37" s="511"/>
      <c r="E37" s="511"/>
      <c r="F37" s="512"/>
      <c r="G37" s="792" t="s">
        <v>146</v>
      </c>
      <c r="H37" s="777"/>
      <c r="I37" s="777"/>
      <c r="J37" s="777"/>
      <c r="K37" s="777"/>
      <c r="L37" s="777"/>
      <c r="M37" s="777"/>
      <c r="N37" s="777"/>
      <c r="O37" s="778"/>
      <c r="P37" s="776" t="s">
        <v>59</v>
      </c>
      <c r="Q37" s="777"/>
      <c r="R37" s="777"/>
      <c r="S37" s="777"/>
      <c r="T37" s="777"/>
      <c r="U37" s="777"/>
      <c r="V37" s="777"/>
      <c r="W37" s="777"/>
      <c r="X37" s="778"/>
      <c r="Y37" s="1000"/>
      <c r="Z37" s="409"/>
      <c r="AA37" s="410"/>
      <c r="AB37" s="1004" t="s">
        <v>11</v>
      </c>
      <c r="AC37" s="1005"/>
      <c r="AD37" s="1006"/>
      <c r="AE37" s="992" t="s">
        <v>390</v>
      </c>
      <c r="AF37" s="992"/>
      <c r="AG37" s="992"/>
      <c r="AH37" s="992"/>
      <c r="AI37" s="992" t="s">
        <v>412</v>
      </c>
      <c r="AJ37" s="992"/>
      <c r="AK37" s="992"/>
      <c r="AL37" s="456"/>
      <c r="AM37" s="992" t="s">
        <v>509</v>
      </c>
      <c r="AN37" s="992"/>
      <c r="AO37" s="992"/>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10"/>
      <c r="I39" s="1010"/>
      <c r="J39" s="1010"/>
      <c r="K39" s="1010"/>
      <c r="L39" s="1010"/>
      <c r="M39" s="1010"/>
      <c r="N39" s="1010"/>
      <c r="O39" s="1011"/>
      <c r="P39" s="191"/>
      <c r="Q39" s="1018"/>
      <c r="R39" s="1018"/>
      <c r="S39" s="1018"/>
      <c r="T39" s="1018"/>
      <c r="U39" s="1018"/>
      <c r="V39" s="1018"/>
      <c r="W39" s="1018"/>
      <c r="X39" s="1019"/>
      <c r="Y39" s="996" t="s">
        <v>12</v>
      </c>
      <c r="Z39" s="997"/>
      <c r="AA39" s="998"/>
      <c r="AB39" s="549"/>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20"/>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9"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3" t="s">
        <v>380</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1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10" t="s">
        <v>349</v>
      </c>
      <c r="B44" s="511"/>
      <c r="C44" s="511"/>
      <c r="D44" s="511"/>
      <c r="E44" s="511"/>
      <c r="F44" s="512"/>
      <c r="G44" s="792" t="s">
        <v>146</v>
      </c>
      <c r="H44" s="777"/>
      <c r="I44" s="777"/>
      <c r="J44" s="777"/>
      <c r="K44" s="777"/>
      <c r="L44" s="777"/>
      <c r="M44" s="777"/>
      <c r="N44" s="777"/>
      <c r="O44" s="778"/>
      <c r="P44" s="776" t="s">
        <v>59</v>
      </c>
      <c r="Q44" s="777"/>
      <c r="R44" s="777"/>
      <c r="S44" s="777"/>
      <c r="T44" s="777"/>
      <c r="U44" s="777"/>
      <c r="V44" s="777"/>
      <c r="W44" s="777"/>
      <c r="X44" s="778"/>
      <c r="Y44" s="1000"/>
      <c r="Z44" s="409"/>
      <c r="AA44" s="410"/>
      <c r="AB44" s="1004" t="s">
        <v>11</v>
      </c>
      <c r="AC44" s="1005"/>
      <c r="AD44" s="1006"/>
      <c r="AE44" s="992" t="s">
        <v>390</v>
      </c>
      <c r="AF44" s="992"/>
      <c r="AG44" s="992"/>
      <c r="AH44" s="992"/>
      <c r="AI44" s="992" t="s">
        <v>412</v>
      </c>
      <c r="AJ44" s="992"/>
      <c r="AK44" s="992"/>
      <c r="AL44" s="456"/>
      <c r="AM44" s="992" t="s">
        <v>509</v>
      </c>
      <c r="AN44" s="992"/>
      <c r="AO44" s="992"/>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10"/>
      <c r="I46" s="1010"/>
      <c r="J46" s="1010"/>
      <c r="K46" s="1010"/>
      <c r="L46" s="1010"/>
      <c r="M46" s="1010"/>
      <c r="N46" s="1010"/>
      <c r="O46" s="1011"/>
      <c r="P46" s="191"/>
      <c r="Q46" s="1018"/>
      <c r="R46" s="1018"/>
      <c r="S46" s="1018"/>
      <c r="T46" s="1018"/>
      <c r="U46" s="1018"/>
      <c r="V46" s="1018"/>
      <c r="W46" s="1018"/>
      <c r="X46" s="1019"/>
      <c r="Y46" s="996" t="s">
        <v>12</v>
      </c>
      <c r="Z46" s="997"/>
      <c r="AA46" s="998"/>
      <c r="AB46" s="549"/>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20"/>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9"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3" t="s">
        <v>380</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15">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10" t="s">
        <v>349</v>
      </c>
      <c r="B51" s="511"/>
      <c r="C51" s="511"/>
      <c r="D51" s="511"/>
      <c r="E51" s="511"/>
      <c r="F51" s="512"/>
      <c r="G51" s="792" t="s">
        <v>146</v>
      </c>
      <c r="H51" s="777"/>
      <c r="I51" s="777"/>
      <c r="J51" s="777"/>
      <c r="K51" s="777"/>
      <c r="L51" s="777"/>
      <c r="M51" s="777"/>
      <c r="N51" s="777"/>
      <c r="O51" s="778"/>
      <c r="P51" s="776" t="s">
        <v>59</v>
      </c>
      <c r="Q51" s="777"/>
      <c r="R51" s="777"/>
      <c r="S51" s="777"/>
      <c r="T51" s="777"/>
      <c r="U51" s="777"/>
      <c r="V51" s="777"/>
      <c r="W51" s="777"/>
      <c r="X51" s="778"/>
      <c r="Y51" s="1000"/>
      <c r="Z51" s="409"/>
      <c r="AA51" s="410"/>
      <c r="AB51" s="456" t="s">
        <v>11</v>
      </c>
      <c r="AC51" s="1005"/>
      <c r="AD51" s="1006"/>
      <c r="AE51" s="992" t="s">
        <v>390</v>
      </c>
      <c r="AF51" s="992"/>
      <c r="AG51" s="992"/>
      <c r="AH51" s="992"/>
      <c r="AI51" s="992" t="s">
        <v>412</v>
      </c>
      <c r="AJ51" s="992"/>
      <c r="AK51" s="992"/>
      <c r="AL51" s="456"/>
      <c r="AM51" s="992" t="s">
        <v>509</v>
      </c>
      <c r="AN51" s="992"/>
      <c r="AO51" s="992"/>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10"/>
      <c r="I53" s="1010"/>
      <c r="J53" s="1010"/>
      <c r="K53" s="1010"/>
      <c r="L53" s="1010"/>
      <c r="M53" s="1010"/>
      <c r="N53" s="1010"/>
      <c r="O53" s="1011"/>
      <c r="P53" s="191"/>
      <c r="Q53" s="1018"/>
      <c r="R53" s="1018"/>
      <c r="S53" s="1018"/>
      <c r="T53" s="1018"/>
      <c r="U53" s="1018"/>
      <c r="V53" s="1018"/>
      <c r="W53" s="1018"/>
      <c r="X53" s="1019"/>
      <c r="Y53" s="996" t="s">
        <v>12</v>
      </c>
      <c r="Z53" s="997"/>
      <c r="AA53" s="998"/>
      <c r="AB53" s="549"/>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20"/>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9"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3" t="s">
        <v>380</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15">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10" t="s">
        <v>349</v>
      </c>
      <c r="B58" s="511"/>
      <c r="C58" s="511"/>
      <c r="D58" s="511"/>
      <c r="E58" s="511"/>
      <c r="F58" s="512"/>
      <c r="G58" s="792" t="s">
        <v>146</v>
      </c>
      <c r="H58" s="777"/>
      <c r="I58" s="777"/>
      <c r="J58" s="777"/>
      <c r="K58" s="777"/>
      <c r="L58" s="777"/>
      <c r="M58" s="777"/>
      <c r="N58" s="777"/>
      <c r="O58" s="778"/>
      <c r="P58" s="776" t="s">
        <v>59</v>
      </c>
      <c r="Q58" s="777"/>
      <c r="R58" s="777"/>
      <c r="S58" s="777"/>
      <c r="T58" s="777"/>
      <c r="U58" s="777"/>
      <c r="V58" s="777"/>
      <c r="W58" s="777"/>
      <c r="X58" s="778"/>
      <c r="Y58" s="1000"/>
      <c r="Z58" s="409"/>
      <c r="AA58" s="410"/>
      <c r="AB58" s="1004" t="s">
        <v>11</v>
      </c>
      <c r="AC58" s="1005"/>
      <c r="AD58" s="1006"/>
      <c r="AE58" s="992" t="s">
        <v>390</v>
      </c>
      <c r="AF58" s="992"/>
      <c r="AG58" s="992"/>
      <c r="AH58" s="992"/>
      <c r="AI58" s="992" t="s">
        <v>412</v>
      </c>
      <c r="AJ58" s="992"/>
      <c r="AK58" s="992"/>
      <c r="AL58" s="456"/>
      <c r="AM58" s="992" t="s">
        <v>509</v>
      </c>
      <c r="AN58" s="992"/>
      <c r="AO58" s="992"/>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10"/>
      <c r="I60" s="1010"/>
      <c r="J60" s="1010"/>
      <c r="K60" s="1010"/>
      <c r="L60" s="1010"/>
      <c r="M60" s="1010"/>
      <c r="N60" s="1010"/>
      <c r="O60" s="1011"/>
      <c r="P60" s="191"/>
      <c r="Q60" s="1018"/>
      <c r="R60" s="1018"/>
      <c r="S60" s="1018"/>
      <c r="T60" s="1018"/>
      <c r="U60" s="1018"/>
      <c r="V60" s="1018"/>
      <c r="W60" s="1018"/>
      <c r="X60" s="1019"/>
      <c r="Y60" s="996" t="s">
        <v>12</v>
      </c>
      <c r="Z60" s="997"/>
      <c r="AA60" s="998"/>
      <c r="AB60" s="549"/>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20"/>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9"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3" t="s">
        <v>380</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15">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10" t="s">
        <v>349</v>
      </c>
      <c r="B65" s="511"/>
      <c r="C65" s="511"/>
      <c r="D65" s="511"/>
      <c r="E65" s="511"/>
      <c r="F65" s="512"/>
      <c r="G65" s="792" t="s">
        <v>146</v>
      </c>
      <c r="H65" s="777"/>
      <c r="I65" s="777"/>
      <c r="J65" s="777"/>
      <c r="K65" s="777"/>
      <c r="L65" s="777"/>
      <c r="M65" s="777"/>
      <c r="N65" s="777"/>
      <c r="O65" s="778"/>
      <c r="P65" s="776" t="s">
        <v>59</v>
      </c>
      <c r="Q65" s="777"/>
      <c r="R65" s="777"/>
      <c r="S65" s="777"/>
      <c r="T65" s="777"/>
      <c r="U65" s="777"/>
      <c r="V65" s="777"/>
      <c r="W65" s="777"/>
      <c r="X65" s="778"/>
      <c r="Y65" s="1000"/>
      <c r="Z65" s="409"/>
      <c r="AA65" s="410"/>
      <c r="AB65" s="1004" t="s">
        <v>11</v>
      </c>
      <c r="AC65" s="1005"/>
      <c r="AD65" s="1006"/>
      <c r="AE65" s="992" t="s">
        <v>390</v>
      </c>
      <c r="AF65" s="992"/>
      <c r="AG65" s="992"/>
      <c r="AH65" s="992"/>
      <c r="AI65" s="992" t="s">
        <v>412</v>
      </c>
      <c r="AJ65" s="992"/>
      <c r="AK65" s="992"/>
      <c r="AL65" s="456"/>
      <c r="AM65" s="992" t="s">
        <v>509</v>
      </c>
      <c r="AN65" s="992"/>
      <c r="AO65" s="992"/>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10"/>
      <c r="I67" s="1010"/>
      <c r="J67" s="1010"/>
      <c r="K67" s="1010"/>
      <c r="L67" s="1010"/>
      <c r="M67" s="1010"/>
      <c r="N67" s="1010"/>
      <c r="O67" s="1011"/>
      <c r="P67" s="191"/>
      <c r="Q67" s="1018"/>
      <c r="R67" s="1018"/>
      <c r="S67" s="1018"/>
      <c r="T67" s="1018"/>
      <c r="U67" s="1018"/>
      <c r="V67" s="1018"/>
      <c r="W67" s="1018"/>
      <c r="X67" s="1019"/>
      <c r="Y67" s="996" t="s">
        <v>12</v>
      </c>
      <c r="Z67" s="997"/>
      <c r="AA67" s="998"/>
      <c r="AB67" s="549"/>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20"/>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3" t="s">
        <v>380</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
      <c r="A71" s="896"/>
      <c r="B71" s="897"/>
      <c r="C71" s="897"/>
      <c r="D71" s="897"/>
      <c r="E71" s="897"/>
      <c r="F71" s="898"/>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2"/>
      <c r="B4" s="1033"/>
      <c r="C4" s="1033"/>
      <c r="D4" s="1033"/>
      <c r="E4" s="1033"/>
      <c r="F4" s="103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2"/>
      <c r="B16" s="1033"/>
      <c r="C16" s="1033"/>
      <c r="D16" s="1033"/>
      <c r="E16" s="1033"/>
      <c r="F16" s="1034"/>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2"/>
      <c r="B17" s="1033"/>
      <c r="C17" s="1033"/>
      <c r="D17" s="1033"/>
      <c r="E17" s="1033"/>
      <c r="F17" s="103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2"/>
      <c r="B29" s="1033"/>
      <c r="C29" s="1033"/>
      <c r="D29" s="1033"/>
      <c r="E29" s="1033"/>
      <c r="F29" s="1034"/>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2"/>
      <c r="B30" s="1033"/>
      <c r="C30" s="1033"/>
      <c r="D30" s="1033"/>
      <c r="E30" s="1033"/>
      <c r="F30" s="103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2"/>
      <c r="B42" s="1033"/>
      <c r="C42" s="1033"/>
      <c r="D42" s="1033"/>
      <c r="E42" s="1033"/>
      <c r="F42" s="1034"/>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2"/>
      <c r="B43" s="1033"/>
      <c r="C43" s="1033"/>
      <c r="D43" s="1033"/>
      <c r="E43" s="1033"/>
      <c r="F43" s="103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2"/>
      <c r="B56" s="1033"/>
      <c r="C56" s="1033"/>
      <c r="D56" s="1033"/>
      <c r="E56" s="1033"/>
      <c r="F56" s="1034"/>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2"/>
      <c r="B57" s="1033"/>
      <c r="C57" s="1033"/>
      <c r="D57" s="1033"/>
      <c r="E57" s="1033"/>
      <c r="F57" s="103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2"/>
      <c r="B69" s="1033"/>
      <c r="C69" s="1033"/>
      <c r="D69" s="1033"/>
      <c r="E69" s="1033"/>
      <c r="F69" s="1034"/>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2"/>
      <c r="B70" s="1033"/>
      <c r="C70" s="1033"/>
      <c r="D70" s="1033"/>
      <c r="E70" s="1033"/>
      <c r="F70" s="103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2"/>
      <c r="B82" s="1033"/>
      <c r="C82" s="1033"/>
      <c r="D82" s="1033"/>
      <c r="E82" s="1033"/>
      <c r="F82" s="1034"/>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2"/>
      <c r="B83" s="1033"/>
      <c r="C83" s="1033"/>
      <c r="D83" s="1033"/>
      <c r="E83" s="1033"/>
      <c r="F83" s="103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2"/>
      <c r="B95" s="1033"/>
      <c r="C95" s="1033"/>
      <c r="D95" s="1033"/>
      <c r="E95" s="1033"/>
      <c r="F95" s="1034"/>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2"/>
      <c r="B96" s="1033"/>
      <c r="C96" s="1033"/>
      <c r="D96" s="1033"/>
      <c r="E96" s="1033"/>
      <c r="F96" s="103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2"/>
      <c r="B109" s="1033"/>
      <c r="C109" s="1033"/>
      <c r="D109" s="1033"/>
      <c r="E109" s="1033"/>
      <c r="F109" s="1034"/>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2"/>
      <c r="B110" s="1033"/>
      <c r="C110" s="1033"/>
      <c r="D110" s="1033"/>
      <c r="E110" s="1033"/>
      <c r="F110" s="103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2"/>
      <c r="B122" s="1033"/>
      <c r="C122" s="1033"/>
      <c r="D122" s="1033"/>
      <c r="E122" s="1033"/>
      <c r="F122" s="1034"/>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2"/>
      <c r="B123" s="1033"/>
      <c r="C123" s="1033"/>
      <c r="D123" s="1033"/>
      <c r="E123" s="1033"/>
      <c r="F123" s="103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2"/>
      <c r="B135" s="1033"/>
      <c r="C135" s="1033"/>
      <c r="D135" s="1033"/>
      <c r="E135" s="1033"/>
      <c r="F135" s="1034"/>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2"/>
      <c r="B136" s="1033"/>
      <c r="C136" s="1033"/>
      <c r="D136" s="1033"/>
      <c r="E136" s="1033"/>
      <c r="F136" s="103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2"/>
      <c r="B148" s="1033"/>
      <c r="C148" s="1033"/>
      <c r="D148" s="1033"/>
      <c r="E148" s="1033"/>
      <c r="F148" s="1034"/>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2"/>
      <c r="B149" s="1033"/>
      <c r="C149" s="1033"/>
      <c r="D149" s="1033"/>
      <c r="E149" s="1033"/>
      <c r="F149" s="103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2"/>
      <c r="B162" s="1033"/>
      <c r="C162" s="1033"/>
      <c r="D162" s="1033"/>
      <c r="E162" s="1033"/>
      <c r="F162" s="1034"/>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2"/>
      <c r="B163" s="1033"/>
      <c r="C163" s="1033"/>
      <c r="D163" s="1033"/>
      <c r="E163" s="1033"/>
      <c r="F163" s="103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2"/>
      <c r="B175" s="1033"/>
      <c r="C175" s="1033"/>
      <c r="D175" s="1033"/>
      <c r="E175" s="1033"/>
      <c r="F175" s="1034"/>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2"/>
      <c r="B176" s="1033"/>
      <c r="C176" s="1033"/>
      <c r="D176" s="1033"/>
      <c r="E176" s="1033"/>
      <c r="F176" s="103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2"/>
      <c r="B188" s="1033"/>
      <c r="C188" s="1033"/>
      <c r="D188" s="1033"/>
      <c r="E188" s="1033"/>
      <c r="F188" s="1034"/>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2"/>
      <c r="B189" s="1033"/>
      <c r="C189" s="1033"/>
      <c r="D189" s="1033"/>
      <c r="E189" s="1033"/>
      <c r="F189" s="103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2"/>
      <c r="B201" s="1033"/>
      <c r="C201" s="1033"/>
      <c r="D201" s="1033"/>
      <c r="E201" s="1033"/>
      <c r="F201" s="1034"/>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2"/>
      <c r="B202" s="1033"/>
      <c r="C202" s="1033"/>
      <c r="D202" s="1033"/>
      <c r="E202" s="1033"/>
      <c r="F202" s="103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2"/>
      <c r="B215" s="1033"/>
      <c r="C215" s="1033"/>
      <c r="D215" s="1033"/>
      <c r="E215" s="1033"/>
      <c r="F215" s="1034"/>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2"/>
      <c r="B216" s="1033"/>
      <c r="C216" s="1033"/>
      <c r="D216" s="1033"/>
      <c r="E216" s="1033"/>
      <c r="F216" s="103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2"/>
      <c r="B228" s="1033"/>
      <c r="C228" s="1033"/>
      <c r="D228" s="1033"/>
      <c r="E228" s="1033"/>
      <c r="F228" s="1034"/>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2"/>
      <c r="B229" s="1033"/>
      <c r="C229" s="1033"/>
      <c r="D229" s="1033"/>
      <c r="E229" s="1033"/>
      <c r="F229" s="103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2"/>
      <c r="B241" s="1033"/>
      <c r="C241" s="1033"/>
      <c r="D241" s="1033"/>
      <c r="E241" s="1033"/>
      <c r="F241" s="1034"/>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2"/>
      <c r="B242" s="1033"/>
      <c r="C242" s="1033"/>
      <c r="D242" s="1033"/>
      <c r="E242" s="1033"/>
      <c r="F242" s="103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2"/>
      <c r="B254" s="1033"/>
      <c r="C254" s="1033"/>
      <c r="D254" s="1033"/>
      <c r="E254" s="1033"/>
      <c r="F254" s="1034"/>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2"/>
      <c r="B255" s="1033"/>
      <c r="C255" s="1033"/>
      <c r="D255" s="1033"/>
      <c r="E255" s="1033"/>
      <c r="F255" s="103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cp:lastModifiedBy>
  <cp:lastPrinted>2021-09-24T02:02:00Z</cp:lastPrinted>
  <dcterms:created xsi:type="dcterms:W3CDTF">2012-03-13T00:50:25Z</dcterms:created>
  <dcterms:modified xsi:type="dcterms:W3CDTF">2021-09-24T02:02:06Z</dcterms:modified>
</cp:coreProperties>
</file>