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<sst xmlns="http://schemas.openxmlformats.org/spreadsheetml/2006/main" count="3441" uniqueCount="803">
  <si>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</si>
  <si>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</si>
  <si>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</si>
  <si>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</si>
  <si>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</si>
  <si>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</si>
  <si>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</si>
  <si>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</si>
  <si>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</si>
  <si>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</si>
  <si>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</si>
  <si>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</si>
  <si>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</si>
  <si>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</si>
  <si>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</si>
  <si>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</si>
  <si>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</si>
  <si>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</si>
  <si>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</si>
  <si>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</si>
  <si>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</si>
  <si>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</si>
  <si>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</si>
  <si>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</si>
  <si>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</si>
  <si>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</si>
  <si>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</si>
  <si>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</si>
  <si>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</si>
  <si>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</si>
  <si>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</si>
  <si>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</si>
  <si>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</si>
  <si>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</si>
  <si>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</si>
  <si>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</si>
  <si>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</si>
  <si>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</si>
  <si>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</si>
  <si>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</si>
  <si>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</si>
  <si>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</si>
  <si>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</si>
  <si>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</si>
  <si>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</si>
  <si>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</si>
  <si>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</si>
  <si>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</si>
  <si>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</si>
  <si>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</si>
  <si>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</si>
  <si>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</si>
  <si>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</si>
  <si>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</si>
  <si>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</si>
  <si>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</si>
  <si>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</si>
  <si>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</si>
  <si>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</si>
  <si>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</si>
  <si>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</si>
  <si>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</si>
  <si>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</si>
  <si>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</si>
  <si>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</si>
  <si>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</si>
  <si>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</si>
  <si>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</si>
  <si>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</si>
  <si>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</si>
  <si>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</si>
  <si>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</si>
  <si>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</si>
  <si>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</si>
  <si>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</si>
  <si>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</si>
  <si>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</si>
  <si>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</si>
  <si>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</si>
  <si>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</si>
  <si>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</si>
  <si>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</si>
  <si>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</si>
  <si>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</si>
  <si>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</si>
  <si>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</si>
  <si>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</si>
  <si>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</si>
  <si>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</si>
  <si>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</si>
  <si>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</si>
  <si>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</si>
  <si>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</si>
  <si>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</si>
  <si>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</si>
  <si>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</si>
  <si>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</si>
  <si>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</si>
  <si>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</si>
  <si>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</si>
  <si>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</si>
  <si>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</si>
  <si>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</si>
  <si>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</si>
  <si>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</si>
  <si>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</si>
  <si>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</si>
  <si>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</si>
  <si>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</si>
  <si>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</si>
  <si>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</si>
  <si>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</si>
  <si>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</si>
  <si>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</si>
  <si>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</si>
  <si>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</si>
  <si>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</si>
  <si>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</si>
  <si>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</si>
  <si>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</si>
  <si>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</si>
  <si>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</si>
  <si>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</si>
  <si>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</si>
  <si>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</si>
  <si>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</si>
  <si>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</si>
  <si>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</si>
  <si>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</si>
  <si>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</si>
  <si>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</si>
  <si>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</si>
  <si>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</si>
  <si>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</si>
  <si>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</si>
  <si>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</si>
  <si>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</si>
  <si>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</si>
  <si>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</si>
  <si>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</si>
  <si>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</si>
  <si>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</si>
  <si>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</si>
  <si>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</si>
  <si>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</si>
  <si>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</si>
  <si>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</si>
  <si>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</si>
  <si>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</si>
  <si>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</si>
  <si>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</si>
  <si>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</si>
  <si>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</si>
  <si>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</si>
  <si>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</si>
  <si>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</si>
  <si>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</si>
  <si>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</si>
  <si>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</si>
  <si>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</si>
  <si>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</si>
  <si>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</si>
  <si>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</si>
  <si>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</si>
  <si>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</si>
  <si>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</si>
  <si>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</si>
  <si>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</si>
  <si>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</si>
  <si>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</si>
  <si>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</si>
  <si>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</si>
  <si>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</si>
  <si>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</si>
  <si>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</si>
  <si>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</si>
  <si>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</si>
  <si>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</si>
  <si>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</si>
  <si>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</si>
  <si>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</si>
  <si>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</si>
  <si>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</si>
  <si>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</si>
  <si>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</si>
  <si>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</si>
  <si>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</si>
  <si>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</si>
  <si>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</si>
  <si>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</si>
  <si>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</si>
  <si>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</si>
  <si>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</si>
  <si>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</si>
  <si>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</si>
  <si>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</si>
  <si>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</si>
  <si>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</si>
  <si>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</si>
  <si>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</si>
  <si>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</si>
  <si>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</si>
  <si>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</si>
  <si>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</si>
  <si>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</si>
  <si>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</si>
  <si>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</si>
  <si>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</si>
  <si>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</si>
  <si>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</si>
  <si>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</si>
  <si>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</si>
  <si>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</si>
  <si>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</si>
  <si>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</si>
  <si>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</si>
  <si>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</si>
  <si>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</si>
  <si>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</si>
  <si>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</si>
  <si>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</si>
  <si>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</si>
  <si>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</si>
  <si>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</si>
  <si>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</si>
  <si>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</si>
  <si>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</si>
  <si>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</si>
  <si>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</si>
  <si>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</si>
  <si>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</si>
  <si>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</si>
  <si>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</si>
  <si>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</si>
  <si>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</si>
  <si>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</si>
  <si>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</si>
  <si>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</si>
  <si>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</si>
  <si>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</si>
  <si>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</si>
  <si>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</si>
  <si>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</si>
  <si>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</si>
  <si>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</si>
  <si>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</si>
  <si>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</si>
  <si>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</si>
  <si>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</si>
  <si>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</si>
  <si>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</si>
  <si>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</si>
  <si>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</si>
  <si>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</si>
  <si>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</si>
  <si>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</si>
  <si>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</si>
  <si>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</si>
  <si>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</si>
  <si>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</si>
  <si>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</si>
  <si>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</si>
  <si>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</si>
  <si>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</si>
  <si>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</si>
  <si>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</si>
  <si>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</si>
  <si>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</si>
  <si>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</si>
  <si>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</si>
  <si>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</si>
  <si>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</si>
  <si>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</si>
  <si>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</si>
  <si>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</si>
  <si>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</si>
  <si>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</si>
  <si>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</si>
  <si>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</si>
  <si>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</si>
  <si>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</si>
  <si>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</si>
  <si>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</si>
  <si>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</si>
  <si>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</si>
  <si>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</si>
  <si>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</si>
  <si>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</si>
  <si>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</si>
  <si>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</si>
  <si>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</si>
  <si>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</si>
  <si>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</si>
  <si>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</si>
  <si>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</si>
  <si>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</si>
  <si>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</si>
  <si>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</si>
  <si>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</si>
  <si>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</si>
  <si>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</si>
  <si>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</si>
  <si>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</si>
  <si>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</si>
  <si>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</si>
  <si>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</si>
  <si>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</si>
  <si>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</si>
  <si>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</si>
  <si>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</si>
  <si>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</si>
  <si>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</si>
  <si>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</si>
  <si>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</si>
  <si>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</si>
  <si>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</si>
  <si>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</si>
  <si>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</si>
  <si>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</si>
  <si>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</si>
  <si>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</si>
  <si>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</si>
  <si>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</si>
  <si>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</si>
  <si>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</si>
  <si>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</si>
  <si>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</si>
  <si>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</si>
  <si>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</si>
  <si>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</si>
  <si>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</si>
  <si>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</si>
  <si>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</si>
  <si>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</si>
  <si>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</si>
  <si>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</si>
  <si>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</si>
  <si>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</si>
  <si>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</si>
  <si>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</si>
  <si>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</si>
  <si>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</si>
  <si>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</si>
  <si>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</si>
  <si>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</si>
  <si>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</si>
  <si>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</si>
  <si>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</si>
  <si>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</si>
  <si>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</si>
  <si>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</si>
  <si>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</si>
  <si>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</si>
  <si>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</si>
  <si>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</si>
  <si>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</si>
  <si>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</si>
  <si>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</si>
  <si>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</si>
  <si>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</si>
  <si>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</si>
  <si>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</si>
  <si>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</si>
  <si>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</si>
  <si>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</si>
  <si>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</si>
  <si>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</si>
  <si>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</si>
  <si>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</si>
  <si>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</si>
  <si>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</si>
  <si>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</si>
  <si>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</si>
  <si>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</si>
  <si>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</si>
  <si>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</si>
  <si>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</si>
  <si>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</si>
  <si>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</si>
  <si>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</si>
  <si>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</si>
  <si>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</si>
  <si>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</si>
  <si>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</si>
  <si>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</si>
  <si>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</si>
  <si>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</si>
  <si>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</si>
  <si>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</si>
  <si>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</si>
  <si>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</si>
  <si>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</si>
  <si>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</si>
  <si>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</si>
  <si>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</si>
  <si>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</si>
  <si>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</si>
  <si>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</si>
  <si>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</si>
  <si>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</si>
  <si>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</si>
  <si>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</si>
  <si>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</si>
  <si>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</si>
  <si>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</si>
  <si>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</si>
  <si>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</si>
  <si>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</si>
  <si>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</si>
  <si>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</si>
  <si>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</si>
  <si>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</si>
  <si>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</si>
  <si>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</si>
  <si>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</si>
  <si>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</si>
  <si>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</si>
  <si>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</si>
  <si>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</si>
  <si>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</si>
  <si>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</si>
  <si>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</si>
  <si>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</si>
  <si>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</si>
  <si>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</si>
  <si>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</si>
  <si>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</si>
  <si>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</si>
  <si>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</si>
  <si>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</si>
  <si>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</si>
  <si>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</si>
  <si>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</si>
  <si>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</si>
  <si>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</si>
  <si>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</si>
  <si>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</si>
  <si>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</si>
  <si>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</si>
  <si>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</si>
  <si>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</si>
  <si>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</si>
  <si>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</si>
  <si>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</si>
  <si>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</si>
  <si>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</si>
  <si>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</si>
  <si>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</si>
  <si>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</si>
  <si>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</si>
  <si>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</si>
  <si>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</si>
  <si>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</si>
  <si>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</si>
  <si>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</si>
  <si>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</si>
  <si>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</si>
  <si>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</si>
  <si>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</si>
  <si>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</si>
  <si>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</si>
  <si>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</si>
  <si>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</si>
  <si>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</si>
  <si>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</si>
  <si>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</si>
  <si>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</si>
  <si>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</si>
  <si>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</si>
  <si>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</si>
  <si>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</si>
  <si>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</si>
  <si>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</si>
  <si>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</si>
  <si>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</si>
  <si>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</si>
  <si>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</si>
  <si>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</si>
  <si>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</si>
  <si>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</si>
  <si>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</si>
  <si>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</si>
  <si>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</si>
  <si>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</si>
  <si>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</si>
  <si>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</si>
  <si>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</si>
  <si>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</si>
  <si>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</si>
  <si>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</si>
  <si>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</si>
  <si>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</si>
  <si>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</si>
  <si>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</si>
  <si>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</si>
  <si>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</si>
  <si>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</si>
  <si>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</si>
  <si>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</si>
  <si>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</si>
  <si>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</si>
  <si>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</si>
  <si>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</si>
  <si>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</si>
  <si>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</si>
  <si>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</si>
  <si>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</si>
  <si>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</si>
  <si>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</si>
  <si>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</si>
  <si>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</si>
  <si>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</si>
  <si>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</si>
  <si>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</si>
  <si>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</si>
  <si>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</si>
  <si>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</si>
  <si>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</si>
  <si>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</si>
  <si>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</si>
  <si>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</si>
  <si>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</si>
  <si>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</si>
  <si>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</si>
  <si>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</si>
  <si>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</si>
  <si>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</si>
  <si>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</si>
  <si>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</si>
  <si>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</si>
  <si>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</si>
  <si>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</si>
  <si>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</si>
  <si>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</si>
  <si>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</si>
  <si>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</si>
  <si>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</si>
  <si>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</si>
  <si>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</si>
  <si>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</si>
  <si>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</si>
  <si>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</si>
  <si>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</si>
  <si>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</si>
  <si>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</si>
  <si>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</si>
  <si>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</si>
  <si>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</si>
  <si>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</si>
  <si>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</si>
  <si>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</si>
  <si>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</si>
  <si>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</si>
  <si>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</si>
  <si>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</si>
  <si>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</si>
  <si>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</si>
  <si>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</si>
  <si>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</si>
  <si>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</si>
  <si>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</si>
  <si>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</si>
  <si>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</si>
  <si>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</si>
  <si>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</si>
  <si>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</si>
  <si>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</si>
  <si>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</si>
  <si>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</si>
  <si>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</si>
  <si>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</si>
  <si>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</si>
  <si>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</si>
  <si>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</si>
  <si>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</si>
  <si>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</si>
  <si>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</si>
  <si>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</si>
  <si>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</si>
  <si>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</si>
  <si>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</si>
  <si>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</si>
  <si>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</si>
  <si>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</si>
  <si>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</si>
  <si>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</si>
  <si>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</si>
  <si>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</si>
  <si>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</si>
  <si>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</si>
  <si>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</si>
  <si>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</si>
  <si>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</si>
  <si>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</si>
  <si>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</si>
  <si>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</si>
  <si>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</si>
  <si>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</si>
  <si>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</si>
  <si>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</si>
  <si>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</si>
  <si>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</si>
  <si>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</si>
  <si>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</si>
  <si>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</si>
  <si>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</si>
  <si>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</si>
  <si>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</si>
  <si>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</si>
  <si>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</si>
  <si>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</si>
  <si>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</si>
  <si>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</si>
  <si>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</si>
  <si>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</si>
  <si>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</si>
  <si>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</si>
  <si>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</si>
  <si>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</si>
  <si>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</si>
  <si>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</si>
  <si>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</si>
  <si>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</si>
  <si>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</si>
  <si>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</si>
  <si>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</si>
  <si>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</si>
  <si>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</si>
  <si>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</si>
  <si>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</si>
  <si>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</si>
  <si>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</si>
  <si>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</si>
  <si>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</si>
  <si>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</si>
  <si>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</si>
  <si>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</si>
  <si>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</si>
  <si>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</si>
  <si>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</si>
  <si>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</si>
  <si>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</si>
  <si>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</si>
  <si>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</si>
  <si>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</si>
  <si>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</si>
  <si>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</si>
  <si>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</si>
  <si>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</si>
  <si>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</si>
  <si>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</si>
  <si>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</si>
  <si>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</si>
  <si>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</si>
  <si>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</si>
  <si>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</si>
  <si>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</si>
  <si>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</si>
  <si>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</si>
  <si>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</si>
  <si>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</si>
  <si>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</si>
  <si>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</si>
  <si>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</si>
  <si>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</si>
  <si>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</si>
  <si>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</si>
  <si>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</si>
  <si>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</si>
  <si>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</si>
  <si>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</si>
  <si>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</si>
  <si>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</si>
  <si>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</si>
  <si>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</si>
  <si>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</si>
  <si>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</si>
  <si>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</si>
  <si>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</si>
  <si>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</si>
  <si>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</si>
  <si>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</si>
  <si>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</si>
  <si>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</si>
  <si>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</si>
  <si>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</si>
  <si>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</si>
  <si>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</si>
  <si>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</si>
  <si>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</si>
  <si>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</si>
  <si>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</si>
  <si>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</si>
  <si>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</si>
  <si>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</si>
  <si>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</si>
  <si>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</si>
  <si>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</si>
  <si>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</si>
  <si>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</si>
  <si>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</si>
  <si>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</si>
  <si>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</si>
  <si>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</si>
  <si>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</si>
  <si>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</si>
  <si>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</si>
  <si>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</si>
  <si>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</si>
  <si>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</si>
  <si>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</si>
  <si>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</si>
  <si>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</si>
  <si>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百万円</t>
    <phoneticPr fontId="5"/>
  </si>
  <si>
    <t>／　</t>
    <phoneticPr fontId="5"/>
  </si>
  <si>
    <t>終了予定なし</t>
    <phoneticPr fontId="5"/>
  </si>
  <si>
    <t>○</t>
    <phoneticPr fontId="5"/>
  </si>
  <si>
    <t>大学等の海外留学支援制度</t>
    <phoneticPr fontId="5"/>
  </si>
  <si>
    <t>高等教育局</t>
    <phoneticPr fontId="5"/>
  </si>
  <si>
    <t>平成26年度</t>
    <phoneticPr fontId="5"/>
  </si>
  <si>
    <t>「日本再興戦略～JAPAN is BACK～」(平成25年6月14日閣議決定)
「第3期教育振興基本計画」（平成30年6月15日閣議決定）</t>
    <phoneticPr fontId="5"/>
  </si>
  <si>
    <t>我が国の高等教育機関が諸外国（地域）の高等教育機関と学生交流に関する協定等を締結し、それに基づき学生を派遣し、受入れる場合に、当該学生を支援することにより、留学生交流の一層の拡充を図り、我が国と諸外国（地域）との相互理解と友好親善を増進するとともに、我が国の高等教育機関の国際化・国際競争力強化に資する。
　また、あわせて、諸外国（地域）の高等教育機関に留学する日本人学生等に対し、教育研究活動に必要な経費を支援することにより、国際的にも指導的立場で活躍できる優秀な人材の育成及び我が国の国際化・国際競争力強化に資することを目的とする。</t>
    <phoneticPr fontId="5"/>
  </si>
  <si>
    <t>海外に派遣される日本人学生及び我が国に受け入れる短期留学生に対して、（独）日本学生支援機構を通じて奨学金を支給する。
①大学院学位取得型・学部学位取得型（１年以上）
日本国籍を有する者又は日本への永住が許可されている者で、「学士」、「修士」または「博士」の学位取得を目指し、１年以上の期間留学する者
②協定派遣型（１年以内）
日本の高等教育機関に在籍しながら、大学間交流協定等に基づき諸外国（地域）の高等教育機関等に１年以内の期間留学する者
③協定受入型（１年以内）
諸外国（地域）の高等教育機関に在籍しながら、大学間交流協定等に基づき我が国の高等教育機関に１年以内の期間留学する者
【補助率：定額補助】</t>
    <phoneticPr fontId="5"/>
  </si>
  <si>
    <t>-</t>
    <phoneticPr fontId="5"/>
  </si>
  <si>
    <t>留学生交流支援事業費補助金</t>
    <phoneticPr fontId="5"/>
  </si>
  <si>
    <t>政府開発援助留学生交流支援事業費補助金</t>
  </si>
  <si>
    <t>日本人海外留学者数(各年度の目標値は前年度実績を上回る値とする)</t>
    <phoneticPr fontId="5"/>
  </si>
  <si>
    <t>人</t>
  </si>
  <si>
    <t>人</t>
    <phoneticPr fontId="5"/>
  </si>
  <si>
    <t>独立行政法人日本学生支援機構「協定等に基づく日本人学生留学状況調査結果」</t>
    <phoneticPr fontId="5"/>
  </si>
  <si>
    <t>我が国が受け入れる外国人留学生数（各年度の目標値は前年度実績を上回る値とする）</t>
    <phoneticPr fontId="5"/>
  </si>
  <si>
    <t>我が国が受け入れる外国人留学生数</t>
    <phoneticPr fontId="5"/>
  </si>
  <si>
    <t>独立行政法人日本学生支援機構「外国人留学生在籍状況調査」</t>
    <phoneticPr fontId="5"/>
  </si>
  <si>
    <t>支援実績（派遣・受入れ）</t>
  </si>
  <si>
    <t>執行額／支援人数　　　　　　　　　　　　　　</t>
    <phoneticPr fontId="5"/>
  </si>
  <si>
    <t>百万円/人</t>
    <phoneticPr fontId="5"/>
  </si>
  <si>
    <t>13　豊かな国際社会の構築に資する国際交流・協力の推進</t>
    <phoneticPr fontId="5"/>
  </si>
  <si>
    <t>13-1 国際交流の推進</t>
    <phoneticPr fontId="5"/>
  </si>
  <si>
    <t>日本人海外留学生数
※前年度の実績は、現在、調査中であり、次年度に確定する予定</t>
    <phoneticPr fontId="5"/>
  </si>
  <si>
    <t>外国人留学生数（日本語教育機関を含む）</t>
  </si>
  <si>
    <t>175</t>
    <phoneticPr fontId="5"/>
  </si>
  <si>
    <t>196</t>
    <phoneticPr fontId="5"/>
  </si>
  <si>
    <t>428</t>
    <phoneticPr fontId="5"/>
  </si>
  <si>
    <t>新26-0045</t>
    <phoneticPr fontId="5"/>
  </si>
  <si>
    <t>423</t>
    <phoneticPr fontId="5"/>
  </si>
  <si>
    <t>405</t>
    <phoneticPr fontId="5"/>
  </si>
  <si>
    <t>高等教育国際戦略ＰＴ</t>
    <rPh sb="4" eb="6">
      <t>コクサイ</t>
    </rPh>
    <rPh sb="6" eb="8">
      <t>センリャク</t>
    </rPh>
    <phoneticPr fontId="5"/>
  </si>
  <si>
    <t>ＰＴリーダー
佐藤　邦明</t>
    <rPh sb="7" eb="9">
      <t>サトウ</t>
    </rPh>
    <rPh sb="10" eb="12">
      <t>クニアキ</t>
    </rPh>
    <phoneticPr fontId="5"/>
  </si>
  <si>
    <t>-</t>
    <phoneticPr fontId="5"/>
  </si>
  <si>
    <t>大学等が把握している日本人学生の海外留学状況
※令和2年度の実績は、現在、調査中であり、令和4年度に確定する予定</t>
    <phoneticPr fontId="5"/>
  </si>
  <si>
    <t>支援実績（派遣・受入れ）
※令和2年度の実績は、現在、調査中であり、令和4年度に確定する予定</t>
    <phoneticPr fontId="5"/>
  </si>
  <si>
    <t>7,868/25,412</t>
    <phoneticPr fontId="5"/>
  </si>
  <si>
    <t>7,225/22,818</t>
    <phoneticPr fontId="5"/>
  </si>
  <si>
    <t>短期留学の受入れ及び派遣、長期留学の派遣に対する奨学金を支給することにより、日本への外国人留学生数の増加に資するとともに、海外留学の観点では、奨学金の受給者だけではなく、海外留学に対する機運を高め、海外留学者数の増加に大きく貢献しており、短期留学者数が含まれる（独）日本学生支援機構の実施する調査「協定等に基づく日本人学生留学状況調査」において、日本人大学生等の海外留学者数は、「105,301人（平成29年度）」、「115,146人（平成３０年度）」「107,346人（令和元年）」と、平成３０年度まで増加し、その後減少傾向にある。</t>
    <rPh sb="234" eb="235">
      <t>ニン</t>
    </rPh>
    <rPh sb="236" eb="238">
      <t>レイワ</t>
    </rPh>
    <rPh sb="238" eb="240">
      <t>ガンネン</t>
    </rPh>
    <rPh sb="244" eb="246">
      <t>ヘイセイ</t>
    </rPh>
    <rPh sb="248" eb="249">
      <t>ネン</t>
    </rPh>
    <rPh sb="249" eb="250">
      <t>ド</t>
    </rPh>
    <rPh sb="258" eb="259">
      <t>ゴ</t>
    </rPh>
    <rPh sb="259" eb="261">
      <t>ゲンショウ</t>
    </rPh>
    <phoneticPr fontId="5"/>
  </si>
  <si>
    <t>諸外国との双方向の学生交流は日本の大学や学生等にとって重要なものである。</t>
  </si>
  <si>
    <t>「日本再興戦略（H２５．６）」や、「第３期教育振興基本計画（Ｈ３０．６）における日本人海外留学者数倍増を達成するため、日本人学生の海外留学を支援するものであり、国が積極的に実施すべき事業である。</t>
  </si>
  <si>
    <t>学生の双方向交流の推進については、「日米文化教育交流会議（カルコン）」等においてもその重要性が議論されており、優先度の高い事業である。</t>
  </si>
  <si>
    <t>無</t>
  </si>
  <si>
    <t>国として責任をもって直接的・具体的な政策誘導、支援を行うため補助金として実施している。また、（独）日本学生支援機構（以下「機構」という）が、留学生交流についてのノウハウや、留学生支援等に関する豊富な実績を有していることから、機構に対する文部科学省補助金として予算措置している。</t>
  </si>
  <si>
    <t>‐</t>
  </si>
  <si>
    <t>留学生交流についてのノウハウや、留学生支援等に関する豊富な実績を有している日本学生支援機構に対して、適切に補助金を交付している。</t>
  </si>
  <si>
    <t>適切な留学者数を支援している。</t>
    <rPh sb="0" eb="2">
      <t>テキセツ</t>
    </rPh>
    <rPh sb="3" eb="5">
      <t>リュウガク</t>
    </rPh>
    <rPh sb="5" eb="6">
      <t>シャ</t>
    </rPh>
    <rPh sb="6" eb="7">
      <t>スウ</t>
    </rPh>
    <rPh sb="8" eb="10">
      <t>シエン</t>
    </rPh>
    <phoneticPr fontId="5"/>
  </si>
  <si>
    <t>費目や使途は、学生に対する奨学金等に限定されている。</t>
    <rPh sb="0" eb="2">
      <t>ヒモク</t>
    </rPh>
    <rPh sb="3" eb="5">
      <t>シト</t>
    </rPh>
    <rPh sb="7" eb="9">
      <t>ガクセイ</t>
    </rPh>
    <rPh sb="10" eb="11">
      <t>タイ</t>
    </rPh>
    <rPh sb="13" eb="16">
      <t>ショウガクキン</t>
    </rPh>
    <rPh sb="16" eb="17">
      <t>トウ</t>
    </rPh>
    <rPh sb="18" eb="20">
      <t>ゲンテイ</t>
    </rPh>
    <phoneticPr fontId="5"/>
  </si>
  <si>
    <t>機構が実施している私費外国人留学生生活実態調査結果等を参考とし、留学に必要な経費の一部を奨学金等として学生個人に支出するものであり、真に必要となる経費に限定している。</t>
  </si>
  <si>
    <t>各大学等に対して、留学生の派遣・受入れに係る支援を効果的・効率的に行うために、各大学等が開設した特色ある留学生の派遣・受入れプログラムを支援している。</t>
  </si>
  <si>
    <t>長期の海外留学が減少傾向にある中、大学間交流協定等に基づく海外留学は増加しており、当該海外留学を支援する本事業の有効性は高い。
また、大学間交流協定には、協定を締結している大学間で同人数の学生交流を行うものも含まれていることから、協定受入れについても一定数を支援しており、支援にあたっては、文部科学省がとりまとめた「世界の成長を取り込むための外国人留学生の受入れ戦略（報告書）」（H25．12）に基づく受入れを推進している。</t>
  </si>
  <si>
    <t>協定派遣・協定受入れについて、学生の質をより担保する観点から、選考基準の厳格化や家計基準の導入など制度の改善を図っている。</t>
  </si>
  <si>
    <t>活動実績は見込みに見合ったものであり、留学生交流の促進につながっている。</t>
    <rPh sb="0" eb="2">
      <t>カツドウ</t>
    </rPh>
    <rPh sb="2" eb="4">
      <t>ジッセキ</t>
    </rPh>
    <rPh sb="5" eb="7">
      <t>ミコ</t>
    </rPh>
    <rPh sb="9" eb="11">
      <t>ミア</t>
    </rPh>
    <rPh sb="19" eb="22">
      <t>リュウガクセイ</t>
    </rPh>
    <rPh sb="22" eb="24">
      <t>コウリュウ</t>
    </rPh>
    <rPh sb="25" eb="27">
      <t>ソクシン</t>
    </rPh>
    <phoneticPr fontId="5"/>
  </si>
  <si>
    <t>HPへの掲載やチラシの配布等による周知を着実に実施している。</t>
    <rPh sb="4" eb="6">
      <t>ケイサイ</t>
    </rPh>
    <rPh sb="11" eb="13">
      <t>ハイフ</t>
    </rPh>
    <phoneticPr fontId="5"/>
  </si>
  <si>
    <t>協定派遣について、派遣先を諸外国の高等教育機関に限定せず、インターンシップや研修を目的に諸外国の政府機関やNPO等へ派遣するプログラムについても、帰国後に単位認定を行っているプログラムについては支援対象とすることによって、海外留学に関するプログラムを幅広く支援している。</t>
  </si>
  <si>
    <t>今後は、第3期教育振興基本計画に記載されているとおり、短期留学経験者の学位取得目的の長期留学への促進や、短期留学の成果を定着させるための取組みを支援するため、プログラムの採択方法や、各プログラム内における事前・事後研修の実施について検討する。</t>
    <rPh sb="91" eb="92">
      <t>カク</t>
    </rPh>
    <rPh sb="97" eb="98">
      <t>ナイ</t>
    </rPh>
    <rPh sb="102" eb="104">
      <t>ジゼン</t>
    </rPh>
    <rPh sb="105" eb="107">
      <t>ジゴ</t>
    </rPh>
    <rPh sb="107" eb="109">
      <t>ケンシュウ</t>
    </rPh>
    <rPh sb="110" eb="112">
      <t>ジッシ</t>
    </rPh>
    <rPh sb="116" eb="118">
      <t>ケントウ</t>
    </rPh>
    <phoneticPr fontId="5"/>
  </si>
  <si>
    <t>海外留学支援制度（学部学位取得型） 　：　https://www.jasso.go.jp/ryugaku/study_a/scholarship/gakubu/index.html
海外留学支援制度（大学院学位取得型） 　：　https://www.jasso.go.jp/ryugaku/study_a/scholarship/daigakuin/index.html
海外留学支援制度（協定派遣型） 　：　https://www.jasso.go.jp/ryugaku/tantosha/study_a/short_term_h/index.html</t>
    <phoneticPr fontId="5"/>
  </si>
  <si>
    <t>奨学金</t>
    <rPh sb="0" eb="3">
      <t>ショウガクキン</t>
    </rPh>
    <phoneticPr fontId="5"/>
  </si>
  <si>
    <t>審査経費</t>
    <rPh sb="0" eb="2">
      <t>シンサ</t>
    </rPh>
    <rPh sb="2" eb="4">
      <t>ケイヒ</t>
    </rPh>
    <phoneticPr fontId="5"/>
  </si>
  <si>
    <t>事業費</t>
    <rPh sb="0" eb="3">
      <t>ジギョウヒ</t>
    </rPh>
    <phoneticPr fontId="5"/>
  </si>
  <si>
    <t>事業費</t>
    <rPh sb="0" eb="2">
      <t>ジギョウ</t>
    </rPh>
    <rPh sb="2" eb="3">
      <t>ヒ</t>
    </rPh>
    <phoneticPr fontId="5"/>
  </si>
  <si>
    <t>独立行政法人日本学生支援機構</t>
    <rPh sb="0" eb="6">
      <t>ドクリツギョウセイホウジン</t>
    </rPh>
    <rPh sb="6" eb="14">
      <t>ニホンガクセイシエンキコウ</t>
    </rPh>
    <phoneticPr fontId="5"/>
  </si>
  <si>
    <t>奨学金及び審査経費</t>
    <rPh sb="0" eb="3">
      <t>ショウガクキン</t>
    </rPh>
    <rPh sb="3" eb="4">
      <t>オヨ</t>
    </rPh>
    <rPh sb="5" eb="7">
      <t>シンサ</t>
    </rPh>
    <rPh sb="7" eb="9">
      <t>ケイヒ</t>
    </rPh>
    <phoneticPr fontId="5"/>
  </si>
  <si>
    <t>補助金等交付</t>
  </si>
  <si>
    <t>学生A</t>
    <rPh sb="0" eb="2">
      <t>ガクセイ</t>
    </rPh>
    <phoneticPr fontId="5"/>
  </si>
  <si>
    <t>学生B</t>
    <rPh sb="0" eb="2">
      <t>ガクセイ</t>
    </rPh>
    <phoneticPr fontId="5"/>
  </si>
  <si>
    <t>学生C</t>
    <rPh sb="0" eb="2">
      <t>ガクセイ</t>
    </rPh>
    <phoneticPr fontId="5"/>
  </si>
  <si>
    <t>学生D</t>
    <rPh sb="0" eb="2">
      <t>ガクセイ</t>
    </rPh>
    <phoneticPr fontId="5"/>
  </si>
  <si>
    <t>学生E</t>
    <rPh sb="0" eb="2">
      <t>ガクセイ</t>
    </rPh>
    <phoneticPr fontId="5"/>
  </si>
  <si>
    <t>学生F</t>
    <rPh sb="0" eb="2">
      <t>ガクセイ</t>
    </rPh>
    <phoneticPr fontId="5"/>
  </si>
  <si>
    <t>学生G</t>
    <rPh sb="0" eb="2">
      <t>ガクセイ</t>
    </rPh>
    <phoneticPr fontId="5"/>
  </si>
  <si>
    <t>学生H</t>
    <rPh sb="0" eb="2">
      <t>ガクセイ</t>
    </rPh>
    <phoneticPr fontId="5"/>
  </si>
  <si>
    <t>学生I</t>
    <rPh sb="0" eb="2">
      <t>ガクセイ</t>
    </rPh>
    <phoneticPr fontId="5"/>
  </si>
  <si>
    <t>学生J</t>
    <rPh sb="0" eb="2">
      <t>ガクセイ</t>
    </rPh>
    <phoneticPr fontId="5"/>
  </si>
  <si>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5"/>
  </si>
  <si>
    <t>B.学生（大学院学位取得型）</t>
    <rPh sb="2" eb="4">
      <t>ガクセイ</t>
    </rPh>
    <phoneticPr fontId="5"/>
  </si>
  <si>
    <t>C.学生（学部学位取得型）</t>
    <rPh sb="2" eb="4">
      <t>ガクセイ</t>
    </rPh>
    <phoneticPr fontId="5"/>
  </si>
  <si>
    <t>D.学生（協定派遣）</t>
    <phoneticPr fontId="5"/>
  </si>
  <si>
    <t>E.学生（協定受入れ）</t>
    <phoneticPr fontId="5"/>
  </si>
  <si>
    <t>8,017/30,584</t>
    <phoneticPr fontId="5"/>
  </si>
  <si>
    <t>8,017/27,875</t>
    <phoneticPr fontId="5"/>
  </si>
  <si>
    <t>-</t>
    <phoneticPr fontId="5"/>
  </si>
  <si>
    <t>-</t>
    <phoneticPr fontId="5"/>
  </si>
  <si>
    <t>外部有識者による点検対象外</t>
  </si>
  <si>
    <t>事業内容の一部改善</t>
  </si>
  <si>
    <t>この事業は、昨年に引き続き国の展望を踏まえた成果指標を設定する等検討し、長期留学への促進や短期留学の成果も定着させるため、プログラムの採択方法等の検討等を行うことにより、より効果的な事業の実施に努めるべきである。</t>
  </si>
  <si>
    <t>執行等改善</t>
  </si>
  <si>
    <t>プログラム期間の考え方や審査の観点の見直しなど、引き続き、プログラム採択に係る審査方法の検討・改善に努め、より効果的な事業の実施を図る。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</si>
</sst>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750</xdr:row>
      <xdr:rowOff>47625</xdr:rowOff>
    </xdr:from>
    <xdr:to>
      <xdr:col>40</xdr:col>
      <xdr:colOff>170340</xdr:colOff>
      <xdr:row>752</xdr:row>
      <xdr:rowOff>94048</xdr:rowOff>
    </xdr:to>
    <xdr:sp macro="" textlink="">
      <xdr:nvSpPr>
        <xdr:cNvPr id="3" name="Rectangle 3">
          <a:extLst>
            <a:ext uri="{FF2B5EF4-FFF2-40B4-BE49-F238E27FC236}">
              <a16:creationId xmlns:a16="http://schemas.microsoft.com/office/drawing/2014/main" id="{1925208D-C1E2-4256-BC79-FFA3C3966C85}"/>
            </a:ext>
          </a:extLst>
        </xdr:cNvPr>
        <xdr:cNvSpPr>
          <a:spLocks noChangeArrowheads="1"/>
        </xdr:cNvSpPr>
      </xdr:nvSpPr>
      <xdr:spPr bwMode="auto">
        <a:xfrm>
          <a:off x="3676650" y="48853725"/>
          <a:ext cx="4494690" cy="7512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7,868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152400</xdr:colOff>
      <xdr:row>752</xdr:row>
      <xdr:rowOff>228600</xdr:rowOff>
    </xdr:from>
    <xdr:to>
      <xdr:col>41</xdr:col>
      <xdr:colOff>68607</xdr:colOff>
      <xdr:row>754</xdr:row>
      <xdr:rowOff>180975</xdr:rowOff>
    </xdr:to>
    <xdr:sp macro="" textlink="">
      <xdr:nvSpPr>
        <xdr:cNvPr id="4" name="AutoShape 6">
          <a:extLst>
            <a:ext uri="{FF2B5EF4-FFF2-40B4-BE49-F238E27FC236}">
              <a16:creationId xmlns:a16="http://schemas.microsoft.com/office/drawing/2014/main" id="{D9785E8E-9D8D-4A4B-ABD0-0EC44DCE6F75}"/>
            </a:ext>
          </a:extLst>
        </xdr:cNvPr>
        <xdr:cNvSpPr>
          <a:spLocks noChangeArrowheads="1"/>
        </xdr:cNvSpPr>
      </xdr:nvSpPr>
      <xdr:spPr bwMode="auto">
        <a:xfrm>
          <a:off x="3552825" y="49739550"/>
          <a:ext cx="4716807" cy="6572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（独）日本学生支援機構が行う我が国の高等教育機関へ留学する外国人留学生及び我が国から諸外国（地域）の高等教育機関へ留学する日本人学生等への支援事業に必要な経費を補助。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152400</xdr:colOff>
      <xdr:row>755</xdr:row>
      <xdr:rowOff>38100</xdr:rowOff>
    </xdr:from>
    <xdr:to>
      <xdr:col>29</xdr:col>
      <xdr:colOff>152400</xdr:colOff>
      <xdr:row>757</xdr:row>
      <xdr:rowOff>21999</xdr:rowOff>
    </xdr:to>
    <xdr:sp macro="" textlink="">
      <xdr:nvSpPr>
        <xdr:cNvPr id="5" name="Line 5">
          <a:extLst>
            <a:ext uri="{FF2B5EF4-FFF2-40B4-BE49-F238E27FC236}">
              <a16:creationId xmlns:a16="http://schemas.microsoft.com/office/drawing/2014/main" id="{8CA1E3DD-9826-4CED-A845-3C8AD84F44A7}"/>
            </a:ext>
          </a:extLst>
        </xdr:cNvPr>
        <xdr:cNvSpPr>
          <a:spLocks noChangeShapeType="1"/>
        </xdr:cNvSpPr>
      </xdr:nvSpPr>
      <xdr:spPr bwMode="auto">
        <a:xfrm>
          <a:off x="5953125" y="50606325"/>
          <a:ext cx="0" cy="688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25</xdr:col>
      <xdr:colOff>180975</xdr:colOff>
      <xdr:row>757</xdr:row>
      <xdr:rowOff>123825</xdr:rowOff>
    </xdr:from>
    <xdr:to>
      <xdr:col>34</xdr:col>
      <xdr:colOff>21378</xdr:colOff>
      <xdr:row>758</xdr:row>
      <xdr:rowOff>16989</xdr:rowOff>
    </xdr:to>
    <xdr:sp macro="" textlink="">
      <xdr:nvSpPr>
        <xdr:cNvPr id="7" name="Rectangle 10">
          <a:extLst>
            <a:ext uri="{FF2B5EF4-FFF2-40B4-BE49-F238E27FC236}">
              <a16:creationId xmlns:a16="http://schemas.microsoft.com/office/drawing/2014/main" id="{9A8F719C-725B-473F-BC2E-398AEAD9EE68}"/>
            </a:ext>
          </a:extLst>
        </xdr:cNvPr>
        <xdr:cNvSpPr>
          <a:spLocks noChangeArrowheads="1"/>
        </xdr:cNvSpPr>
      </xdr:nvSpPr>
      <xdr:spPr bwMode="auto">
        <a:xfrm>
          <a:off x="5181600" y="51396900"/>
          <a:ext cx="1640628" cy="245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85725</xdr:colOff>
      <xdr:row>760</xdr:row>
      <xdr:rowOff>152401</xdr:rowOff>
    </xdr:from>
    <xdr:to>
      <xdr:col>46</xdr:col>
      <xdr:colOff>128588</xdr:colOff>
      <xdr:row>762</xdr:row>
      <xdr:rowOff>285751</xdr:rowOff>
    </xdr:to>
    <xdr:sp macro="" textlink="">
      <xdr:nvSpPr>
        <xdr:cNvPr id="8" name="AutoShape 8">
          <a:extLst>
            <a:ext uri="{FF2B5EF4-FFF2-40B4-BE49-F238E27FC236}">
              <a16:creationId xmlns:a16="http://schemas.microsoft.com/office/drawing/2014/main" id="{3F8DED9B-8532-4FBE-A15A-BE4BA574392C}"/>
            </a:ext>
          </a:extLst>
        </xdr:cNvPr>
        <xdr:cNvSpPr>
          <a:spLocks noChangeArrowheads="1"/>
        </xdr:cNvSpPr>
      </xdr:nvSpPr>
      <xdr:spPr bwMode="auto">
        <a:xfrm>
          <a:off x="2686050" y="52482751"/>
          <a:ext cx="6643688" cy="838200"/>
        </a:xfrm>
        <a:prstGeom prst="bracketPair">
          <a:avLst>
            <a:gd name="adj" fmla="val 1157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高等教育機関が、諸外国（地域）の高等教育機関と学生交流に関する協定等を締結し、それに基づき1年以内の期間、諸外国（地域）の高等教育機関から我が国へ短期留学する者及び我が国の高等教育機関から諸外国（地域）の高等教育機関に短期留学する者、並びに諸外国の大学で学位を取得するために1年以上の期間、我が国から長期留学する者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200023</xdr:colOff>
      <xdr:row>763</xdr:row>
      <xdr:rowOff>9522</xdr:rowOff>
    </xdr:from>
    <xdr:to>
      <xdr:col>45</xdr:col>
      <xdr:colOff>0</xdr:colOff>
      <xdr:row>763</xdr:row>
      <xdr:rowOff>9524</xdr:rowOff>
    </xdr:to>
    <xdr:sp macro="" textlink="">
      <xdr:nvSpPr>
        <xdr:cNvPr id="9" name="Line 38">
          <a:extLst>
            <a:ext uri="{FF2B5EF4-FFF2-40B4-BE49-F238E27FC236}">
              <a16:creationId xmlns:a16="http://schemas.microsoft.com/office/drawing/2014/main" id="{A5FC391A-572C-4127-9E08-204C5A08DCCD}"/>
            </a:ext>
          </a:extLst>
        </xdr:cNvPr>
        <xdr:cNvSpPr>
          <a:spLocks noChangeShapeType="1"/>
        </xdr:cNvSpPr>
      </xdr:nvSpPr>
      <xdr:spPr bwMode="auto">
        <a:xfrm flipH="1" flipV="1">
          <a:off x="3000373" y="53397147"/>
          <a:ext cx="6000752" cy="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15</xdr:col>
      <xdr:colOff>0</xdr:colOff>
      <xdr:row>763</xdr:row>
      <xdr:rowOff>28575</xdr:rowOff>
    </xdr:from>
    <xdr:to>
      <xdr:col>15</xdr:col>
      <xdr:colOff>0</xdr:colOff>
      <xdr:row>764</xdr:row>
      <xdr:rowOff>126110</xdr:rowOff>
    </xdr:to>
    <xdr:sp macro="" textlink="">
      <xdr:nvSpPr>
        <xdr:cNvPr id="10" name="Line 39">
          <a:extLst>
            <a:ext uri="{FF2B5EF4-FFF2-40B4-BE49-F238E27FC236}">
              <a16:creationId xmlns:a16="http://schemas.microsoft.com/office/drawing/2014/main" id="{536D1B91-8A00-4E8A-A7DE-3F6CF225A8DF}"/>
            </a:ext>
          </a:extLst>
        </xdr:cNvPr>
        <xdr:cNvSpPr>
          <a:spLocks noChangeShapeType="1"/>
        </xdr:cNvSpPr>
      </xdr:nvSpPr>
      <xdr:spPr bwMode="auto">
        <a:xfrm>
          <a:off x="3000375" y="53416200"/>
          <a:ext cx="0" cy="449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763</xdr:row>
      <xdr:rowOff>0</xdr:rowOff>
    </xdr:from>
    <xdr:to>
      <xdr:col>25</xdr:col>
      <xdr:colOff>0</xdr:colOff>
      <xdr:row>764</xdr:row>
      <xdr:rowOff>97535</xdr:rowOff>
    </xdr:to>
    <xdr:sp macro="" textlink="">
      <xdr:nvSpPr>
        <xdr:cNvPr id="12" name="Line 39">
          <a:extLst>
            <a:ext uri="{FF2B5EF4-FFF2-40B4-BE49-F238E27FC236}">
              <a16:creationId xmlns:a16="http://schemas.microsoft.com/office/drawing/2014/main" id="{536D1B91-8A00-4E8A-A7DE-3F6CF225A8DF}"/>
            </a:ext>
          </a:extLst>
        </xdr:cNvPr>
        <xdr:cNvSpPr>
          <a:spLocks noChangeShapeType="1"/>
        </xdr:cNvSpPr>
      </xdr:nvSpPr>
      <xdr:spPr bwMode="auto">
        <a:xfrm>
          <a:off x="5000625" y="53387625"/>
          <a:ext cx="0" cy="449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xdr:colOff>
      <xdr:row>763</xdr:row>
      <xdr:rowOff>28575</xdr:rowOff>
    </xdr:from>
    <xdr:to>
      <xdr:col>35</xdr:col>
      <xdr:colOff>9525</xdr:colOff>
      <xdr:row>764</xdr:row>
      <xdr:rowOff>126110</xdr:rowOff>
    </xdr:to>
    <xdr:sp macro="" textlink="">
      <xdr:nvSpPr>
        <xdr:cNvPr id="13" name="Line 39">
          <a:extLst>
            <a:ext uri="{FF2B5EF4-FFF2-40B4-BE49-F238E27FC236}">
              <a16:creationId xmlns:a16="http://schemas.microsoft.com/office/drawing/2014/main" id="{536D1B91-8A00-4E8A-A7DE-3F6CF225A8DF}"/>
            </a:ext>
          </a:extLst>
        </xdr:cNvPr>
        <xdr:cNvSpPr>
          <a:spLocks noChangeShapeType="1"/>
        </xdr:cNvSpPr>
      </xdr:nvSpPr>
      <xdr:spPr bwMode="auto">
        <a:xfrm>
          <a:off x="7010400" y="53416200"/>
          <a:ext cx="0" cy="449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9525</xdr:colOff>
      <xdr:row>763</xdr:row>
      <xdr:rowOff>9525</xdr:rowOff>
    </xdr:from>
    <xdr:to>
      <xdr:col>45</xdr:col>
      <xdr:colOff>9525</xdr:colOff>
      <xdr:row>764</xdr:row>
      <xdr:rowOff>107060</xdr:rowOff>
    </xdr:to>
    <xdr:sp macro="" textlink="">
      <xdr:nvSpPr>
        <xdr:cNvPr id="14" name="Line 39">
          <a:extLst>
            <a:ext uri="{FF2B5EF4-FFF2-40B4-BE49-F238E27FC236}">
              <a16:creationId xmlns:a16="http://schemas.microsoft.com/office/drawing/2014/main" id="{536D1B91-8A00-4E8A-A7DE-3F6CF225A8DF}"/>
            </a:ext>
          </a:extLst>
        </xdr:cNvPr>
        <xdr:cNvSpPr>
          <a:spLocks noChangeShapeType="1"/>
        </xdr:cNvSpPr>
      </xdr:nvSpPr>
      <xdr:spPr bwMode="auto">
        <a:xfrm>
          <a:off x="9010650" y="53397150"/>
          <a:ext cx="0" cy="449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764</xdr:row>
      <xdr:rowOff>219075</xdr:rowOff>
    </xdr:from>
    <xdr:to>
      <xdr:col>17</xdr:col>
      <xdr:colOff>198096</xdr:colOff>
      <xdr:row>764</xdr:row>
      <xdr:rowOff>463636</xdr:rowOff>
    </xdr:to>
    <xdr:sp macro="" textlink="">
      <xdr:nvSpPr>
        <xdr:cNvPr id="15" name="Rectangle 10">
          <a:extLst>
            <a:ext uri="{FF2B5EF4-FFF2-40B4-BE49-F238E27FC236}">
              <a16:creationId xmlns:a16="http://schemas.microsoft.com/office/drawing/2014/main" id="{8A787B48-FCF1-425C-8509-3CB9A8F9A038}"/>
            </a:ext>
          </a:extLst>
        </xdr:cNvPr>
        <xdr:cNvSpPr>
          <a:spLocks noChangeArrowheads="1"/>
        </xdr:cNvSpPr>
      </xdr:nvSpPr>
      <xdr:spPr bwMode="auto">
        <a:xfrm>
          <a:off x="2409825" y="53959125"/>
          <a:ext cx="1188696" cy="2445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114300</xdr:colOff>
      <xdr:row>764</xdr:row>
      <xdr:rowOff>257175</xdr:rowOff>
    </xdr:from>
    <xdr:to>
      <xdr:col>28</xdr:col>
      <xdr:colOff>102846</xdr:colOff>
      <xdr:row>764</xdr:row>
      <xdr:rowOff>501736</xdr:rowOff>
    </xdr:to>
    <xdr:sp macro="" textlink="">
      <xdr:nvSpPr>
        <xdr:cNvPr id="16" name="Rectangle 10">
          <a:extLst>
            <a:ext uri="{FF2B5EF4-FFF2-40B4-BE49-F238E27FC236}">
              <a16:creationId xmlns:a16="http://schemas.microsoft.com/office/drawing/2014/main" id="{8A787B48-FCF1-425C-8509-3CB9A8F9A038}"/>
            </a:ext>
          </a:extLst>
        </xdr:cNvPr>
        <xdr:cNvSpPr>
          <a:spLocks noChangeArrowheads="1"/>
        </xdr:cNvSpPr>
      </xdr:nvSpPr>
      <xdr:spPr bwMode="auto">
        <a:xfrm>
          <a:off x="4514850" y="53997225"/>
          <a:ext cx="1188696" cy="2445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76200</xdr:colOff>
      <xdr:row>764</xdr:row>
      <xdr:rowOff>257175</xdr:rowOff>
    </xdr:from>
    <xdr:to>
      <xdr:col>38</xdr:col>
      <xdr:colOff>64746</xdr:colOff>
      <xdr:row>764</xdr:row>
      <xdr:rowOff>501736</xdr:rowOff>
    </xdr:to>
    <xdr:sp macro="" textlink="">
      <xdr:nvSpPr>
        <xdr:cNvPr id="17" name="Rectangle 10">
          <a:extLst>
            <a:ext uri="{FF2B5EF4-FFF2-40B4-BE49-F238E27FC236}">
              <a16:creationId xmlns:a16="http://schemas.microsoft.com/office/drawing/2014/main" id="{8A787B48-FCF1-425C-8509-3CB9A8F9A038}"/>
            </a:ext>
          </a:extLst>
        </xdr:cNvPr>
        <xdr:cNvSpPr>
          <a:spLocks noChangeArrowheads="1"/>
        </xdr:cNvSpPr>
      </xdr:nvSpPr>
      <xdr:spPr bwMode="auto">
        <a:xfrm>
          <a:off x="6477000" y="53997225"/>
          <a:ext cx="1188696" cy="2445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123825</xdr:colOff>
      <xdr:row>764</xdr:row>
      <xdr:rowOff>238125</xdr:rowOff>
    </xdr:from>
    <xdr:to>
      <xdr:col>47</xdr:col>
      <xdr:colOff>112371</xdr:colOff>
      <xdr:row>764</xdr:row>
      <xdr:rowOff>482686</xdr:rowOff>
    </xdr:to>
    <xdr:sp macro="" textlink="">
      <xdr:nvSpPr>
        <xdr:cNvPr id="18" name="Rectangle 10">
          <a:extLst>
            <a:ext uri="{FF2B5EF4-FFF2-40B4-BE49-F238E27FC236}">
              <a16:creationId xmlns:a16="http://schemas.microsoft.com/office/drawing/2014/main" id="{8A787B48-FCF1-425C-8509-3CB9A8F9A038}"/>
            </a:ext>
          </a:extLst>
        </xdr:cNvPr>
        <xdr:cNvSpPr>
          <a:spLocks noChangeArrowheads="1"/>
        </xdr:cNvSpPr>
      </xdr:nvSpPr>
      <xdr:spPr bwMode="auto">
        <a:xfrm>
          <a:off x="8324850" y="53978175"/>
          <a:ext cx="1188696" cy="2445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85725</xdr:colOff>
      <xdr:row>764</xdr:row>
      <xdr:rowOff>514350</xdr:rowOff>
    </xdr:from>
    <xdr:to>
      <xdr:col>19</xdr:col>
      <xdr:colOff>180847</xdr:colOff>
      <xdr:row>766</xdr:row>
      <xdr:rowOff>140269</xdr:rowOff>
    </xdr:to>
    <xdr:sp macro="" textlink="">
      <xdr:nvSpPr>
        <xdr:cNvPr id="19" name="Rectangle 43">
          <a:extLst>
            <a:ext uri="{FF2B5EF4-FFF2-40B4-BE49-F238E27FC236}">
              <a16:creationId xmlns:a16="http://schemas.microsoft.com/office/drawing/2014/main" id="{F57C4235-AE75-41CB-B9AC-1DC1F7B3F4E2}"/>
            </a:ext>
          </a:extLst>
        </xdr:cNvPr>
        <xdr:cNvSpPr>
          <a:spLocks noChangeArrowheads="1"/>
        </xdr:cNvSpPr>
      </xdr:nvSpPr>
      <xdr:spPr bwMode="auto">
        <a:xfrm>
          <a:off x="2085975" y="54254400"/>
          <a:ext cx="1895347" cy="9594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（大学院学位取得型）</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252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28575</xdr:colOff>
      <xdr:row>764</xdr:row>
      <xdr:rowOff>514350</xdr:rowOff>
    </xdr:from>
    <xdr:to>
      <xdr:col>29</xdr:col>
      <xdr:colOff>124082</xdr:colOff>
      <xdr:row>766</xdr:row>
      <xdr:rowOff>130776</xdr:rowOff>
    </xdr:to>
    <xdr:sp macro="" textlink="">
      <xdr:nvSpPr>
        <xdr:cNvPr id="21" name="Rectangle 43">
          <a:extLst>
            <a:ext uri="{FF2B5EF4-FFF2-40B4-BE49-F238E27FC236}">
              <a16:creationId xmlns:a16="http://schemas.microsoft.com/office/drawing/2014/main" id="{915DDF13-277E-45B6-9311-C82D434B9769}"/>
            </a:ext>
          </a:extLst>
        </xdr:cNvPr>
        <xdr:cNvSpPr>
          <a:spLocks noChangeArrowheads="1"/>
        </xdr:cNvSpPr>
      </xdr:nvSpPr>
      <xdr:spPr bwMode="auto">
        <a:xfrm>
          <a:off x="4229100" y="54254400"/>
          <a:ext cx="1695707" cy="949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（学部学位取得型）</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160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152400</xdr:colOff>
      <xdr:row>764</xdr:row>
      <xdr:rowOff>485775</xdr:rowOff>
    </xdr:from>
    <xdr:to>
      <xdr:col>39</xdr:col>
      <xdr:colOff>29989</xdr:colOff>
      <xdr:row>766</xdr:row>
      <xdr:rowOff>140262</xdr:rowOff>
    </xdr:to>
    <xdr:sp macro="" textlink="">
      <xdr:nvSpPr>
        <xdr:cNvPr id="22" name="Rectangle 11">
          <a:extLst>
            <a:ext uri="{FF2B5EF4-FFF2-40B4-BE49-F238E27FC236}">
              <a16:creationId xmlns:a16="http://schemas.microsoft.com/office/drawing/2014/main" id="{0320A41F-1547-40CA-9B60-3CF9784629E8}"/>
            </a:ext>
          </a:extLst>
        </xdr:cNvPr>
        <xdr:cNvSpPr>
          <a:spLocks noChangeArrowheads="1"/>
        </xdr:cNvSpPr>
      </xdr:nvSpPr>
      <xdr:spPr bwMode="auto">
        <a:xfrm>
          <a:off x="6353175" y="54225825"/>
          <a:ext cx="1477789" cy="9879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（協定派遣）</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20,000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133350</xdr:colOff>
      <xdr:row>758</xdr:row>
      <xdr:rowOff>66675</xdr:rowOff>
    </xdr:from>
    <xdr:to>
      <xdr:col>41</xdr:col>
      <xdr:colOff>27465</xdr:colOff>
      <xdr:row>760</xdr:row>
      <xdr:rowOff>132342</xdr:rowOff>
    </xdr:to>
    <xdr:sp macro="" textlink="">
      <xdr:nvSpPr>
        <xdr:cNvPr id="23" name="Rectangle 4">
          <a:extLst>
            <a:ext uri="{FF2B5EF4-FFF2-40B4-BE49-F238E27FC236}">
              <a16:creationId xmlns:a16="http://schemas.microsoft.com/office/drawing/2014/main" id="{ABCDAC55-09FF-46CE-8B71-44DA407C1AFA}"/>
            </a:ext>
          </a:extLst>
        </xdr:cNvPr>
        <xdr:cNvSpPr>
          <a:spLocks noChangeArrowheads="1"/>
        </xdr:cNvSpPr>
      </xdr:nvSpPr>
      <xdr:spPr bwMode="auto">
        <a:xfrm>
          <a:off x="3733800" y="51692175"/>
          <a:ext cx="4494690" cy="7705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独立行政法人日本学生支援機構</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7,868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66675</xdr:colOff>
      <xdr:row>764</xdr:row>
      <xdr:rowOff>485775</xdr:rowOff>
    </xdr:from>
    <xdr:to>
      <xdr:col>48</xdr:col>
      <xdr:colOff>111778</xdr:colOff>
      <xdr:row>766</xdr:row>
      <xdr:rowOff>111687</xdr:rowOff>
    </xdr:to>
    <xdr:sp macro="" textlink="">
      <xdr:nvSpPr>
        <xdr:cNvPr id="25" name="Rectangle 44">
          <a:extLst>
            <a:ext uri="{FF2B5EF4-FFF2-40B4-BE49-F238E27FC236}">
              <a16:creationId xmlns:a16="http://schemas.microsoft.com/office/drawing/2014/main" id="{4E299033-3C31-49C0-B482-8330311A29F5}"/>
            </a:ext>
          </a:extLst>
        </xdr:cNvPr>
        <xdr:cNvSpPr>
          <a:spLocks noChangeArrowheads="1"/>
        </xdr:cNvSpPr>
      </xdr:nvSpPr>
      <xdr:spPr bwMode="auto">
        <a:xfrm>
          <a:off x="8267700" y="54225825"/>
          <a:ext cx="1445278" cy="9594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（協定受入れ）</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5,000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83" zoomScaleNormal="75" zoomScaleSheetLayoutView="100" zoomScalePageLayoutView="85" workbookViewId="0">
      <selection activeCell="BG8" sqref="BG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402</v>
      </c>
      <c r="AJ2" s="942" t="s">
        <v>707</v>
      </c>
      <c r="AK2" s="942"/>
      <c r="AL2" s="942"/>
      <c r="AM2" s="942"/>
      <c r="AN2" s="98" t="s">
        <v>402</v>
      </c>
      <c r="AO2" s="942">
        <v>20</v>
      </c>
      <c r="AP2" s="942"/>
      <c r="AQ2" s="942"/>
      <c r="AR2" s="99" t="s">
        <v>705</v>
      </c>
      <c r="AS2" s="948">
        <v>434</v>
      </c>
      <c r="AT2" s="948"/>
      <c r="AU2" s="948"/>
      <c r="AV2" s="98" t="str">
        <f>IF(AW2="","","-")</f>
        <v/>
      </c>
      <c r="AW2" s="908"/>
      <c r="AX2" s="908"/>
    </row>
    <row r="3" spans="1:50" ht="21" customHeight="1" thickBot="1" x14ac:dyDescent="0.2">
      <c r="A3" s="864" t="s">
        <v>698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161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719</v>
      </c>
      <c r="H5" s="837"/>
      <c r="I5" s="837"/>
      <c r="J5" s="837"/>
      <c r="K5" s="837"/>
      <c r="L5" s="837"/>
      <c r="M5" s="838" t="s">
        <v>66</v>
      </c>
      <c r="N5" s="839"/>
      <c r="O5" s="839"/>
      <c r="P5" s="839"/>
      <c r="Q5" s="839"/>
      <c r="R5" s="840"/>
      <c r="S5" s="841" t="s">
        <v>715</v>
      </c>
      <c r="T5" s="837"/>
      <c r="U5" s="837"/>
      <c r="V5" s="837"/>
      <c r="W5" s="837"/>
      <c r="X5" s="842"/>
      <c r="Y5" s="698" t="s">
        <v>3</v>
      </c>
      <c r="Z5" s="544"/>
      <c r="AA5" s="544"/>
      <c r="AB5" s="544"/>
      <c r="AC5" s="544"/>
      <c r="AD5" s="545"/>
      <c r="AE5" s="699" t="s">
        <v>746</v>
      </c>
      <c r="AF5" s="699"/>
      <c r="AG5" s="699"/>
      <c r="AH5" s="699"/>
      <c r="AI5" s="699"/>
      <c r="AJ5" s="699"/>
      <c r="AK5" s="699"/>
      <c r="AL5" s="699"/>
      <c r="AM5" s="699"/>
      <c r="AN5" s="699"/>
      <c r="AO5" s="699"/>
      <c r="AP5" s="700"/>
      <c r="AQ5" s="701" t="s">
        <v>747</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402</v>
      </c>
      <c r="H7" s="500"/>
      <c r="I7" s="500"/>
      <c r="J7" s="500"/>
      <c r="K7" s="500"/>
      <c r="L7" s="500"/>
      <c r="M7" s="500"/>
      <c r="N7" s="500"/>
      <c r="O7" s="500"/>
      <c r="P7" s="500"/>
      <c r="Q7" s="500"/>
      <c r="R7" s="500"/>
      <c r="S7" s="500"/>
      <c r="T7" s="500"/>
      <c r="U7" s="500"/>
      <c r="V7" s="500"/>
      <c r="W7" s="500"/>
      <c r="X7" s="501"/>
      <c r="Y7" s="920" t="s">
        <v>385</v>
      </c>
      <c r="Z7" s="441"/>
      <c r="AA7" s="441"/>
      <c r="AB7" s="441"/>
      <c r="AC7" s="441"/>
      <c r="AD7" s="921"/>
      <c r="AE7" s="909" t="s">
        <v>720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子ども・若者育成支援、ＯＤＡ</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73.5" customHeight="1" x14ac:dyDescent="0.15">
      <c r="A9" s="846" t="s">
        <v>23</v>
      </c>
      <c r="B9" s="847"/>
      <c r="C9" s="847"/>
      <c r="D9" s="847"/>
      <c r="E9" s="847"/>
      <c r="F9" s="847"/>
      <c r="G9" s="848" t="s">
        <v>721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08" customHeight="1" x14ac:dyDescent="0.15">
      <c r="A10" s="660" t="s">
        <v>30</v>
      </c>
      <c r="B10" s="661"/>
      <c r="C10" s="661"/>
      <c r="D10" s="661"/>
      <c r="E10" s="661"/>
      <c r="F10" s="661"/>
      <c r="G10" s="754" t="s">
        <v>722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386</v>
      </c>
      <c r="Q12" s="443"/>
      <c r="R12" s="443"/>
      <c r="S12" s="443"/>
      <c r="T12" s="443"/>
      <c r="U12" s="443"/>
      <c r="V12" s="444"/>
      <c r="W12" s="448" t="s">
        <v>408</v>
      </c>
      <c r="X12" s="443"/>
      <c r="Y12" s="443"/>
      <c r="Z12" s="443"/>
      <c r="AA12" s="443"/>
      <c r="AB12" s="443"/>
      <c r="AC12" s="444"/>
      <c r="AD12" s="448" t="s">
        <v>695</v>
      </c>
      <c r="AE12" s="443"/>
      <c r="AF12" s="443"/>
      <c r="AG12" s="443"/>
      <c r="AH12" s="443"/>
      <c r="AI12" s="443"/>
      <c r="AJ12" s="444"/>
      <c r="AK12" s="448" t="s">
        <v>699</v>
      </c>
      <c r="AL12" s="443"/>
      <c r="AM12" s="443"/>
      <c r="AN12" s="443"/>
      <c r="AO12" s="443"/>
      <c r="AP12" s="443"/>
      <c r="AQ12" s="444"/>
      <c r="AR12" s="448" t="s">
        <v>700</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8016.9000000000005</v>
      </c>
      <c r="Q13" s="658"/>
      <c r="R13" s="658"/>
      <c r="S13" s="658"/>
      <c r="T13" s="658"/>
      <c r="U13" s="658"/>
      <c r="V13" s="659"/>
      <c r="W13" s="657">
        <v>8016.9</v>
      </c>
      <c r="X13" s="658"/>
      <c r="Y13" s="658"/>
      <c r="Z13" s="658"/>
      <c r="AA13" s="658"/>
      <c r="AB13" s="658"/>
      <c r="AC13" s="659"/>
      <c r="AD13" s="657">
        <v>7868.1</v>
      </c>
      <c r="AE13" s="658"/>
      <c r="AF13" s="658"/>
      <c r="AG13" s="658"/>
      <c r="AH13" s="658"/>
      <c r="AI13" s="658"/>
      <c r="AJ13" s="659"/>
      <c r="AK13" s="657">
        <v>7225.2</v>
      </c>
      <c r="AL13" s="658"/>
      <c r="AM13" s="658"/>
      <c r="AN13" s="658"/>
      <c r="AO13" s="658"/>
      <c r="AP13" s="658"/>
      <c r="AQ13" s="659"/>
      <c r="AR13" s="917">
        <v>7533.1</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402</v>
      </c>
      <c r="Q14" s="658"/>
      <c r="R14" s="658"/>
      <c r="S14" s="658"/>
      <c r="T14" s="658"/>
      <c r="U14" s="658"/>
      <c r="V14" s="659"/>
      <c r="W14" s="657" t="s">
        <v>402</v>
      </c>
      <c r="X14" s="658"/>
      <c r="Y14" s="658"/>
      <c r="Z14" s="658"/>
      <c r="AA14" s="658"/>
      <c r="AB14" s="658"/>
      <c r="AC14" s="659"/>
      <c r="AD14" s="657" t="s">
        <v>402</v>
      </c>
      <c r="AE14" s="658"/>
      <c r="AF14" s="658"/>
      <c r="AG14" s="658"/>
      <c r="AH14" s="658"/>
      <c r="AI14" s="658"/>
      <c r="AJ14" s="659"/>
      <c r="AK14" s="657" t="s">
        <v>797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723</v>
      </c>
      <c r="Q15" s="658"/>
      <c r="R15" s="658"/>
      <c r="S15" s="658"/>
      <c r="T15" s="658"/>
      <c r="U15" s="658"/>
      <c r="V15" s="659"/>
      <c r="W15" s="657" t="s">
        <v>402</v>
      </c>
      <c r="X15" s="658"/>
      <c r="Y15" s="658"/>
      <c r="Z15" s="658"/>
      <c r="AA15" s="658"/>
      <c r="AB15" s="658"/>
      <c r="AC15" s="659"/>
      <c r="AD15" s="657" t="s">
        <v>402</v>
      </c>
      <c r="AE15" s="658"/>
      <c r="AF15" s="658"/>
      <c r="AG15" s="658"/>
      <c r="AH15" s="658"/>
      <c r="AI15" s="658"/>
      <c r="AJ15" s="659"/>
      <c r="AK15" s="657" t="s">
        <v>796</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402</v>
      </c>
      <c r="Q16" s="658"/>
      <c r="R16" s="658"/>
      <c r="S16" s="658"/>
      <c r="T16" s="658"/>
      <c r="U16" s="658"/>
      <c r="V16" s="659"/>
      <c r="W16" s="657" t="s">
        <v>402</v>
      </c>
      <c r="X16" s="658"/>
      <c r="Y16" s="658"/>
      <c r="Z16" s="658"/>
      <c r="AA16" s="658"/>
      <c r="AB16" s="658"/>
      <c r="AC16" s="659"/>
      <c r="AD16" s="657" t="s">
        <v>748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723</v>
      </c>
      <c r="Q17" s="658"/>
      <c r="R17" s="658"/>
      <c r="S17" s="658"/>
      <c r="T17" s="658"/>
      <c r="U17" s="658"/>
      <c r="V17" s="659"/>
      <c r="W17" s="657" t="s">
        <v>723</v>
      </c>
      <c r="X17" s="658"/>
      <c r="Y17" s="658"/>
      <c r="Z17" s="658"/>
      <c r="AA17" s="658"/>
      <c r="AB17" s="658"/>
      <c r="AC17" s="659"/>
      <c r="AD17" s="657" t="s">
        <v>748</v>
      </c>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8016.9000000000005</v>
      </c>
      <c r="Q18" s="876"/>
      <c r="R18" s="876"/>
      <c r="S18" s="876"/>
      <c r="T18" s="876"/>
      <c r="U18" s="876"/>
      <c r="V18" s="877"/>
      <c r="W18" s="875">
        <f>SUM(W13:AC17)</f>
        <v>8016.9</v>
      </c>
      <c r="X18" s="876"/>
      <c r="Y18" s="876"/>
      <c r="Z18" s="876"/>
      <c r="AA18" s="876"/>
      <c r="AB18" s="876"/>
      <c r="AC18" s="877"/>
      <c r="AD18" s="875">
        <f>SUM(AD13:AJ17)</f>
        <v>7868.1</v>
      </c>
      <c r="AE18" s="876"/>
      <c r="AF18" s="876"/>
      <c r="AG18" s="876"/>
      <c r="AH18" s="876"/>
      <c r="AI18" s="876"/>
      <c r="AJ18" s="877"/>
      <c r="AK18" s="875">
        <f>SUM(AK13:AQ17)</f>
        <v>7225.2</v>
      </c>
      <c r="AL18" s="876"/>
      <c r="AM18" s="876"/>
      <c r="AN18" s="876"/>
      <c r="AO18" s="876"/>
      <c r="AP18" s="876"/>
      <c r="AQ18" s="877"/>
      <c r="AR18" s="875">
        <f>SUM(AR13:AX17)</f>
        <v>7533.1</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8016.9</v>
      </c>
      <c r="Q19" s="658"/>
      <c r="R19" s="658"/>
      <c r="S19" s="658"/>
      <c r="T19" s="658"/>
      <c r="U19" s="658"/>
      <c r="V19" s="659"/>
      <c r="W19" s="657">
        <v>8016.9</v>
      </c>
      <c r="X19" s="658"/>
      <c r="Y19" s="658"/>
      <c r="Z19" s="658"/>
      <c r="AA19" s="658"/>
      <c r="AB19" s="658"/>
      <c r="AC19" s="659"/>
      <c r="AD19" s="657">
        <v>7868.1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0.99999999999999989</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351</v>
      </c>
      <c r="H21" s="315"/>
      <c r="I21" s="315"/>
      <c r="J21" s="315"/>
      <c r="K21" s="315"/>
      <c r="L21" s="315"/>
      <c r="M21" s="315"/>
      <c r="N21" s="315"/>
      <c r="O21" s="315"/>
      <c r="P21" s="316">
        <f>IF(P19=0, "-", SUM(P19)/SUM(P13,P14))</f>
        <v>0.99999999999999989</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703</v>
      </c>
      <c r="B22" s="971"/>
      <c r="C22" s="971"/>
      <c r="D22" s="971"/>
      <c r="E22" s="971"/>
      <c r="F22" s="972"/>
      <c r="G22" s="966" t="s">
        <v>330</v>
      </c>
      <c r="H22" s="222"/>
      <c r="I22" s="222"/>
      <c r="J22" s="222"/>
      <c r="K22" s="222"/>
      <c r="L22" s="222"/>
      <c r="M22" s="222"/>
      <c r="N22" s="222"/>
      <c r="O22" s="223"/>
      <c r="P22" s="931" t="s">
        <v>701</v>
      </c>
      <c r="Q22" s="222"/>
      <c r="R22" s="222"/>
      <c r="S22" s="222"/>
      <c r="T22" s="222"/>
      <c r="U22" s="222"/>
      <c r="V22" s="223"/>
      <c r="W22" s="931" t="s">
        <v>702</v>
      </c>
      <c r="X22" s="222"/>
      <c r="Y22" s="222"/>
      <c r="Z22" s="222"/>
      <c r="AA22" s="222"/>
      <c r="AB22" s="222"/>
      <c r="AC22" s="223"/>
      <c r="AD22" s="931" t="s">
        <v>329</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3.75" customHeight="1" x14ac:dyDescent="0.15">
      <c r="A23" s="973"/>
      <c r="B23" s="974"/>
      <c r="C23" s="974"/>
      <c r="D23" s="974"/>
      <c r="E23" s="974"/>
      <c r="F23" s="975"/>
      <c r="G23" s="967" t="s">
        <v>724</v>
      </c>
      <c r="H23" s="968"/>
      <c r="I23" s="968"/>
      <c r="J23" s="968"/>
      <c r="K23" s="968"/>
      <c r="L23" s="968"/>
      <c r="M23" s="968"/>
      <c r="N23" s="968"/>
      <c r="O23" s="969"/>
      <c r="P23" s="917">
        <v>6713.2</v>
      </c>
      <c r="Q23" s="918"/>
      <c r="R23" s="918"/>
      <c r="S23" s="918"/>
      <c r="T23" s="918"/>
      <c r="U23" s="918"/>
      <c r="V23" s="932"/>
      <c r="W23" s="917">
        <v>7021.1</v>
      </c>
      <c r="X23" s="918"/>
      <c r="Y23" s="918"/>
      <c r="Z23" s="918"/>
      <c r="AA23" s="918"/>
      <c r="AB23" s="918"/>
      <c r="AC23" s="932"/>
      <c r="AD23" s="980" t="s">
        <v>708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32.25" customHeight="1" x14ac:dyDescent="0.15">
      <c r="A24" s="973"/>
      <c r="B24" s="974"/>
      <c r="C24" s="974"/>
      <c r="D24" s="974"/>
      <c r="E24" s="974"/>
      <c r="F24" s="975"/>
      <c r="G24" s="933" t="s">
        <v>725</v>
      </c>
      <c r="H24" s="934"/>
      <c r="I24" s="934"/>
      <c r="J24" s="934"/>
      <c r="K24" s="934"/>
      <c r="L24" s="934"/>
      <c r="M24" s="934"/>
      <c r="N24" s="934"/>
      <c r="O24" s="935"/>
      <c r="P24" s="657">
        <v>512</v>
      </c>
      <c r="Q24" s="658"/>
      <c r="R24" s="658"/>
      <c r="S24" s="658"/>
      <c r="T24" s="658"/>
      <c r="U24" s="658"/>
      <c r="V24" s="659"/>
      <c r="W24" s="657">
        <v>512</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334</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331</v>
      </c>
      <c r="H29" s="940"/>
      <c r="I29" s="940"/>
      <c r="J29" s="940"/>
      <c r="K29" s="940"/>
      <c r="L29" s="940"/>
      <c r="M29" s="940"/>
      <c r="N29" s="940"/>
      <c r="O29" s="941"/>
      <c r="P29" s="657">
        <f>AK13</f>
        <v>7225.2</v>
      </c>
      <c r="Q29" s="658"/>
      <c r="R29" s="658"/>
      <c r="S29" s="658"/>
      <c r="T29" s="658"/>
      <c r="U29" s="658"/>
      <c r="V29" s="659"/>
      <c r="W29" s="949">
        <f>AR13</f>
        <v>7533.1</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346</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386</v>
      </c>
      <c r="AF30" s="856"/>
      <c r="AG30" s="856"/>
      <c r="AH30" s="857"/>
      <c r="AI30" s="912" t="s">
        <v>408</v>
      </c>
      <c r="AJ30" s="912"/>
      <c r="AK30" s="912"/>
      <c r="AL30" s="855"/>
      <c r="AM30" s="912" t="s">
        <v>505</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0" t="s">
        <v>711</v>
      </c>
      <c r="AR31" s="201"/>
      <c r="AS31" s="136" t="s">
        <v>233</v>
      </c>
      <c r="AT31" s="137"/>
      <c r="AU31" s="200">
        <v>3</v>
      </c>
      <c r="AV31" s="200"/>
      <c r="AW31" s="394" t="s">
        <v>179</v>
      </c>
      <c r="AX31" s="395"/>
    </row>
    <row r="32" spans="1:50" ht="23.25" customHeight="1" x14ac:dyDescent="0.15">
      <c r="A32" s="399"/>
      <c r="B32" s="397"/>
      <c r="C32" s="397"/>
      <c r="D32" s="397"/>
      <c r="E32" s="397"/>
      <c r="F32" s="398"/>
      <c r="G32" s="565" t="s">
        <v>726</v>
      </c>
      <c r="H32" s="566"/>
      <c r="I32" s="566"/>
      <c r="J32" s="566"/>
      <c r="K32" s="566"/>
      <c r="L32" s="566"/>
      <c r="M32" s="566"/>
      <c r="N32" s="566"/>
      <c r="O32" s="567"/>
      <c r="P32" s="108" t="s">
        <v>749</v>
      </c>
      <c r="Q32" s="108"/>
      <c r="R32" s="108"/>
      <c r="S32" s="108"/>
      <c r="T32" s="108"/>
      <c r="U32" s="108"/>
      <c r="V32" s="108"/>
      <c r="W32" s="108"/>
      <c r="X32" s="109"/>
      <c r="Y32" s="472" t="s">
        <v>12</v>
      </c>
      <c r="Z32" s="532"/>
      <c r="AA32" s="533"/>
      <c r="AB32" s="462" t="s">
        <v>728</v>
      </c>
      <c r="AC32" s="462"/>
      <c r="AD32" s="462"/>
      <c r="AE32" s="218">
        <v>115146</v>
      </c>
      <c r="AF32" s="219"/>
      <c r="AG32" s="219"/>
      <c r="AH32" s="219"/>
      <c r="AI32" s="218">
        <v>107346</v>
      </c>
      <c r="AJ32" s="219"/>
      <c r="AK32" s="219"/>
      <c r="AL32" s="219"/>
      <c r="AM32" s="218"/>
      <c r="AN32" s="219"/>
      <c r="AO32" s="219"/>
      <c r="AP32" s="219"/>
      <c r="AQ32" s="336" t="s">
        <v>402</v>
      </c>
      <c r="AR32" s="208"/>
      <c r="AS32" s="208"/>
      <c r="AT32" s="337"/>
      <c r="AU32" s="219" t="s">
        <v>402</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728</v>
      </c>
      <c r="AC33" s="524"/>
      <c r="AD33" s="524"/>
      <c r="AE33" s="218" t="s">
        <v>711</v>
      </c>
      <c r="AF33" s="219"/>
      <c r="AG33" s="219"/>
      <c r="AH33" s="219"/>
      <c r="AI33" s="218" t="s">
        <v>711</v>
      </c>
      <c r="AJ33" s="219"/>
      <c r="AK33" s="219"/>
      <c r="AL33" s="219"/>
      <c r="AM33" s="218" t="s">
        <v>748</v>
      </c>
      <c r="AN33" s="219"/>
      <c r="AO33" s="219"/>
      <c r="AP33" s="219"/>
      <c r="AQ33" s="336" t="s">
        <v>711</v>
      </c>
      <c r="AR33" s="208"/>
      <c r="AS33" s="208"/>
      <c r="AT33" s="337"/>
      <c r="AU33" s="219">
        <v>120000</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711</v>
      </c>
      <c r="AF34" s="219"/>
      <c r="AG34" s="219"/>
      <c r="AH34" s="219"/>
      <c r="AI34" s="218" t="s">
        <v>711</v>
      </c>
      <c r="AJ34" s="219"/>
      <c r="AK34" s="219"/>
      <c r="AL34" s="219"/>
      <c r="AM34" s="218" t="s">
        <v>748</v>
      </c>
      <c r="AN34" s="219"/>
      <c r="AO34" s="219"/>
      <c r="AP34" s="219"/>
      <c r="AQ34" s="336" t="s">
        <v>402</v>
      </c>
      <c r="AR34" s="208"/>
      <c r="AS34" s="208"/>
      <c r="AT34" s="337"/>
      <c r="AU34" s="219" t="s">
        <v>402</v>
      </c>
      <c r="AV34" s="219"/>
      <c r="AW34" s="219"/>
      <c r="AX34" s="221"/>
    </row>
    <row r="35" spans="1:51" ht="23.25" customHeight="1" x14ac:dyDescent="0.15">
      <c r="A35" s="228" t="s">
        <v>376</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346</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386</v>
      </c>
      <c r="AF37" s="247"/>
      <c r="AG37" s="247"/>
      <c r="AH37" s="247"/>
      <c r="AI37" s="247" t="s">
        <v>408</v>
      </c>
      <c r="AJ37" s="247"/>
      <c r="AK37" s="247"/>
      <c r="AL37" s="247"/>
      <c r="AM37" s="247" t="s">
        <v>505</v>
      </c>
      <c r="AN37" s="247"/>
      <c r="AO37" s="247"/>
      <c r="AP37" s="247"/>
      <c r="AQ37" s="154" t="s">
        <v>232</v>
      </c>
      <c r="AR37" s="155"/>
      <c r="AS37" s="155"/>
      <c r="AT37" s="156"/>
      <c r="AU37" s="413" t="s">
        <v>134</v>
      </c>
      <c r="AV37" s="413"/>
      <c r="AW37" s="413"/>
      <c r="AX37" s="907"/>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t="s">
        <v>711</v>
      </c>
      <c r="AR38" s="201"/>
      <c r="AS38" s="136" t="s">
        <v>233</v>
      </c>
      <c r="AT38" s="137"/>
      <c r="AU38" s="200">
        <v>3</v>
      </c>
      <c r="AV38" s="200"/>
      <c r="AW38" s="394" t="s">
        <v>179</v>
      </c>
      <c r="AX38" s="395"/>
      <c r="AY38">
        <f>$AY$37</f>
        <v>1</v>
      </c>
    </row>
    <row r="39" spans="1:51" ht="23.25" customHeight="1" x14ac:dyDescent="0.15">
      <c r="A39" s="399"/>
      <c r="B39" s="397"/>
      <c r="C39" s="397"/>
      <c r="D39" s="397"/>
      <c r="E39" s="397"/>
      <c r="F39" s="398"/>
      <c r="G39" s="565" t="s">
        <v>730</v>
      </c>
      <c r="H39" s="566"/>
      <c r="I39" s="566"/>
      <c r="J39" s="566"/>
      <c r="K39" s="566"/>
      <c r="L39" s="566"/>
      <c r="M39" s="566"/>
      <c r="N39" s="566"/>
      <c r="O39" s="567"/>
      <c r="P39" s="108" t="s">
        <v>731</v>
      </c>
      <c r="Q39" s="108"/>
      <c r="R39" s="108"/>
      <c r="S39" s="108"/>
      <c r="T39" s="108"/>
      <c r="U39" s="108"/>
      <c r="V39" s="108"/>
      <c r="W39" s="108"/>
      <c r="X39" s="109"/>
      <c r="Y39" s="472" t="s">
        <v>12</v>
      </c>
      <c r="Z39" s="532"/>
      <c r="AA39" s="533"/>
      <c r="AB39" s="462" t="s">
        <v>728</v>
      </c>
      <c r="AC39" s="462"/>
      <c r="AD39" s="462"/>
      <c r="AE39" s="218">
        <v>298980</v>
      </c>
      <c r="AF39" s="219"/>
      <c r="AG39" s="219"/>
      <c r="AH39" s="219"/>
      <c r="AI39" s="218">
        <v>312214</v>
      </c>
      <c r="AJ39" s="219"/>
      <c r="AK39" s="219"/>
      <c r="AL39" s="219"/>
      <c r="AM39" s="218">
        <v>279597</v>
      </c>
      <c r="AN39" s="219"/>
      <c r="AO39" s="219"/>
      <c r="AP39" s="219"/>
      <c r="AQ39" s="336" t="s">
        <v>402</v>
      </c>
      <c r="AR39" s="208"/>
      <c r="AS39" s="208"/>
      <c r="AT39" s="337"/>
      <c r="AU39" s="219" t="s">
        <v>402</v>
      </c>
      <c r="AV39" s="219"/>
      <c r="AW39" s="219"/>
      <c r="AX39" s="221"/>
      <c r="AY39">
        <f t="shared" ref="AY39:AY43" si="4">$AY$37</f>
        <v>1</v>
      </c>
    </row>
    <row r="40" spans="1:51" ht="23.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728</v>
      </c>
      <c r="AC40" s="524"/>
      <c r="AD40" s="524"/>
      <c r="AE40" s="218" t="s">
        <v>711</v>
      </c>
      <c r="AF40" s="219"/>
      <c r="AG40" s="219"/>
      <c r="AH40" s="219"/>
      <c r="AI40" s="218" t="s">
        <v>711</v>
      </c>
      <c r="AJ40" s="219"/>
      <c r="AK40" s="219"/>
      <c r="AL40" s="219"/>
      <c r="AM40" s="218" t="s">
        <v>748</v>
      </c>
      <c r="AN40" s="219"/>
      <c r="AO40" s="219"/>
      <c r="AP40" s="219"/>
      <c r="AQ40" s="336" t="s">
        <v>711</v>
      </c>
      <c r="AR40" s="208"/>
      <c r="AS40" s="208"/>
      <c r="AT40" s="337"/>
      <c r="AU40" s="219">
        <v>300000</v>
      </c>
      <c r="AV40" s="219"/>
      <c r="AW40" s="219"/>
      <c r="AX40" s="221"/>
      <c r="AY40">
        <f t="shared" si="4"/>
        <v>1</v>
      </c>
    </row>
    <row r="41" spans="1:51" ht="23.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t="s">
        <v>711</v>
      </c>
      <c r="AF41" s="219"/>
      <c r="AG41" s="219"/>
      <c r="AH41" s="219"/>
      <c r="AI41" s="218" t="s">
        <v>711</v>
      </c>
      <c r="AJ41" s="219"/>
      <c r="AK41" s="219"/>
      <c r="AL41" s="219"/>
      <c r="AM41" s="218" t="s">
        <v>748</v>
      </c>
      <c r="AN41" s="219"/>
      <c r="AO41" s="219"/>
      <c r="AP41" s="219"/>
      <c r="AQ41" s="336" t="s">
        <v>402</v>
      </c>
      <c r="AR41" s="208"/>
      <c r="AS41" s="208"/>
      <c r="AT41" s="337"/>
      <c r="AU41" s="219" t="s">
        <v>402</v>
      </c>
      <c r="AV41" s="219"/>
      <c r="AW41" s="219"/>
      <c r="AX41" s="221"/>
      <c r="AY41">
        <f t="shared" si="4"/>
        <v>1</v>
      </c>
    </row>
    <row r="42" spans="1:51" ht="23.25" customHeight="1" x14ac:dyDescent="0.15">
      <c r="A42" s="228" t="s">
        <v>376</v>
      </c>
      <c r="B42" s="229"/>
      <c r="C42" s="229"/>
      <c r="D42" s="229"/>
      <c r="E42" s="229"/>
      <c r="F42" s="230"/>
      <c r="G42" s="234" t="s">
        <v>732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346</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386</v>
      </c>
      <c r="AF44" s="247"/>
      <c r="AG44" s="247"/>
      <c r="AH44" s="247"/>
      <c r="AI44" s="247" t="s">
        <v>408</v>
      </c>
      <c r="AJ44" s="247"/>
      <c r="AK44" s="247"/>
      <c r="AL44" s="247"/>
      <c r="AM44" s="247" t="s">
        <v>505</v>
      </c>
      <c r="AN44" s="247"/>
      <c r="AO44" s="247"/>
      <c r="AP44" s="247"/>
      <c r="AQ44" s="154" t="s">
        <v>232</v>
      </c>
      <c r="AR44" s="155"/>
      <c r="AS44" s="155"/>
      <c r="AT44" s="156"/>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346</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386</v>
      </c>
      <c r="AF51" s="247"/>
      <c r="AG51" s="247"/>
      <c r="AH51" s="247"/>
      <c r="AI51" s="247" t="s">
        <v>408</v>
      </c>
      <c r="AJ51" s="247"/>
      <c r="AK51" s="247"/>
      <c r="AL51" s="247"/>
      <c r="AM51" s="247" t="s">
        <v>505</v>
      </c>
      <c r="AN51" s="247"/>
      <c r="AO51" s="247"/>
      <c r="AP51" s="247"/>
      <c r="AQ51" s="154" t="s">
        <v>232</v>
      </c>
      <c r="AR51" s="155"/>
      <c r="AS51" s="155"/>
      <c r="AT51" s="156"/>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346</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386</v>
      </c>
      <c r="AF58" s="247"/>
      <c r="AG58" s="247"/>
      <c r="AH58" s="247"/>
      <c r="AI58" s="247" t="s">
        <v>408</v>
      </c>
      <c r="AJ58" s="247"/>
      <c r="AK58" s="247"/>
      <c r="AL58" s="247"/>
      <c r="AM58" s="247" t="s">
        <v>505</v>
      </c>
      <c r="AN58" s="247"/>
      <c r="AO58" s="247"/>
      <c r="AP58" s="247"/>
      <c r="AQ58" s="154" t="s">
        <v>232</v>
      </c>
      <c r="AR58" s="155"/>
      <c r="AS58" s="155"/>
      <c r="AT58" s="156"/>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347</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342</v>
      </c>
      <c r="X65" s="489"/>
      <c r="Y65" s="492"/>
      <c r="Z65" s="492"/>
      <c r="AA65" s="493"/>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352</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347</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379</v>
      </c>
      <c r="B78" s="330"/>
      <c r="C78" s="330"/>
      <c r="D78" s="330"/>
      <c r="E78" s="327" t="s">
        <v>325</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341</v>
      </c>
      <c r="AP79" s="274"/>
      <c r="AQ79" s="274"/>
      <c r="AR79" s="76"/>
      <c r="AS79" s="273"/>
      <c r="AT79" s="274"/>
      <c r="AU79" s="274"/>
      <c r="AV79" s="274"/>
      <c r="AW79" s="274"/>
      <c r="AX79" s="965"/>
      <c r="AY79">
        <f>COUNTIF($AR$79,"☑")</f>
        <v>0</v>
      </c>
    </row>
    <row r="80" spans="1:51" ht="18.75" hidden="1" customHeight="1" x14ac:dyDescent="0.15">
      <c r="A80" s="861" t="s">
        <v>147</v>
      </c>
      <c r="B80" s="525" t="s">
        <v>338</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386</v>
      </c>
      <c r="AF85" s="247"/>
      <c r="AG85" s="247"/>
      <c r="AH85" s="247"/>
      <c r="AI85" s="247" t="s">
        <v>408</v>
      </c>
      <c r="AJ85" s="247"/>
      <c r="AK85" s="247"/>
      <c r="AL85" s="247"/>
      <c r="AM85" s="247" t="s">
        <v>505</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386</v>
      </c>
      <c r="AF90" s="247"/>
      <c r="AG90" s="247"/>
      <c r="AH90" s="247"/>
      <c r="AI90" s="247" t="s">
        <v>408</v>
      </c>
      <c r="AJ90" s="247"/>
      <c r="AK90" s="247"/>
      <c r="AL90" s="247"/>
      <c r="AM90" s="247" t="s">
        <v>505</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386</v>
      </c>
      <c r="AF95" s="247"/>
      <c r="AG95" s="247"/>
      <c r="AH95" s="247"/>
      <c r="AI95" s="247" t="s">
        <v>408</v>
      </c>
      <c r="AJ95" s="247"/>
      <c r="AK95" s="247"/>
      <c r="AL95" s="247"/>
      <c r="AM95" s="247" t="s">
        <v>505</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386</v>
      </c>
      <c r="AF100" s="541"/>
      <c r="AG100" s="541"/>
      <c r="AH100" s="542"/>
      <c r="AI100" s="540" t="s">
        <v>408</v>
      </c>
      <c r="AJ100" s="541"/>
      <c r="AK100" s="541"/>
      <c r="AL100" s="542"/>
      <c r="AM100" s="540" t="s">
        <v>505</v>
      </c>
      <c r="AN100" s="541"/>
      <c r="AO100" s="541"/>
      <c r="AP100" s="542"/>
      <c r="AQ100" s="317" t="s">
        <v>413</v>
      </c>
      <c r="AR100" s="318"/>
      <c r="AS100" s="318"/>
      <c r="AT100" s="319"/>
      <c r="AU100" s="317" t="s">
        <v>537</v>
      </c>
      <c r="AV100" s="318"/>
      <c r="AW100" s="318"/>
      <c r="AX100" s="320"/>
    </row>
    <row r="101" spans="1:60" ht="23.25" customHeight="1" x14ac:dyDescent="0.15">
      <c r="A101" s="420"/>
      <c r="B101" s="421"/>
      <c r="C101" s="421"/>
      <c r="D101" s="421"/>
      <c r="E101" s="421"/>
      <c r="F101" s="422"/>
      <c r="G101" s="108" t="s">
        <v>750</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728</v>
      </c>
      <c r="AC101" s="462"/>
      <c r="AD101" s="462"/>
      <c r="AE101" s="282">
        <v>30584</v>
      </c>
      <c r="AF101" s="282"/>
      <c r="AG101" s="282"/>
      <c r="AH101" s="282"/>
      <c r="AI101" s="282">
        <v>27875</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728</v>
      </c>
      <c r="AC102" s="462"/>
      <c r="AD102" s="462"/>
      <c r="AE102" s="282">
        <v>26330</v>
      </c>
      <c r="AF102" s="282"/>
      <c r="AG102" s="282"/>
      <c r="AH102" s="282"/>
      <c r="AI102" s="282">
        <v>25821</v>
      </c>
      <c r="AJ102" s="282"/>
      <c r="AK102" s="282"/>
      <c r="AL102" s="282"/>
      <c r="AM102" s="282">
        <v>25412</v>
      </c>
      <c r="AN102" s="282"/>
      <c r="AO102" s="282"/>
      <c r="AP102" s="282"/>
      <c r="AQ102" s="282">
        <v>22818</v>
      </c>
      <c r="AR102" s="282"/>
      <c r="AS102" s="282"/>
      <c r="AT102" s="282"/>
      <c r="AU102" s="225">
        <v>23511</v>
      </c>
      <c r="AV102" s="226"/>
      <c r="AW102" s="226"/>
      <c r="AX102" s="321"/>
    </row>
    <row r="103" spans="1:60" ht="31.5" hidden="1" customHeight="1" x14ac:dyDescent="0.15">
      <c r="A103" s="417" t="s">
        <v>348</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348</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348</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348</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1</v>
      </c>
    </row>
    <row r="113" spans="1:51" ht="23.25" hidden="1" customHeight="1" x14ac:dyDescent="0.15">
      <c r="A113" s="420"/>
      <c r="B113" s="421"/>
      <c r="C113" s="421"/>
      <c r="D113" s="421"/>
      <c r="E113" s="421"/>
      <c r="F113" s="422"/>
      <c r="G113" s="108" t="s">
        <v>733</v>
      </c>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t="s">
        <v>727</v>
      </c>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1</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t="s">
        <v>727</v>
      </c>
      <c r="AC114" s="470"/>
      <c r="AD114" s="471"/>
      <c r="AE114" s="551">
        <v>26330</v>
      </c>
      <c r="AF114" s="551"/>
      <c r="AG114" s="551"/>
      <c r="AH114" s="551"/>
      <c r="AI114" s="551">
        <v>25821</v>
      </c>
      <c r="AJ114" s="551"/>
      <c r="AK114" s="551"/>
      <c r="AL114" s="551"/>
      <c r="AM114" s="551">
        <v>25862</v>
      </c>
      <c r="AN114" s="551"/>
      <c r="AO114" s="551"/>
      <c r="AP114" s="551"/>
      <c r="AQ114" s="218"/>
      <c r="AR114" s="219"/>
      <c r="AS114" s="219"/>
      <c r="AT114" s="220"/>
      <c r="AU114" s="218"/>
      <c r="AV114" s="219"/>
      <c r="AW114" s="219"/>
      <c r="AX114" s="221"/>
      <c r="AY114">
        <f>$AY$112</f>
        <v>1</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386</v>
      </c>
      <c r="AF115" s="247"/>
      <c r="AG115" s="247"/>
      <c r="AH115" s="247"/>
      <c r="AI115" s="247" t="s">
        <v>408</v>
      </c>
      <c r="AJ115" s="247"/>
      <c r="AK115" s="247"/>
      <c r="AL115" s="247"/>
      <c r="AM115" s="247" t="s">
        <v>505</v>
      </c>
      <c r="AN115" s="247"/>
      <c r="AO115" s="247"/>
      <c r="AP115" s="247"/>
      <c r="AQ115" s="591" t="s">
        <v>538</v>
      </c>
      <c r="AR115" s="592"/>
      <c r="AS115" s="592"/>
      <c r="AT115" s="592"/>
      <c r="AU115" s="592"/>
      <c r="AV115" s="592"/>
      <c r="AW115" s="592"/>
      <c r="AX115" s="593"/>
    </row>
    <row r="116" spans="1:51" ht="23.25" customHeight="1" x14ac:dyDescent="0.15">
      <c r="A116" s="437"/>
      <c r="B116" s="438"/>
      <c r="C116" s="438"/>
      <c r="D116" s="438"/>
      <c r="E116" s="438"/>
      <c r="F116" s="439"/>
      <c r="G116" s="389" t="s">
        <v>734</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713</v>
      </c>
      <c r="AC116" s="464"/>
      <c r="AD116" s="465"/>
      <c r="AE116" s="282">
        <v>0.3</v>
      </c>
      <c r="AF116" s="282"/>
      <c r="AG116" s="282"/>
      <c r="AH116" s="282"/>
      <c r="AI116" s="282">
        <v>0.3</v>
      </c>
      <c r="AJ116" s="282"/>
      <c r="AK116" s="282"/>
      <c r="AL116" s="282"/>
      <c r="AM116" s="282">
        <v>0.3</v>
      </c>
      <c r="AN116" s="282"/>
      <c r="AO116" s="282"/>
      <c r="AP116" s="282"/>
      <c r="AQ116" s="218">
        <v>0.3</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735</v>
      </c>
      <c r="AC117" s="474"/>
      <c r="AD117" s="475"/>
      <c r="AE117" s="552" t="s">
        <v>794</v>
      </c>
      <c r="AF117" s="552"/>
      <c r="AG117" s="552"/>
      <c r="AH117" s="552"/>
      <c r="AI117" s="552" t="s">
        <v>795</v>
      </c>
      <c r="AJ117" s="552"/>
      <c r="AK117" s="552"/>
      <c r="AL117" s="552"/>
      <c r="AM117" s="552" t="s">
        <v>751</v>
      </c>
      <c r="AN117" s="552"/>
      <c r="AO117" s="552"/>
      <c r="AP117" s="552"/>
      <c r="AQ117" s="552" t="s">
        <v>752</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386</v>
      </c>
      <c r="AF118" s="247"/>
      <c r="AG118" s="247"/>
      <c r="AH118" s="247"/>
      <c r="AI118" s="247" t="s">
        <v>408</v>
      </c>
      <c r="AJ118" s="247"/>
      <c r="AK118" s="247"/>
      <c r="AL118" s="247"/>
      <c r="AM118" s="247" t="s">
        <v>505</v>
      </c>
      <c r="AN118" s="247"/>
      <c r="AO118" s="247"/>
      <c r="AP118" s="247"/>
      <c r="AQ118" s="591" t="s">
        <v>538</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714</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355</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386</v>
      </c>
      <c r="AF121" s="247"/>
      <c r="AG121" s="247"/>
      <c r="AH121" s="247"/>
      <c r="AI121" s="247" t="s">
        <v>408</v>
      </c>
      <c r="AJ121" s="247"/>
      <c r="AK121" s="247"/>
      <c r="AL121" s="247"/>
      <c r="AM121" s="247" t="s">
        <v>505</v>
      </c>
      <c r="AN121" s="247"/>
      <c r="AO121" s="247"/>
      <c r="AP121" s="247"/>
      <c r="AQ121" s="591" t="s">
        <v>538</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356</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386</v>
      </c>
      <c r="AF124" s="247"/>
      <c r="AG124" s="247"/>
      <c r="AH124" s="247"/>
      <c r="AI124" s="247" t="s">
        <v>408</v>
      </c>
      <c r="AJ124" s="247"/>
      <c r="AK124" s="247"/>
      <c r="AL124" s="247"/>
      <c r="AM124" s="247" t="s">
        <v>505</v>
      </c>
      <c r="AN124" s="247"/>
      <c r="AO124" s="247"/>
      <c r="AP124" s="247"/>
      <c r="AQ124" s="591" t="s">
        <v>538</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356</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355</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7" t="s">
        <v>386</v>
      </c>
      <c r="AF127" s="247"/>
      <c r="AG127" s="247"/>
      <c r="AH127" s="247"/>
      <c r="AI127" s="247" t="s">
        <v>408</v>
      </c>
      <c r="AJ127" s="247"/>
      <c r="AK127" s="247"/>
      <c r="AL127" s="247"/>
      <c r="AM127" s="247" t="s">
        <v>505</v>
      </c>
      <c r="AN127" s="247"/>
      <c r="AO127" s="247"/>
      <c r="AP127" s="247"/>
      <c r="AQ127" s="591" t="s">
        <v>538</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356</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401</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115146</v>
      </c>
      <c r="AF134" s="208"/>
      <c r="AG134" s="208"/>
      <c r="AH134" s="208"/>
      <c r="AI134" s="207">
        <v>107346</v>
      </c>
      <c r="AJ134" s="208"/>
      <c r="AK134" s="208"/>
      <c r="AL134" s="208"/>
      <c r="AM134" s="207"/>
      <c r="AN134" s="208"/>
      <c r="AO134" s="208"/>
      <c r="AP134" s="208"/>
      <c r="AQ134" s="207" t="s">
        <v>402</v>
      </c>
      <c r="AR134" s="208"/>
      <c r="AS134" s="208"/>
      <c r="AT134" s="208"/>
      <c r="AU134" s="207" t="s">
        <v>402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t="s">
        <v>723</v>
      </c>
      <c r="AF135" s="208"/>
      <c r="AG135" s="208"/>
      <c r="AH135" s="208"/>
      <c r="AI135" s="207" t="s">
        <v>723</v>
      </c>
      <c r="AJ135" s="208"/>
      <c r="AK135" s="208"/>
      <c r="AL135" s="208"/>
      <c r="AM135" s="207" t="s">
        <v>709</v>
      </c>
      <c r="AN135" s="208"/>
      <c r="AO135" s="208"/>
      <c r="AP135" s="208"/>
      <c r="AQ135" s="207" t="s">
        <v>402</v>
      </c>
      <c r="AR135" s="208"/>
      <c r="AS135" s="208"/>
      <c r="AT135" s="208"/>
      <c r="AU135" s="207">
        <v>120000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711</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727</v>
      </c>
      <c r="AC138" s="206"/>
      <c r="AD138" s="206"/>
      <c r="AE138" s="207">
        <v>298980</v>
      </c>
      <c r="AF138" s="208"/>
      <c r="AG138" s="208"/>
      <c r="AH138" s="208"/>
      <c r="AI138" s="207">
        <v>312214</v>
      </c>
      <c r="AJ138" s="208"/>
      <c r="AK138" s="208"/>
      <c r="AL138" s="208"/>
      <c r="AM138" s="207">
        <v>279597</v>
      </c>
      <c r="AN138" s="208"/>
      <c r="AO138" s="208"/>
      <c r="AP138" s="208"/>
      <c r="AQ138" s="207" t="s">
        <v>711</v>
      </c>
      <c r="AR138" s="208"/>
      <c r="AS138" s="208"/>
      <c r="AT138" s="208"/>
      <c r="AU138" s="207" t="s">
        <v>711</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727</v>
      </c>
      <c r="AC139" s="214"/>
      <c r="AD139" s="214"/>
      <c r="AE139" s="207" t="s">
        <v>711</v>
      </c>
      <c r="AF139" s="208"/>
      <c r="AG139" s="208"/>
      <c r="AH139" s="208"/>
      <c r="AI139" s="207" t="s">
        <v>723</v>
      </c>
      <c r="AJ139" s="208"/>
      <c r="AK139" s="208"/>
      <c r="AL139" s="208"/>
      <c r="AM139" s="207" t="s">
        <v>709</v>
      </c>
      <c r="AN139" s="208"/>
      <c r="AO139" s="208"/>
      <c r="AP139" s="208"/>
      <c r="AQ139" s="207" t="s">
        <v>711</v>
      </c>
      <c r="AR139" s="208"/>
      <c r="AS139" s="208"/>
      <c r="AT139" s="208"/>
      <c r="AU139" s="207">
        <v>300000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0.5" customHeight="1" x14ac:dyDescent="0.15">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0.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402</v>
      </c>
      <c r="AJ194" s="208"/>
      <c r="AK194" s="208"/>
      <c r="AL194" s="208"/>
      <c r="AM194" s="207" t="s">
        <v>709</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402</v>
      </c>
      <c r="AJ195" s="208"/>
      <c r="AK195" s="208"/>
      <c r="AL195" s="208"/>
      <c r="AM195" s="207" t="s">
        <v>709</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402</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402</v>
      </c>
      <c r="AJ199" s="208"/>
      <c r="AK199" s="208"/>
      <c r="AL199" s="208"/>
      <c r="AM199" s="207" t="s">
        <v>709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29"/>
      <c r="E430" s="175" t="s">
        <v>395</v>
      </c>
      <c r="F430" s="895"/>
      <c r="G430" s="896" t="s">
        <v>252</v>
      </c>
      <c r="H430" s="126"/>
      <c r="I430" s="126"/>
      <c r="J430" s="897" t="s">
        <v>402</v>
      </c>
      <c r="K430" s="898"/>
      <c r="L430" s="898"/>
      <c r="M430" s="898"/>
      <c r="N430" s="898"/>
      <c r="O430" s="898"/>
      <c r="P430" s="898"/>
      <c r="Q430" s="898"/>
      <c r="R430" s="898"/>
      <c r="S430" s="898"/>
      <c r="T430" s="899"/>
      <c r="U430" s="589" t="s">
        <v>402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233</v>
      </c>
      <c r="AH432" s="137"/>
      <c r="AI432" s="335"/>
      <c r="AJ432" s="335"/>
      <c r="AK432" s="335"/>
      <c r="AL432" s="157"/>
      <c r="AM432" s="335"/>
      <c r="AN432" s="335"/>
      <c r="AO432" s="335"/>
      <c r="AP432" s="157"/>
      <c r="AQ432" s="250" t="s">
        <v>402</v>
      </c>
      <c r="AR432" s="201"/>
      <c r="AS432" s="136" t="s">
        <v>233</v>
      </c>
      <c r="AT432" s="137"/>
      <c r="AU432" s="201" t="s">
        <v>402</v>
      </c>
      <c r="AV432" s="201"/>
      <c r="AW432" s="136" t="s">
        <v>179</v>
      </c>
      <c r="AX432" s="196"/>
      <c r="AY432">
        <f>$AY$431</f>
        <v>1</v>
      </c>
    </row>
    <row r="433" spans="1:51" ht="23.25" customHeight="1" x14ac:dyDescent="0.15">
      <c r="A433" s="190"/>
      <c r="B433" s="187"/>
      <c r="C433" s="181"/>
      <c r="D433" s="187"/>
      <c r="E433" s="338"/>
      <c r="F433" s="339"/>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6" t="s">
        <v>402</v>
      </c>
      <c r="AF433" s="208"/>
      <c r="AG433" s="208"/>
      <c r="AH433" s="208"/>
      <c r="AI433" s="336" t="s">
        <v>402</v>
      </c>
      <c r="AJ433" s="208"/>
      <c r="AK433" s="208"/>
      <c r="AL433" s="208"/>
      <c r="AM433" s="336" t="s">
        <v>709</v>
      </c>
      <c r="AN433" s="208"/>
      <c r="AO433" s="208"/>
      <c r="AP433" s="337"/>
      <c r="AQ433" s="336" t="s">
        <v>402</v>
      </c>
      <c r="AR433" s="208"/>
      <c r="AS433" s="208"/>
      <c r="AT433" s="337"/>
      <c r="AU433" s="208" t="s">
        <v>402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6" t="s">
        <v>402</v>
      </c>
      <c r="AF434" s="208"/>
      <c r="AG434" s="208"/>
      <c r="AH434" s="337"/>
      <c r="AI434" s="336" t="s">
        <v>402</v>
      </c>
      <c r="AJ434" s="208"/>
      <c r="AK434" s="208"/>
      <c r="AL434" s="208"/>
      <c r="AM434" s="336" t="s">
        <v>709</v>
      </c>
      <c r="AN434" s="208"/>
      <c r="AO434" s="208"/>
      <c r="AP434" s="337"/>
      <c r="AQ434" s="336" t="s">
        <v>402</v>
      </c>
      <c r="AR434" s="208"/>
      <c r="AS434" s="208"/>
      <c r="AT434" s="337"/>
      <c r="AU434" s="208" t="s">
        <v>402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402</v>
      </c>
      <c r="AF435" s="208"/>
      <c r="AG435" s="208"/>
      <c r="AH435" s="337"/>
      <c r="AI435" s="336" t="s">
        <v>402</v>
      </c>
      <c r="AJ435" s="208"/>
      <c r="AK435" s="208"/>
      <c r="AL435" s="208"/>
      <c r="AM435" s="336" t="s">
        <v>709</v>
      </c>
      <c r="AN435" s="208"/>
      <c r="AO435" s="208"/>
      <c r="AP435" s="337"/>
      <c r="AQ435" s="336" t="s">
        <v>402</v>
      </c>
      <c r="AR435" s="208"/>
      <c r="AS435" s="208"/>
      <c r="AT435" s="337"/>
      <c r="AU435" s="208" t="s">
        <v>402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711</v>
      </c>
      <c r="AF437" s="201"/>
      <c r="AG437" s="136" t="s">
        <v>233</v>
      </c>
      <c r="AH437" s="137"/>
      <c r="AI437" s="335"/>
      <c r="AJ437" s="335"/>
      <c r="AK437" s="335"/>
      <c r="AL437" s="157"/>
      <c r="AM437" s="335"/>
      <c r="AN437" s="335"/>
      <c r="AO437" s="335"/>
      <c r="AP437" s="157"/>
      <c r="AQ437" s="250" t="s">
        <v>711</v>
      </c>
      <c r="AR437" s="201"/>
      <c r="AS437" s="136" t="s">
        <v>233</v>
      </c>
      <c r="AT437" s="137"/>
      <c r="AU437" s="201" t="s">
        <v>711</v>
      </c>
      <c r="AV437" s="201"/>
      <c r="AW437" s="136" t="s">
        <v>179</v>
      </c>
      <c r="AX437" s="196"/>
      <c r="AY437">
        <f>$AY$436</f>
        <v>1</v>
      </c>
    </row>
    <row r="438" spans="1:51" ht="23.25" hidden="1" customHeight="1" x14ac:dyDescent="0.15">
      <c r="A438" s="190"/>
      <c r="B438" s="187"/>
      <c r="C438" s="181"/>
      <c r="D438" s="187"/>
      <c r="E438" s="338"/>
      <c r="F438" s="339"/>
      <c r="G438" s="107" t="s">
        <v>711</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711</v>
      </c>
      <c r="AC438" s="214"/>
      <c r="AD438" s="214"/>
      <c r="AE438" s="336" t="s">
        <v>711</v>
      </c>
      <c r="AF438" s="208"/>
      <c r="AG438" s="208"/>
      <c r="AH438" s="208"/>
      <c r="AI438" s="336"/>
      <c r="AJ438" s="208"/>
      <c r="AK438" s="208"/>
      <c r="AL438" s="208"/>
      <c r="AM438" s="336"/>
      <c r="AN438" s="208"/>
      <c r="AO438" s="208"/>
      <c r="AP438" s="337"/>
      <c r="AQ438" s="336" t="s">
        <v>711</v>
      </c>
      <c r="AR438" s="208"/>
      <c r="AS438" s="208"/>
      <c r="AT438" s="337"/>
      <c r="AU438" s="208" t="s">
        <v>711</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711</v>
      </c>
      <c r="AC439" s="206"/>
      <c r="AD439" s="206"/>
      <c r="AE439" s="336" t="s">
        <v>711</v>
      </c>
      <c r="AF439" s="208"/>
      <c r="AG439" s="208"/>
      <c r="AH439" s="337"/>
      <c r="AI439" s="336"/>
      <c r="AJ439" s="208"/>
      <c r="AK439" s="208"/>
      <c r="AL439" s="208"/>
      <c r="AM439" s="336"/>
      <c r="AN439" s="208"/>
      <c r="AO439" s="208"/>
      <c r="AP439" s="337"/>
      <c r="AQ439" s="336" t="s">
        <v>711</v>
      </c>
      <c r="AR439" s="208"/>
      <c r="AS439" s="208"/>
      <c r="AT439" s="337"/>
      <c r="AU439" s="208" t="s">
        <v>711</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t="s">
        <v>711</v>
      </c>
      <c r="AF440" s="208"/>
      <c r="AG440" s="208"/>
      <c r="AH440" s="337"/>
      <c r="AI440" s="336"/>
      <c r="AJ440" s="208"/>
      <c r="AK440" s="208"/>
      <c r="AL440" s="208"/>
      <c r="AM440" s="336"/>
      <c r="AN440" s="208"/>
      <c r="AO440" s="208"/>
      <c r="AP440" s="337"/>
      <c r="AQ440" s="336" t="s">
        <v>711</v>
      </c>
      <c r="AR440" s="208"/>
      <c r="AS440" s="208"/>
      <c r="AT440" s="337"/>
      <c r="AU440" s="208" t="s">
        <v>711</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1</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t="s">
        <v>711</v>
      </c>
      <c r="AF442" s="201"/>
      <c r="AG442" s="136" t="s">
        <v>233</v>
      </c>
      <c r="AH442" s="137"/>
      <c r="AI442" s="335"/>
      <c r="AJ442" s="335"/>
      <c r="AK442" s="335"/>
      <c r="AL442" s="157"/>
      <c r="AM442" s="335"/>
      <c r="AN442" s="335"/>
      <c r="AO442" s="335"/>
      <c r="AP442" s="157"/>
      <c r="AQ442" s="250" t="s">
        <v>711</v>
      </c>
      <c r="AR442" s="201"/>
      <c r="AS442" s="136" t="s">
        <v>233</v>
      </c>
      <c r="AT442" s="137"/>
      <c r="AU442" s="201" t="s">
        <v>711</v>
      </c>
      <c r="AV442" s="201"/>
      <c r="AW442" s="136" t="s">
        <v>179</v>
      </c>
      <c r="AX442" s="196"/>
      <c r="AY442">
        <f>$AY$441</f>
        <v>1</v>
      </c>
    </row>
    <row r="443" spans="1:51" ht="23.25" hidden="1" customHeight="1" x14ac:dyDescent="0.15">
      <c r="A443" s="190"/>
      <c r="B443" s="187"/>
      <c r="C443" s="181"/>
      <c r="D443" s="187"/>
      <c r="E443" s="338"/>
      <c r="F443" s="339"/>
      <c r="G443" s="107" t="s">
        <v>711</v>
      </c>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t="s">
        <v>711</v>
      </c>
      <c r="AC443" s="214"/>
      <c r="AD443" s="214"/>
      <c r="AE443" s="336" t="s">
        <v>711</v>
      </c>
      <c r="AF443" s="208"/>
      <c r="AG443" s="208"/>
      <c r="AH443" s="208"/>
      <c r="AI443" s="336"/>
      <c r="AJ443" s="208"/>
      <c r="AK443" s="208"/>
      <c r="AL443" s="208"/>
      <c r="AM443" s="336"/>
      <c r="AN443" s="208"/>
      <c r="AO443" s="208"/>
      <c r="AP443" s="337"/>
      <c r="AQ443" s="336" t="s">
        <v>711</v>
      </c>
      <c r="AR443" s="208"/>
      <c r="AS443" s="208"/>
      <c r="AT443" s="337"/>
      <c r="AU443" s="208" t="s">
        <v>711</v>
      </c>
      <c r="AV443" s="208"/>
      <c r="AW443" s="208"/>
      <c r="AX443" s="209"/>
      <c r="AY443">
        <f t="shared" ref="AY443:AY445" si="65">$AY$441</f>
        <v>1</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t="s">
        <v>711</v>
      </c>
      <c r="AC444" s="206"/>
      <c r="AD444" s="206"/>
      <c r="AE444" s="336" t="s">
        <v>711</v>
      </c>
      <c r="AF444" s="208"/>
      <c r="AG444" s="208"/>
      <c r="AH444" s="337"/>
      <c r="AI444" s="336"/>
      <c r="AJ444" s="208"/>
      <c r="AK444" s="208"/>
      <c r="AL444" s="208"/>
      <c r="AM444" s="336"/>
      <c r="AN444" s="208"/>
      <c r="AO444" s="208"/>
      <c r="AP444" s="337"/>
      <c r="AQ444" s="336" t="s">
        <v>711</v>
      </c>
      <c r="AR444" s="208"/>
      <c r="AS444" s="208"/>
      <c r="AT444" s="337"/>
      <c r="AU444" s="208" t="s">
        <v>711</v>
      </c>
      <c r="AV444" s="208"/>
      <c r="AW444" s="208"/>
      <c r="AX444" s="209"/>
      <c r="AY444">
        <f t="shared" si="65"/>
        <v>1</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t="s">
        <v>711</v>
      </c>
      <c r="AF445" s="208"/>
      <c r="AG445" s="208"/>
      <c r="AH445" s="337"/>
      <c r="AI445" s="336"/>
      <c r="AJ445" s="208"/>
      <c r="AK445" s="208"/>
      <c r="AL445" s="208"/>
      <c r="AM445" s="336"/>
      <c r="AN445" s="208"/>
      <c r="AO445" s="208"/>
      <c r="AP445" s="337"/>
      <c r="AQ445" s="336" t="s">
        <v>711</v>
      </c>
      <c r="AR445" s="208"/>
      <c r="AS445" s="208"/>
      <c r="AT445" s="337"/>
      <c r="AU445" s="208" t="s">
        <v>711</v>
      </c>
      <c r="AV445" s="208"/>
      <c r="AW445" s="208"/>
      <c r="AX445" s="209"/>
      <c r="AY445">
        <f t="shared" si="65"/>
        <v>1</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233</v>
      </c>
      <c r="AH457" s="137"/>
      <c r="AI457" s="335"/>
      <c r="AJ457" s="335"/>
      <c r="AK457" s="335"/>
      <c r="AL457" s="157"/>
      <c r="AM457" s="335"/>
      <c r="AN457" s="335"/>
      <c r="AO457" s="335"/>
      <c r="AP457" s="157"/>
      <c r="AQ457" s="250" t="s">
        <v>402</v>
      </c>
      <c r="AR457" s="201"/>
      <c r="AS457" s="136" t="s">
        <v>233</v>
      </c>
      <c r="AT457" s="137"/>
      <c r="AU457" s="201" t="s">
        <v>402</v>
      </c>
      <c r="AV457" s="201"/>
      <c r="AW457" s="136" t="s">
        <v>179</v>
      </c>
      <c r="AX457" s="196"/>
      <c r="AY457">
        <f>$AY$456</f>
        <v>1</v>
      </c>
    </row>
    <row r="458" spans="1:51" ht="23.25" customHeight="1" x14ac:dyDescent="0.15">
      <c r="A458" s="190"/>
      <c r="B458" s="187"/>
      <c r="C458" s="181"/>
      <c r="D458" s="187"/>
      <c r="E458" s="338"/>
      <c r="F458" s="339"/>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6" t="s">
        <v>402</v>
      </c>
      <c r="AF458" s="208"/>
      <c r="AG458" s="208"/>
      <c r="AH458" s="208"/>
      <c r="AI458" s="336" t="s">
        <v>402</v>
      </c>
      <c r="AJ458" s="208"/>
      <c r="AK458" s="208"/>
      <c r="AL458" s="208"/>
      <c r="AM458" s="336" t="s">
        <v>709</v>
      </c>
      <c r="AN458" s="208"/>
      <c r="AO458" s="208"/>
      <c r="AP458" s="337"/>
      <c r="AQ458" s="336" t="s">
        <v>402</v>
      </c>
      <c r="AR458" s="208"/>
      <c r="AS458" s="208"/>
      <c r="AT458" s="337"/>
      <c r="AU458" s="208" t="s">
        <v>402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6" t="s">
        <v>402</v>
      </c>
      <c r="AF459" s="208"/>
      <c r="AG459" s="208"/>
      <c r="AH459" s="337"/>
      <c r="AI459" s="336" t="s">
        <v>402</v>
      </c>
      <c r="AJ459" s="208"/>
      <c r="AK459" s="208"/>
      <c r="AL459" s="208"/>
      <c r="AM459" s="336" t="s">
        <v>709</v>
      </c>
      <c r="AN459" s="208"/>
      <c r="AO459" s="208"/>
      <c r="AP459" s="337"/>
      <c r="AQ459" s="336" t="s">
        <v>402</v>
      </c>
      <c r="AR459" s="208"/>
      <c r="AS459" s="208"/>
      <c r="AT459" s="337"/>
      <c r="AU459" s="208" t="s">
        <v>402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402</v>
      </c>
      <c r="AF460" s="208"/>
      <c r="AG460" s="208"/>
      <c r="AH460" s="337"/>
      <c r="AI460" s="336" t="s">
        <v>402</v>
      </c>
      <c r="AJ460" s="208"/>
      <c r="AK460" s="208"/>
      <c r="AL460" s="208"/>
      <c r="AM460" s="336" t="s">
        <v>709</v>
      </c>
      <c r="AN460" s="208"/>
      <c r="AO460" s="208"/>
      <c r="AP460" s="337"/>
      <c r="AQ460" s="336" t="s">
        <v>402</v>
      </c>
      <c r="AR460" s="208"/>
      <c r="AS460" s="208"/>
      <c r="AT460" s="337"/>
      <c r="AU460" s="208" t="s">
        <v>402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1</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711</v>
      </c>
      <c r="AF462" s="201"/>
      <c r="AG462" s="136" t="s">
        <v>233</v>
      </c>
      <c r="AH462" s="137"/>
      <c r="AI462" s="335"/>
      <c r="AJ462" s="335"/>
      <c r="AK462" s="335"/>
      <c r="AL462" s="157"/>
      <c r="AM462" s="335"/>
      <c r="AN462" s="335"/>
      <c r="AO462" s="335"/>
      <c r="AP462" s="157"/>
      <c r="AQ462" s="250" t="s">
        <v>711</v>
      </c>
      <c r="AR462" s="201"/>
      <c r="AS462" s="136" t="s">
        <v>233</v>
      </c>
      <c r="AT462" s="137"/>
      <c r="AU462" s="201" t="s">
        <v>711</v>
      </c>
      <c r="AV462" s="201"/>
      <c r="AW462" s="136" t="s">
        <v>179</v>
      </c>
      <c r="AX462" s="196"/>
      <c r="AY462">
        <f>$AY$461</f>
        <v>1</v>
      </c>
    </row>
    <row r="463" spans="1:51" ht="23.25" hidden="1" customHeight="1" x14ac:dyDescent="0.15">
      <c r="A463" s="190"/>
      <c r="B463" s="187"/>
      <c r="C463" s="181"/>
      <c r="D463" s="187"/>
      <c r="E463" s="338"/>
      <c r="F463" s="339"/>
      <c r="G463" s="107" t="s">
        <v>711</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711</v>
      </c>
      <c r="AC463" s="214"/>
      <c r="AD463" s="214"/>
      <c r="AE463" s="336" t="s">
        <v>711</v>
      </c>
      <c r="AF463" s="208"/>
      <c r="AG463" s="208"/>
      <c r="AH463" s="208"/>
      <c r="AI463" s="336"/>
      <c r="AJ463" s="208"/>
      <c r="AK463" s="208"/>
      <c r="AL463" s="208"/>
      <c r="AM463" s="336"/>
      <c r="AN463" s="208"/>
      <c r="AO463" s="208"/>
      <c r="AP463" s="337"/>
      <c r="AQ463" s="336" t="s">
        <v>711</v>
      </c>
      <c r="AR463" s="208"/>
      <c r="AS463" s="208"/>
      <c r="AT463" s="337"/>
      <c r="AU463" s="208" t="s">
        <v>711</v>
      </c>
      <c r="AV463" s="208"/>
      <c r="AW463" s="208"/>
      <c r="AX463" s="209"/>
      <c r="AY463">
        <f t="shared" ref="AY463:AY465" si="69">$AY$461</f>
        <v>1</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711</v>
      </c>
      <c r="AC464" s="206"/>
      <c r="AD464" s="206"/>
      <c r="AE464" s="336" t="s">
        <v>711</v>
      </c>
      <c r="AF464" s="208"/>
      <c r="AG464" s="208"/>
      <c r="AH464" s="337"/>
      <c r="AI464" s="336"/>
      <c r="AJ464" s="208"/>
      <c r="AK464" s="208"/>
      <c r="AL464" s="208"/>
      <c r="AM464" s="336"/>
      <c r="AN464" s="208"/>
      <c r="AO464" s="208"/>
      <c r="AP464" s="337"/>
      <c r="AQ464" s="336" t="s">
        <v>711</v>
      </c>
      <c r="AR464" s="208"/>
      <c r="AS464" s="208"/>
      <c r="AT464" s="337"/>
      <c r="AU464" s="208" t="s">
        <v>711</v>
      </c>
      <c r="AV464" s="208"/>
      <c r="AW464" s="208"/>
      <c r="AX464" s="209"/>
      <c r="AY464">
        <f t="shared" si="69"/>
        <v>1</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t="s">
        <v>711</v>
      </c>
      <c r="AF465" s="208"/>
      <c r="AG465" s="208"/>
      <c r="AH465" s="337"/>
      <c r="AI465" s="336"/>
      <c r="AJ465" s="208"/>
      <c r="AK465" s="208"/>
      <c r="AL465" s="208"/>
      <c r="AM465" s="336"/>
      <c r="AN465" s="208"/>
      <c r="AO465" s="208"/>
      <c r="AP465" s="337"/>
      <c r="AQ465" s="336" t="s">
        <v>711</v>
      </c>
      <c r="AR465" s="208"/>
      <c r="AS465" s="208"/>
      <c r="AT465" s="337"/>
      <c r="AU465" s="208" t="s">
        <v>711</v>
      </c>
      <c r="AV465" s="208"/>
      <c r="AW465" s="208"/>
      <c r="AX465" s="209"/>
      <c r="AY465">
        <f t="shared" si="69"/>
        <v>1</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1</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t="s">
        <v>711</v>
      </c>
      <c r="AF467" s="201"/>
      <c r="AG467" s="136" t="s">
        <v>233</v>
      </c>
      <c r="AH467" s="137"/>
      <c r="AI467" s="335"/>
      <c r="AJ467" s="335"/>
      <c r="AK467" s="335"/>
      <c r="AL467" s="157"/>
      <c r="AM467" s="335"/>
      <c r="AN467" s="335"/>
      <c r="AO467" s="335"/>
      <c r="AP467" s="157"/>
      <c r="AQ467" s="250" t="s">
        <v>711</v>
      </c>
      <c r="AR467" s="201"/>
      <c r="AS467" s="136" t="s">
        <v>233</v>
      </c>
      <c r="AT467" s="137"/>
      <c r="AU467" s="201" t="s">
        <v>711</v>
      </c>
      <c r="AV467" s="201"/>
      <c r="AW467" s="136" t="s">
        <v>179</v>
      </c>
      <c r="AX467" s="196"/>
      <c r="AY467">
        <f>$AY$466</f>
        <v>1</v>
      </c>
    </row>
    <row r="468" spans="1:51" ht="23.25" hidden="1" customHeight="1" x14ac:dyDescent="0.15">
      <c r="A468" s="190"/>
      <c r="B468" s="187"/>
      <c r="C468" s="181"/>
      <c r="D468" s="187"/>
      <c r="E468" s="338"/>
      <c r="F468" s="339"/>
      <c r="G468" s="107" t="s">
        <v>711</v>
      </c>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t="s">
        <v>711</v>
      </c>
      <c r="AC468" s="214"/>
      <c r="AD468" s="214"/>
      <c r="AE468" s="336" t="s">
        <v>711</v>
      </c>
      <c r="AF468" s="208"/>
      <c r="AG468" s="208"/>
      <c r="AH468" s="208"/>
      <c r="AI468" s="336"/>
      <c r="AJ468" s="208"/>
      <c r="AK468" s="208"/>
      <c r="AL468" s="208"/>
      <c r="AM468" s="336" t="s">
        <v>711</v>
      </c>
      <c r="AN468" s="208"/>
      <c r="AO468" s="208"/>
      <c r="AP468" s="337"/>
      <c r="AQ468" s="336" t="s">
        <v>711</v>
      </c>
      <c r="AR468" s="208"/>
      <c r="AS468" s="208"/>
      <c r="AT468" s="337"/>
      <c r="AU468" s="208" t="s">
        <v>711</v>
      </c>
      <c r="AV468" s="208"/>
      <c r="AW468" s="208"/>
      <c r="AX468" s="209"/>
      <c r="AY468">
        <f t="shared" ref="AY468:AY470" si="70">$AY$466</f>
        <v>1</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t="s">
        <v>711</v>
      </c>
      <c r="AC469" s="206"/>
      <c r="AD469" s="206"/>
      <c r="AE469" s="336" t="s">
        <v>711</v>
      </c>
      <c r="AF469" s="208"/>
      <c r="AG469" s="208"/>
      <c r="AH469" s="337"/>
      <c r="AI469" s="336"/>
      <c r="AJ469" s="208"/>
      <c r="AK469" s="208"/>
      <c r="AL469" s="208"/>
      <c r="AM469" s="336" t="s">
        <v>711</v>
      </c>
      <c r="AN469" s="208"/>
      <c r="AO469" s="208"/>
      <c r="AP469" s="337"/>
      <c r="AQ469" s="336" t="s">
        <v>711</v>
      </c>
      <c r="AR469" s="208"/>
      <c r="AS469" s="208"/>
      <c r="AT469" s="337"/>
      <c r="AU469" s="208" t="s">
        <v>711</v>
      </c>
      <c r="AV469" s="208"/>
      <c r="AW469" s="208"/>
      <c r="AX469" s="209"/>
      <c r="AY469">
        <f t="shared" si="70"/>
        <v>1</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t="s">
        <v>711</v>
      </c>
      <c r="AF470" s="208"/>
      <c r="AG470" s="208"/>
      <c r="AH470" s="337"/>
      <c r="AI470" s="336"/>
      <c r="AJ470" s="208"/>
      <c r="AK470" s="208"/>
      <c r="AL470" s="208"/>
      <c r="AM470" s="336" t="s">
        <v>711</v>
      </c>
      <c r="AN470" s="208"/>
      <c r="AO470" s="208"/>
      <c r="AP470" s="337"/>
      <c r="AQ470" s="336" t="s">
        <v>711</v>
      </c>
      <c r="AR470" s="208"/>
      <c r="AS470" s="208"/>
      <c r="AT470" s="337"/>
      <c r="AU470" s="208" t="s">
        <v>711</v>
      </c>
      <c r="AV470" s="208"/>
      <c r="AW470" s="208"/>
      <c r="AX470" s="209"/>
      <c r="AY470">
        <f t="shared" si="70"/>
        <v>1</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44.2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712</v>
      </c>
      <c r="AE702" s="342"/>
      <c r="AF702" s="342"/>
      <c r="AG702" s="381" t="s">
        <v>754</v>
      </c>
      <c r="AH702" s="382"/>
      <c r="AI702" s="382"/>
      <c r="AJ702" s="382"/>
      <c r="AK702" s="382"/>
      <c r="AL702" s="382"/>
      <c r="AM702" s="382"/>
      <c r="AN702" s="382"/>
      <c r="AO702" s="382"/>
      <c r="AP702" s="382"/>
      <c r="AQ702" s="382"/>
      <c r="AR702" s="382"/>
      <c r="AS702" s="382"/>
      <c r="AT702" s="382"/>
      <c r="AU702" s="382"/>
      <c r="AV702" s="382"/>
      <c r="AW702" s="382"/>
      <c r="AX702" s="383"/>
    </row>
    <row r="703" spans="1:51" ht="62.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712</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51.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712</v>
      </c>
      <c r="AE704" s="783"/>
      <c r="AF704" s="783"/>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30"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712</v>
      </c>
      <c r="AE705" s="715"/>
      <c r="AF705" s="715"/>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377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757</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757</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53.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712</v>
      </c>
      <c r="AE708" s="605"/>
      <c r="AF708" s="605"/>
      <c r="AG708" s="742" t="s">
        <v>760</v>
      </c>
      <c r="AH708" s="743"/>
      <c r="AI708" s="743"/>
      <c r="AJ708" s="743"/>
      <c r="AK708" s="743"/>
      <c r="AL708" s="743"/>
      <c r="AM708" s="743"/>
      <c r="AN708" s="743"/>
      <c r="AO708" s="743"/>
      <c r="AP708" s="743"/>
      <c r="AQ708" s="743"/>
      <c r="AR708" s="743"/>
      <c r="AS708" s="743"/>
      <c r="AT708" s="743"/>
      <c r="AU708" s="743"/>
      <c r="AV708" s="743"/>
      <c r="AW708" s="743"/>
      <c r="AX708" s="744"/>
    </row>
    <row r="709" spans="1:50" ht="27"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712</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44.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712</v>
      </c>
      <c r="AE710" s="323"/>
      <c r="AF710" s="323"/>
      <c r="AG710" s="104" t="s">
        <v>762</v>
      </c>
      <c r="AH710" s="105"/>
      <c r="AI710" s="105"/>
      <c r="AJ710" s="105"/>
      <c r="AK710" s="105"/>
      <c r="AL710" s="105"/>
      <c r="AM710" s="105"/>
      <c r="AN710" s="105"/>
      <c r="AO710" s="105"/>
      <c r="AP710" s="105"/>
      <c r="AQ710" s="105"/>
      <c r="AR710" s="105"/>
      <c r="AS710" s="105"/>
      <c r="AT710" s="105"/>
      <c r="AU710" s="105"/>
      <c r="AV710" s="105"/>
      <c r="AW710" s="105"/>
      <c r="AX710" s="106"/>
    </row>
    <row r="711" spans="1:50" ht="57.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712</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27" customHeight="1" x14ac:dyDescent="0.15">
      <c r="A712" s="642"/>
      <c r="B712" s="644"/>
      <c r="C712" s="387" t="s">
        <v>343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759</v>
      </c>
      <c r="AE712" s="783"/>
      <c r="AF712" s="783"/>
      <c r="AG712" s="807" t="s">
        <v>711</v>
      </c>
      <c r="AH712" s="808"/>
      <c r="AI712" s="808"/>
      <c r="AJ712" s="808"/>
      <c r="AK712" s="808"/>
      <c r="AL712" s="808"/>
      <c r="AM712" s="808"/>
      <c r="AN712" s="808"/>
      <c r="AO712" s="808"/>
      <c r="AP712" s="808"/>
      <c r="AQ712" s="808"/>
      <c r="AR712" s="808"/>
      <c r="AS712" s="808"/>
      <c r="AT712" s="808"/>
      <c r="AU712" s="808"/>
      <c r="AV712" s="808"/>
      <c r="AW712" s="808"/>
      <c r="AX712" s="809"/>
    </row>
    <row r="713" spans="1:50" ht="27" customHeight="1" x14ac:dyDescent="0.15">
      <c r="A713" s="642"/>
      <c r="B713" s="644"/>
      <c r="C713" s="945" t="s">
        <v>344</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759</v>
      </c>
      <c r="AE713" s="323"/>
      <c r="AF713" s="663"/>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69.75" customHeight="1" x14ac:dyDescent="0.15">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712</v>
      </c>
      <c r="AE714" s="805"/>
      <c r="AF714" s="806"/>
      <c r="AG714" s="736" t="s">
        <v>764</v>
      </c>
      <c r="AH714" s="737"/>
      <c r="AI714" s="737"/>
      <c r="AJ714" s="737"/>
      <c r="AK714" s="737"/>
      <c r="AL714" s="737"/>
      <c r="AM714" s="737"/>
      <c r="AN714" s="737"/>
      <c r="AO714" s="737"/>
      <c r="AP714" s="737"/>
      <c r="AQ714" s="737"/>
      <c r="AR714" s="737"/>
      <c r="AS714" s="737"/>
      <c r="AT714" s="737"/>
      <c r="AU714" s="737"/>
      <c r="AV714" s="737"/>
      <c r="AW714" s="737"/>
      <c r="AX714" s="738"/>
    </row>
    <row r="715" spans="1:50" ht="141.75" customHeight="1" x14ac:dyDescent="0.15">
      <c r="A715" s="640"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712</v>
      </c>
      <c r="AE715" s="605"/>
      <c r="AF715" s="656"/>
      <c r="AG715" s="742" t="s">
        <v>765</v>
      </c>
      <c r="AH715" s="743"/>
      <c r="AI715" s="743"/>
      <c r="AJ715" s="743"/>
      <c r="AK715" s="743"/>
      <c r="AL715" s="743"/>
      <c r="AM715" s="743"/>
      <c r="AN715" s="743"/>
      <c r="AO715" s="743"/>
      <c r="AP715" s="743"/>
      <c r="AQ715" s="743"/>
      <c r="AR715" s="743"/>
      <c r="AS715" s="743"/>
      <c r="AT715" s="743"/>
      <c r="AU715" s="743"/>
      <c r="AV715" s="743"/>
      <c r="AW715" s="743"/>
      <c r="AX715" s="744"/>
    </row>
    <row r="716" spans="1:50" ht="45.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712</v>
      </c>
      <c r="AE716" s="627"/>
      <c r="AF716" s="627"/>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33"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712</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712</v>
      </c>
      <c r="AE718" s="323"/>
      <c r="AF718" s="323"/>
      <c r="AG718" s="130" t="s">
        <v>768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759</v>
      </c>
      <c r="AE719" s="605"/>
      <c r="AF719" s="605"/>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7" customHeight="1" x14ac:dyDescent="0.15">
      <c r="A726" s="640" t="s">
        <v>48</v>
      </c>
      <c r="B726" s="799"/>
      <c r="C726" s="812" t="s">
        <v>53</v>
      </c>
      <c r="D726" s="834"/>
      <c r="E726" s="834"/>
      <c r="F726" s="835"/>
      <c r="G726" s="578" t="s">
        <v>769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57" customHeight="1" thickBot="1" x14ac:dyDescent="0.2">
      <c r="A727" s="800"/>
      <c r="B727" s="801"/>
      <c r="C727" s="748" t="s">
        <v>57</v>
      </c>
      <c r="D727" s="749"/>
      <c r="E727" s="749"/>
      <c r="F727" s="750"/>
      <c r="G727" s="576" t="s">
        <v>770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798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799</v>
      </c>
      <c r="B731" s="674"/>
      <c r="C731" s="674"/>
      <c r="D731" s="674"/>
      <c r="E731" s="675"/>
      <c r="F731" s="729" t="s">
        <v>800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801</v>
      </c>
      <c r="B733" s="674"/>
      <c r="C733" s="674"/>
      <c r="D733" s="674"/>
      <c r="E733" s="675"/>
      <c r="F733" s="637" t="s">
        <v>802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t="s">
        <v>771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349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668</v>
      </c>
      <c r="B737" s="211"/>
      <c r="C737" s="211"/>
      <c r="D737" s="212"/>
      <c r="E737" s="952" t="s">
        <v>402</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393</v>
      </c>
      <c r="B738" s="361"/>
      <c r="C738" s="361"/>
      <c r="D738" s="361"/>
      <c r="E738" s="952" t="s">
        <v>740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392</v>
      </c>
      <c r="B739" s="361"/>
      <c r="C739" s="361"/>
      <c r="D739" s="361"/>
      <c r="E739" s="952" t="s">
        <v>741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391</v>
      </c>
      <c r="B740" s="361"/>
      <c r="C740" s="361"/>
      <c r="D740" s="361"/>
      <c r="E740" s="952" t="s">
        <v>742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390</v>
      </c>
      <c r="B741" s="361"/>
      <c r="C741" s="361"/>
      <c r="D741" s="361"/>
      <c r="E741" s="952" t="s">
        <v>743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389</v>
      </c>
      <c r="B742" s="361"/>
      <c r="C742" s="361"/>
      <c r="D742" s="361"/>
      <c r="E742" s="952" t="s">
        <v>744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388</v>
      </c>
      <c r="B743" s="361"/>
      <c r="C743" s="361"/>
      <c r="D743" s="361"/>
      <c r="E743" s="952" t="s">
        <v>745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387</v>
      </c>
      <c r="B744" s="361"/>
      <c r="C744" s="361"/>
      <c r="D744" s="361"/>
      <c r="E744" s="952">
        <v>412</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386</v>
      </c>
      <c r="B745" s="361"/>
      <c r="C745" s="361"/>
      <c r="D745" s="361"/>
      <c r="E745" s="989">
        <v>416</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541</v>
      </c>
      <c r="B746" s="361"/>
      <c r="C746" s="361"/>
      <c r="D746" s="361"/>
      <c r="E746" s="958" t="s">
        <v>161</v>
      </c>
      <c r="F746" s="956"/>
      <c r="G746" s="956"/>
      <c r="H746" s="100" t="str">
        <f>IF(E746="","","-")</f>
        <v>-</v>
      </c>
      <c r="I746" s="956"/>
      <c r="J746" s="956"/>
      <c r="K746" s="100" t="str">
        <f>IF(I746="","","-")</f>
        <v/>
      </c>
      <c r="L746" s="957">
        <v>409</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505</v>
      </c>
      <c r="B747" s="361"/>
      <c r="C747" s="361"/>
      <c r="D747" s="361"/>
      <c r="E747" s="958" t="s">
        <v>706</v>
      </c>
      <c r="F747" s="956"/>
      <c r="G747" s="956"/>
      <c r="H747" s="100" t="str">
        <f>IF(E747="","","-")</f>
        <v>-</v>
      </c>
      <c r="I747" s="956"/>
      <c r="J747" s="956"/>
      <c r="K747" s="100" t="str">
        <f>IF(I747="","","-")</f>
        <v/>
      </c>
      <c r="L747" s="957">
        <v>410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380</v>
      </c>
      <c r="B748" s="615"/>
      <c r="C748" s="615"/>
      <c r="D748" s="615"/>
      <c r="E748" s="615"/>
      <c r="F748" s="616"/>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382</v>
      </c>
      <c r="B787" s="629"/>
      <c r="C787" s="629"/>
      <c r="D787" s="629"/>
      <c r="E787" s="629"/>
      <c r="F787" s="630"/>
      <c r="G787" s="595" t="s">
        <v>789</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790</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774</v>
      </c>
      <c r="H789" s="671"/>
      <c r="I789" s="671"/>
      <c r="J789" s="671"/>
      <c r="K789" s="672"/>
      <c r="L789" s="664" t="s">
        <v>772</v>
      </c>
      <c r="M789" s="665"/>
      <c r="N789" s="665"/>
      <c r="O789" s="665"/>
      <c r="P789" s="665"/>
      <c r="Q789" s="665"/>
      <c r="R789" s="665"/>
      <c r="S789" s="665"/>
      <c r="T789" s="665"/>
      <c r="U789" s="665"/>
      <c r="V789" s="665"/>
      <c r="W789" s="665"/>
      <c r="X789" s="666"/>
      <c r="Y789" s="384">
        <v>7804</v>
      </c>
      <c r="Z789" s="385"/>
      <c r="AA789" s="385"/>
      <c r="AB789" s="802"/>
      <c r="AC789" s="670" t="s">
        <v>775</v>
      </c>
      <c r="AD789" s="671"/>
      <c r="AE789" s="671"/>
      <c r="AF789" s="671"/>
      <c r="AG789" s="672"/>
      <c r="AH789" s="664" t="s">
        <v>772</v>
      </c>
      <c r="AI789" s="665"/>
      <c r="AJ789" s="665"/>
      <c r="AK789" s="665"/>
      <c r="AL789" s="665"/>
      <c r="AM789" s="665"/>
      <c r="AN789" s="665"/>
      <c r="AO789" s="665"/>
      <c r="AP789" s="665"/>
      <c r="AQ789" s="665"/>
      <c r="AR789" s="665"/>
      <c r="AS789" s="665"/>
      <c r="AT789" s="666"/>
      <c r="AU789" s="384">
        <v>4.3</v>
      </c>
      <c r="AV789" s="385"/>
      <c r="AW789" s="385"/>
      <c r="AX789" s="386"/>
    </row>
    <row r="790" spans="1:51" ht="24.75" customHeight="1" x14ac:dyDescent="0.15">
      <c r="A790" s="631"/>
      <c r="B790" s="632"/>
      <c r="C790" s="632"/>
      <c r="D790" s="632"/>
      <c r="E790" s="632"/>
      <c r="F790" s="633"/>
      <c r="G790" s="606" t="s">
        <v>80</v>
      </c>
      <c r="H790" s="607"/>
      <c r="I790" s="607"/>
      <c r="J790" s="607"/>
      <c r="K790" s="608"/>
      <c r="L790" s="598" t="s">
        <v>773</v>
      </c>
      <c r="M790" s="599"/>
      <c r="N790" s="599"/>
      <c r="O790" s="599"/>
      <c r="P790" s="599"/>
      <c r="Q790" s="599"/>
      <c r="R790" s="599"/>
      <c r="S790" s="599"/>
      <c r="T790" s="599"/>
      <c r="U790" s="599"/>
      <c r="V790" s="599"/>
      <c r="W790" s="599"/>
      <c r="X790" s="600"/>
      <c r="Y790" s="601">
        <v>64</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7868</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4.3</v>
      </c>
      <c r="AV799" s="829"/>
      <c r="AW799" s="829"/>
      <c r="AX799" s="831"/>
    </row>
    <row r="800" spans="1:51" ht="24.75" customHeight="1" x14ac:dyDescent="0.15">
      <c r="A800" s="631"/>
      <c r="B800" s="632"/>
      <c r="C800" s="632"/>
      <c r="D800" s="632"/>
      <c r="E800" s="632"/>
      <c r="F800" s="633"/>
      <c r="G800" s="595" t="s">
        <v>791</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792</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2</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15">
      <c r="A802" s="631"/>
      <c r="B802" s="632"/>
      <c r="C802" s="632"/>
      <c r="D802" s="632"/>
      <c r="E802" s="632"/>
      <c r="F802" s="633"/>
      <c r="G802" s="670" t="s">
        <v>775</v>
      </c>
      <c r="H802" s="671"/>
      <c r="I802" s="671"/>
      <c r="J802" s="671"/>
      <c r="K802" s="672"/>
      <c r="L802" s="664" t="s">
        <v>772</v>
      </c>
      <c r="M802" s="665"/>
      <c r="N802" s="665"/>
      <c r="O802" s="665"/>
      <c r="P802" s="665"/>
      <c r="Q802" s="665"/>
      <c r="R802" s="665"/>
      <c r="S802" s="665"/>
      <c r="T802" s="665"/>
      <c r="U802" s="665"/>
      <c r="V802" s="665"/>
      <c r="W802" s="665"/>
      <c r="X802" s="666"/>
      <c r="Y802" s="384">
        <v>3.9</v>
      </c>
      <c r="Z802" s="385"/>
      <c r="AA802" s="385"/>
      <c r="AB802" s="802"/>
      <c r="AC802" s="670" t="s">
        <v>775</v>
      </c>
      <c r="AD802" s="671"/>
      <c r="AE802" s="671"/>
      <c r="AF802" s="671"/>
      <c r="AG802" s="672"/>
      <c r="AH802" s="664" t="s">
        <v>772</v>
      </c>
      <c r="AI802" s="665"/>
      <c r="AJ802" s="665"/>
      <c r="AK802" s="665"/>
      <c r="AL802" s="665"/>
      <c r="AM802" s="665"/>
      <c r="AN802" s="665"/>
      <c r="AO802" s="665"/>
      <c r="AP802" s="665"/>
      <c r="AQ802" s="665"/>
      <c r="AR802" s="665"/>
      <c r="AS802" s="665"/>
      <c r="AT802" s="666"/>
      <c r="AU802" s="384">
        <v>0.9</v>
      </c>
      <c r="AV802" s="385"/>
      <c r="AW802" s="385"/>
      <c r="AX802" s="386"/>
      <c r="AY802">
        <f t="shared" ref="AY802:AY812" si="115">$AY$800</f>
        <v>2</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3.9</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0.9</v>
      </c>
      <c r="AV812" s="829"/>
      <c r="AW812" s="829"/>
      <c r="AX812" s="831"/>
      <c r="AY812">
        <f t="shared" si="115"/>
        <v>2</v>
      </c>
    </row>
    <row r="813" spans="1:51" ht="24.75" customHeight="1" x14ac:dyDescent="0.15">
      <c r="A813" s="631"/>
      <c r="B813" s="632"/>
      <c r="C813" s="632"/>
      <c r="D813" s="632"/>
      <c r="E813" s="632"/>
      <c r="F813" s="633"/>
      <c r="G813" s="595" t="s">
        <v>793</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318</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1</v>
      </c>
    </row>
    <row r="814" spans="1:51" ht="24.75"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1</v>
      </c>
    </row>
    <row r="815" spans="1:51" ht="24.75" customHeight="1" x14ac:dyDescent="0.15">
      <c r="A815" s="631"/>
      <c r="B815" s="632"/>
      <c r="C815" s="632"/>
      <c r="D815" s="632"/>
      <c r="E815" s="632"/>
      <c r="F815" s="633"/>
      <c r="G815" s="670" t="s">
        <v>775</v>
      </c>
      <c r="H815" s="671"/>
      <c r="I815" s="671"/>
      <c r="J815" s="671"/>
      <c r="K815" s="672"/>
      <c r="L815" s="664" t="s">
        <v>772</v>
      </c>
      <c r="M815" s="665"/>
      <c r="N815" s="665"/>
      <c r="O815" s="665"/>
      <c r="P815" s="665"/>
      <c r="Q815" s="665"/>
      <c r="R815" s="665"/>
      <c r="S815" s="665"/>
      <c r="T815" s="665"/>
      <c r="U815" s="665"/>
      <c r="V815" s="665"/>
      <c r="W815" s="665"/>
      <c r="X815" s="666"/>
      <c r="Y815" s="384">
        <v>0.96</v>
      </c>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1</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1</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1</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1</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1</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1</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1</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1</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1</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1</v>
      </c>
    </row>
    <row r="825" spans="1:51" ht="24.75" customHeight="1" x14ac:dyDescent="0.15">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0.96</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1</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43" t="s">
        <v>776</v>
      </c>
      <c r="D845" s="343"/>
      <c r="E845" s="343"/>
      <c r="F845" s="343"/>
      <c r="G845" s="343"/>
      <c r="H845" s="343"/>
      <c r="I845" s="343"/>
      <c r="J845" s="344">
        <v>7020005004962</v>
      </c>
      <c r="K845" s="345"/>
      <c r="L845" s="345"/>
      <c r="M845" s="345"/>
      <c r="N845" s="345"/>
      <c r="O845" s="345"/>
      <c r="P845" s="346" t="s">
        <v>777</v>
      </c>
      <c r="Q845" s="346"/>
      <c r="R845" s="346"/>
      <c r="S845" s="346"/>
      <c r="T845" s="346"/>
      <c r="U845" s="346"/>
      <c r="V845" s="346"/>
      <c r="W845" s="346"/>
      <c r="X845" s="346"/>
      <c r="Y845" s="347">
        <v>7868</v>
      </c>
      <c r="Z845" s="348"/>
      <c r="AA845" s="348"/>
      <c r="AB845" s="349"/>
      <c r="AC845" s="350" t="s">
        <v>778</v>
      </c>
      <c r="AD845" s="351"/>
      <c r="AE845" s="351"/>
      <c r="AF845" s="351"/>
      <c r="AG845" s="351"/>
      <c r="AH845" s="366" t="s">
        <v>748</v>
      </c>
      <c r="AI845" s="367"/>
      <c r="AJ845" s="367"/>
      <c r="AK845" s="367"/>
      <c r="AL845" s="354" t="s">
        <v>748</v>
      </c>
      <c r="AM845" s="355"/>
      <c r="AN845" s="355"/>
      <c r="AO845" s="356"/>
      <c r="AP845" s="357" t="s">
        <v>748</v>
      </c>
      <c r="AQ845" s="357"/>
      <c r="AR845" s="357"/>
      <c r="AS845" s="357"/>
      <c r="AT845" s="357"/>
      <c r="AU845" s="357"/>
      <c r="AV845" s="357"/>
      <c r="AW845" s="357"/>
      <c r="AX845" s="357"/>
    </row>
    <row r="846" spans="1:51" ht="30" hidden="1" customHeight="1" x14ac:dyDescent="0.15">
      <c r="A846" s="372">
        <v>2</v>
      </c>
      <c r="B846" s="372">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2">
        <v>3</v>
      </c>
      <c r="B847" s="372">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2">
        <v>4</v>
      </c>
      <c r="B848" s="372">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2">
        <v>5</v>
      </c>
      <c r="B849" s="372">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2">
        <v>6</v>
      </c>
      <c r="B850" s="372">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2">
        <v>7</v>
      </c>
      <c r="B851" s="372">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2">
        <v>8</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2">
        <v>9</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2">
        <v>10</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2">
        <v>1</v>
      </c>
      <c r="B878" s="372">
        <v>1</v>
      </c>
      <c r="C878" s="343" t="s">
        <v>779</v>
      </c>
      <c r="D878" s="343"/>
      <c r="E878" s="343"/>
      <c r="F878" s="343"/>
      <c r="G878" s="343"/>
      <c r="H878" s="343"/>
      <c r="I878" s="343"/>
      <c r="J878" s="344" t="s">
        <v>711</v>
      </c>
      <c r="K878" s="345"/>
      <c r="L878" s="345"/>
      <c r="M878" s="345"/>
      <c r="N878" s="345"/>
      <c r="O878" s="345"/>
      <c r="P878" s="346" t="s">
        <v>772</v>
      </c>
      <c r="Q878" s="346"/>
      <c r="R878" s="346"/>
      <c r="S878" s="346"/>
      <c r="T878" s="346"/>
      <c r="U878" s="346"/>
      <c r="V878" s="346"/>
      <c r="W878" s="346"/>
      <c r="X878" s="346"/>
      <c r="Y878" s="347">
        <v>4.3</v>
      </c>
      <c r="Z878" s="348"/>
      <c r="AA878" s="348"/>
      <c r="AB878" s="349"/>
      <c r="AC878" s="350" t="s">
        <v>80</v>
      </c>
      <c r="AD878" s="351"/>
      <c r="AE878" s="351"/>
      <c r="AF878" s="351"/>
      <c r="AG878" s="351"/>
      <c r="AH878" s="366" t="s">
        <v>711</v>
      </c>
      <c r="AI878" s="367"/>
      <c r="AJ878" s="367"/>
      <c r="AK878" s="367"/>
      <c r="AL878" s="354" t="s">
        <v>711</v>
      </c>
      <c r="AM878" s="355"/>
      <c r="AN878" s="355"/>
      <c r="AO878" s="356"/>
      <c r="AP878" s="357" t="s">
        <v>711</v>
      </c>
      <c r="AQ878" s="357"/>
      <c r="AR878" s="357"/>
      <c r="AS878" s="357"/>
      <c r="AT878" s="357"/>
      <c r="AU878" s="357"/>
      <c r="AV878" s="357"/>
      <c r="AW878" s="357"/>
      <c r="AX878" s="357"/>
      <c r="AY878">
        <f t="shared" si="118"/>
        <v>1</v>
      </c>
    </row>
    <row r="879" spans="1:51" ht="30" customHeight="1" x14ac:dyDescent="0.15">
      <c r="A879" s="372">
        <v>2</v>
      </c>
      <c r="B879" s="372">
        <v>1</v>
      </c>
      <c r="C879" s="358" t="s">
        <v>780</v>
      </c>
      <c r="D879" s="343"/>
      <c r="E879" s="343"/>
      <c r="F879" s="343"/>
      <c r="G879" s="343"/>
      <c r="H879" s="343"/>
      <c r="I879" s="343"/>
      <c r="J879" s="344" t="s">
        <v>711</v>
      </c>
      <c r="K879" s="345"/>
      <c r="L879" s="345"/>
      <c r="M879" s="345"/>
      <c r="N879" s="345"/>
      <c r="O879" s="345"/>
      <c r="P879" s="346" t="s">
        <v>772</v>
      </c>
      <c r="Q879" s="346"/>
      <c r="R879" s="346"/>
      <c r="S879" s="346"/>
      <c r="T879" s="346"/>
      <c r="U879" s="346"/>
      <c r="V879" s="346"/>
      <c r="W879" s="346"/>
      <c r="X879" s="346"/>
      <c r="Y879" s="347">
        <v>4.3</v>
      </c>
      <c r="Z879" s="348"/>
      <c r="AA879" s="348"/>
      <c r="AB879" s="349"/>
      <c r="AC879" s="350" t="s">
        <v>80</v>
      </c>
      <c r="AD879" s="351"/>
      <c r="AE879" s="351"/>
      <c r="AF879" s="351"/>
      <c r="AG879" s="351"/>
      <c r="AH879" s="366" t="s">
        <v>711</v>
      </c>
      <c r="AI879" s="367"/>
      <c r="AJ879" s="367"/>
      <c r="AK879" s="367"/>
      <c r="AL879" s="354" t="s">
        <v>711</v>
      </c>
      <c r="AM879" s="355"/>
      <c r="AN879" s="355"/>
      <c r="AO879" s="356"/>
      <c r="AP879" s="357" t="s">
        <v>711</v>
      </c>
      <c r="AQ879" s="357"/>
      <c r="AR879" s="357"/>
      <c r="AS879" s="357"/>
      <c r="AT879" s="357"/>
      <c r="AU879" s="357"/>
      <c r="AV879" s="357"/>
      <c r="AW879" s="357"/>
      <c r="AX879" s="357"/>
      <c r="AY879">
        <f>COUNTA($C$879)</f>
        <v>1</v>
      </c>
    </row>
    <row r="880" spans="1:51" ht="30" customHeight="1" x14ac:dyDescent="0.15">
      <c r="A880" s="372">
        <v>3</v>
      </c>
      <c r="B880" s="372">
        <v>1</v>
      </c>
      <c r="C880" s="358" t="s">
        <v>781</v>
      </c>
      <c r="D880" s="343"/>
      <c r="E880" s="343"/>
      <c r="F880" s="343"/>
      <c r="G880" s="343"/>
      <c r="H880" s="343"/>
      <c r="I880" s="343"/>
      <c r="J880" s="344" t="s">
        <v>711</v>
      </c>
      <c r="K880" s="345"/>
      <c r="L880" s="345"/>
      <c r="M880" s="345"/>
      <c r="N880" s="345"/>
      <c r="O880" s="345"/>
      <c r="P880" s="359" t="s">
        <v>772</v>
      </c>
      <c r="Q880" s="346"/>
      <c r="R880" s="346"/>
      <c r="S880" s="346"/>
      <c r="T880" s="346"/>
      <c r="U880" s="346"/>
      <c r="V880" s="346"/>
      <c r="W880" s="346"/>
      <c r="X880" s="346"/>
      <c r="Y880" s="347">
        <v>4.3</v>
      </c>
      <c r="Z880" s="348"/>
      <c r="AA880" s="348"/>
      <c r="AB880" s="349"/>
      <c r="AC880" s="350" t="s">
        <v>80</v>
      </c>
      <c r="AD880" s="351"/>
      <c r="AE880" s="351"/>
      <c r="AF880" s="351"/>
      <c r="AG880" s="351"/>
      <c r="AH880" s="352" t="s">
        <v>711</v>
      </c>
      <c r="AI880" s="353"/>
      <c r="AJ880" s="353"/>
      <c r="AK880" s="353"/>
      <c r="AL880" s="354" t="s">
        <v>711</v>
      </c>
      <c r="AM880" s="355"/>
      <c r="AN880" s="355"/>
      <c r="AO880" s="356"/>
      <c r="AP880" s="357" t="s">
        <v>711</v>
      </c>
      <c r="AQ880" s="357"/>
      <c r="AR880" s="357"/>
      <c r="AS880" s="357"/>
      <c r="AT880" s="357"/>
      <c r="AU880" s="357"/>
      <c r="AV880" s="357"/>
      <c r="AW880" s="357"/>
      <c r="AX880" s="357"/>
      <c r="AY880">
        <f>COUNTA($C$880)</f>
        <v>1</v>
      </c>
    </row>
    <row r="881" spans="1:51" ht="30" customHeight="1" x14ac:dyDescent="0.15">
      <c r="A881" s="372">
        <v>4</v>
      </c>
      <c r="B881" s="372">
        <v>1</v>
      </c>
      <c r="C881" s="358" t="s">
        <v>782</v>
      </c>
      <c r="D881" s="343"/>
      <c r="E881" s="343"/>
      <c r="F881" s="343"/>
      <c r="G881" s="343"/>
      <c r="H881" s="343"/>
      <c r="I881" s="343"/>
      <c r="J881" s="344" t="s">
        <v>711</v>
      </c>
      <c r="K881" s="345"/>
      <c r="L881" s="345"/>
      <c r="M881" s="345"/>
      <c r="N881" s="345"/>
      <c r="O881" s="345"/>
      <c r="P881" s="359" t="s">
        <v>772</v>
      </c>
      <c r="Q881" s="346"/>
      <c r="R881" s="346"/>
      <c r="S881" s="346"/>
      <c r="T881" s="346"/>
      <c r="U881" s="346"/>
      <c r="V881" s="346"/>
      <c r="W881" s="346"/>
      <c r="X881" s="346"/>
      <c r="Y881" s="347">
        <v>4.2</v>
      </c>
      <c r="Z881" s="348"/>
      <c r="AA881" s="348"/>
      <c r="AB881" s="349"/>
      <c r="AC881" s="350" t="s">
        <v>80</v>
      </c>
      <c r="AD881" s="351"/>
      <c r="AE881" s="351"/>
      <c r="AF881" s="351"/>
      <c r="AG881" s="351"/>
      <c r="AH881" s="352" t="s">
        <v>711</v>
      </c>
      <c r="AI881" s="353"/>
      <c r="AJ881" s="353"/>
      <c r="AK881" s="353"/>
      <c r="AL881" s="354" t="s">
        <v>711</v>
      </c>
      <c r="AM881" s="355"/>
      <c r="AN881" s="355"/>
      <c r="AO881" s="356"/>
      <c r="AP881" s="357" t="s">
        <v>711</v>
      </c>
      <c r="AQ881" s="357"/>
      <c r="AR881" s="357"/>
      <c r="AS881" s="357"/>
      <c r="AT881" s="357"/>
      <c r="AU881" s="357"/>
      <c r="AV881" s="357"/>
      <c r="AW881" s="357"/>
      <c r="AX881" s="357"/>
      <c r="AY881">
        <f>COUNTA($C$881)</f>
        <v>1</v>
      </c>
    </row>
    <row r="882" spans="1:51" ht="30" customHeight="1" x14ac:dyDescent="0.15">
      <c r="A882" s="372">
        <v>5</v>
      </c>
      <c r="B882" s="372">
        <v>1</v>
      </c>
      <c r="C882" s="343" t="s">
        <v>783</v>
      </c>
      <c r="D882" s="343"/>
      <c r="E882" s="343"/>
      <c r="F882" s="343"/>
      <c r="G882" s="343"/>
      <c r="H882" s="343"/>
      <c r="I882" s="343"/>
      <c r="J882" s="344" t="s">
        <v>711</v>
      </c>
      <c r="K882" s="345"/>
      <c r="L882" s="345"/>
      <c r="M882" s="345"/>
      <c r="N882" s="345"/>
      <c r="O882" s="345"/>
      <c r="P882" s="346" t="s">
        <v>772</v>
      </c>
      <c r="Q882" s="346"/>
      <c r="R882" s="346"/>
      <c r="S882" s="346"/>
      <c r="T882" s="346"/>
      <c r="U882" s="346"/>
      <c r="V882" s="346"/>
      <c r="W882" s="346"/>
      <c r="X882" s="346"/>
      <c r="Y882" s="347">
        <v>4.0999999999999996</v>
      </c>
      <c r="Z882" s="348"/>
      <c r="AA882" s="348"/>
      <c r="AB882" s="349"/>
      <c r="AC882" s="350" t="s">
        <v>80</v>
      </c>
      <c r="AD882" s="351"/>
      <c r="AE882" s="351"/>
      <c r="AF882" s="351"/>
      <c r="AG882" s="351"/>
      <c r="AH882" s="352" t="s">
        <v>711</v>
      </c>
      <c r="AI882" s="353"/>
      <c r="AJ882" s="353"/>
      <c r="AK882" s="353"/>
      <c r="AL882" s="354" t="s">
        <v>711</v>
      </c>
      <c r="AM882" s="355"/>
      <c r="AN882" s="355"/>
      <c r="AO882" s="356"/>
      <c r="AP882" s="357" t="s">
        <v>711</v>
      </c>
      <c r="AQ882" s="357"/>
      <c r="AR882" s="357"/>
      <c r="AS882" s="357"/>
      <c r="AT882" s="357"/>
      <c r="AU882" s="357"/>
      <c r="AV882" s="357"/>
      <c r="AW882" s="357"/>
      <c r="AX882" s="357"/>
      <c r="AY882">
        <f>COUNTA($C$882)</f>
        <v>1</v>
      </c>
    </row>
    <row r="883" spans="1:51" ht="30" customHeight="1" x14ac:dyDescent="0.15">
      <c r="A883" s="372">
        <v>6</v>
      </c>
      <c r="B883" s="372">
        <v>1</v>
      </c>
      <c r="C883" s="343" t="s">
        <v>784</v>
      </c>
      <c r="D883" s="343"/>
      <c r="E883" s="343"/>
      <c r="F883" s="343"/>
      <c r="G883" s="343"/>
      <c r="H883" s="343"/>
      <c r="I883" s="343"/>
      <c r="J883" s="344" t="s">
        <v>711</v>
      </c>
      <c r="K883" s="345"/>
      <c r="L883" s="345"/>
      <c r="M883" s="345"/>
      <c r="N883" s="345"/>
      <c r="O883" s="345"/>
      <c r="P883" s="346" t="s">
        <v>772</v>
      </c>
      <c r="Q883" s="346"/>
      <c r="R883" s="346"/>
      <c r="S883" s="346"/>
      <c r="T883" s="346"/>
      <c r="U883" s="346"/>
      <c r="V883" s="346"/>
      <c r="W883" s="346"/>
      <c r="X883" s="346"/>
      <c r="Y883" s="347">
        <v>3.9</v>
      </c>
      <c r="Z883" s="348"/>
      <c r="AA883" s="348"/>
      <c r="AB883" s="349"/>
      <c r="AC883" s="350" t="s">
        <v>80</v>
      </c>
      <c r="AD883" s="351"/>
      <c r="AE883" s="351"/>
      <c r="AF883" s="351"/>
      <c r="AG883" s="351"/>
      <c r="AH883" s="352" t="s">
        <v>711</v>
      </c>
      <c r="AI883" s="353"/>
      <c r="AJ883" s="353"/>
      <c r="AK883" s="353"/>
      <c r="AL883" s="354" t="s">
        <v>711</v>
      </c>
      <c r="AM883" s="355"/>
      <c r="AN883" s="355"/>
      <c r="AO883" s="356"/>
      <c r="AP883" s="357" t="s">
        <v>711</v>
      </c>
      <c r="AQ883" s="357"/>
      <c r="AR883" s="357"/>
      <c r="AS883" s="357"/>
      <c r="AT883" s="357"/>
      <c r="AU883" s="357"/>
      <c r="AV883" s="357"/>
      <c r="AW883" s="357"/>
      <c r="AX883" s="357"/>
      <c r="AY883">
        <f>COUNTA($C$883)</f>
        <v>1</v>
      </c>
    </row>
    <row r="884" spans="1:51" ht="30" customHeight="1" x14ac:dyDescent="0.15">
      <c r="A884" s="372">
        <v>7</v>
      </c>
      <c r="B884" s="372">
        <v>1</v>
      </c>
      <c r="C884" s="343" t="s">
        <v>785</v>
      </c>
      <c r="D884" s="343"/>
      <c r="E884" s="343"/>
      <c r="F884" s="343"/>
      <c r="G884" s="343"/>
      <c r="H884" s="343"/>
      <c r="I884" s="343"/>
      <c r="J884" s="344" t="s">
        <v>711</v>
      </c>
      <c r="K884" s="345"/>
      <c r="L884" s="345"/>
      <c r="M884" s="345"/>
      <c r="N884" s="345"/>
      <c r="O884" s="345"/>
      <c r="P884" s="346" t="s">
        <v>772</v>
      </c>
      <c r="Q884" s="346"/>
      <c r="R884" s="346"/>
      <c r="S884" s="346"/>
      <c r="T884" s="346"/>
      <c r="U884" s="346"/>
      <c r="V884" s="346"/>
      <c r="W884" s="346"/>
      <c r="X884" s="346"/>
      <c r="Y884" s="347">
        <v>3.9</v>
      </c>
      <c r="Z884" s="348"/>
      <c r="AA884" s="348"/>
      <c r="AB884" s="349"/>
      <c r="AC884" s="350" t="s">
        <v>80</v>
      </c>
      <c r="AD884" s="351"/>
      <c r="AE884" s="351"/>
      <c r="AF884" s="351"/>
      <c r="AG884" s="351"/>
      <c r="AH884" s="352" t="s">
        <v>711</v>
      </c>
      <c r="AI884" s="353"/>
      <c r="AJ884" s="353"/>
      <c r="AK884" s="353"/>
      <c r="AL884" s="354" t="s">
        <v>711</v>
      </c>
      <c r="AM884" s="355"/>
      <c r="AN884" s="355"/>
      <c r="AO884" s="356"/>
      <c r="AP884" s="357" t="s">
        <v>711</v>
      </c>
      <c r="AQ884" s="357"/>
      <c r="AR884" s="357"/>
      <c r="AS884" s="357"/>
      <c r="AT884" s="357"/>
      <c r="AU884" s="357"/>
      <c r="AV884" s="357"/>
      <c r="AW884" s="357"/>
      <c r="AX884" s="357"/>
      <c r="AY884">
        <f>COUNTA($C$884)</f>
        <v>1</v>
      </c>
    </row>
    <row r="885" spans="1:51" ht="30" customHeight="1" x14ac:dyDescent="0.15">
      <c r="A885" s="372">
        <v>8</v>
      </c>
      <c r="B885" s="372">
        <v>1</v>
      </c>
      <c r="C885" s="343" t="s">
        <v>786</v>
      </c>
      <c r="D885" s="343"/>
      <c r="E885" s="343"/>
      <c r="F885" s="343"/>
      <c r="G885" s="343"/>
      <c r="H885" s="343"/>
      <c r="I885" s="343"/>
      <c r="J885" s="344" t="s">
        <v>711</v>
      </c>
      <c r="K885" s="345"/>
      <c r="L885" s="345"/>
      <c r="M885" s="345"/>
      <c r="N885" s="345"/>
      <c r="O885" s="345"/>
      <c r="P885" s="346" t="s">
        <v>772</v>
      </c>
      <c r="Q885" s="346"/>
      <c r="R885" s="346"/>
      <c r="S885" s="346"/>
      <c r="T885" s="346"/>
      <c r="U885" s="346"/>
      <c r="V885" s="346"/>
      <c r="W885" s="346"/>
      <c r="X885" s="346"/>
      <c r="Y885" s="347">
        <v>3.9</v>
      </c>
      <c r="Z885" s="348"/>
      <c r="AA885" s="348"/>
      <c r="AB885" s="349"/>
      <c r="AC885" s="350" t="s">
        <v>80</v>
      </c>
      <c r="AD885" s="351"/>
      <c r="AE885" s="351"/>
      <c r="AF885" s="351"/>
      <c r="AG885" s="351"/>
      <c r="AH885" s="352" t="s">
        <v>711</v>
      </c>
      <c r="AI885" s="353"/>
      <c r="AJ885" s="353"/>
      <c r="AK885" s="353"/>
      <c r="AL885" s="354" t="s">
        <v>711</v>
      </c>
      <c r="AM885" s="355"/>
      <c r="AN885" s="355"/>
      <c r="AO885" s="356"/>
      <c r="AP885" s="357" t="s">
        <v>711</v>
      </c>
      <c r="AQ885" s="357"/>
      <c r="AR885" s="357"/>
      <c r="AS885" s="357"/>
      <c r="AT885" s="357"/>
      <c r="AU885" s="357"/>
      <c r="AV885" s="357"/>
      <c r="AW885" s="357"/>
      <c r="AX885" s="357"/>
      <c r="AY885">
        <f>COUNTA($C$885)</f>
        <v>1</v>
      </c>
    </row>
    <row r="886" spans="1:51" ht="30" customHeight="1" x14ac:dyDescent="0.15">
      <c r="A886" s="372">
        <v>9</v>
      </c>
      <c r="B886" s="372">
        <v>1</v>
      </c>
      <c r="C886" s="343" t="s">
        <v>787</v>
      </c>
      <c r="D886" s="343"/>
      <c r="E886" s="343"/>
      <c r="F886" s="343"/>
      <c r="G886" s="343"/>
      <c r="H886" s="343"/>
      <c r="I886" s="343"/>
      <c r="J886" s="344" t="s">
        <v>711</v>
      </c>
      <c r="K886" s="345"/>
      <c r="L886" s="345"/>
      <c r="M886" s="345"/>
      <c r="N886" s="345"/>
      <c r="O886" s="345"/>
      <c r="P886" s="346" t="s">
        <v>772</v>
      </c>
      <c r="Q886" s="346"/>
      <c r="R886" s="346"/>
      <c r="S886" s="346"/>
      <c r="T886" s="346"/>
      <c r="U886" s="346"/>
      <c r="V886" s="346"/>
      <c r="W886" s="346"/>
      <c r="X886" s="346"/>
      <c r="Y886" s="347">
        <v>3.9</v>
      </c>
      <c r="Z886" s="348"/>
      <c r="AA886" s="348"/>
      <c r="AB886" s="349"/>
      <c r="AC886" s="350" t="s">
        <v>80</v>
      </c>
      <c r="AD886" s="351"/>
      <c r="AE886" s="351"/>
      <c r="AF886" s="351"/>
      <c r="AG886" s="351"/>
      <c r="AH886" s="352" t="s">
        <v>711</v>
      </c>
      <c r="AI886" s="353"/>
      <c r="AJ886" s="353"/>
      <c r="AK886" s="353"/>
      <c r="AL886" s="354" t="s">
        <v>711</v>
      </c>
      <c r="AM886" s="355"/>
      <c r="AN886" s="355"/>
      <c r="AO886" s="356"/>
      <c r="AP886" s="357" t="s">
        <v>711</v>
      </c>
      <c r="AQ886" s="357"/>
      <c r="AR886" s="357"/>
      <c r="AS886" s="357"/>
      <c r="AT886" s="357"/>
      <c r="AU886" s="357"/>
      <c r="AV886" s="357"/>
      <c r="AW886" s="357"/>
      <c r="AX886" s="357"/>
      <c r="AY886">
        <f>COUNTA($C$886)</f>
        <v>1</v>
      </c>
    </row>
    <row r="887" spans="1:51" ht="30" customHeight="1" x14ac:dyDescent="0.15">
      <c r="A887" s="372">
        <v>10</v>
      </c>
      <c r="B887" s="372">
        <v>1</v>
      </c>
      <c r="C887" s="343" t="s">
        <v>788</v>
      </c>
      <c r="D887" s="343"/>
      <c r="E887" s="343"/>
      <c r="F887" s="343"/>
      <c r="G887" s="343"/>
      <c r="H887" s="343"/>
      <c r="I887" s="343"/>
      <c r="J887" s="344" t="s">
        <v>711</v>
      </c>
      <c r="K887" s="345"/>
      <c r="L887" s="345"/>
      <c r="M887" s="345"/>
      <c r="N887" s="345"/>
      <c r="O887" s="345"/>
      <c r="P887" s="346" t="s">
        <v>772</v>
      </c>
      <c r="Q887" s="346"/>
      <c r="R887" s="346"/>
      <c r="S887" s="346"/>
      <c r="T887" s="346"/>
      <c r="U887" s="346"/>
      <c r="V887" s="346"/>
      <c r="W887" s="346"/>
      <c r="X887" s="346"/>
      <c r="Y887" s="347">
        <v>3.9</v>
      </c>
      <c r="Z887" s="348"/>
      <c r="AA887" s="348"/>
      <c r="AB887" s="349"/>
      <c r="AC887" s="350" t="s">
        <v>80</v>
      </c>
      <c r="AD887" s="351"/>
      <c r="AE887" s="351"/>
      <c r="AF887" s="351"/>
      <c r="AG887" s="351"/>
      <c r="AH887" s="352" t="s">
        <v>711</v>
      </c>
      <c r="AI887" s="353"/>
      <c r="AJ887" s="353"/>
      <c r="AK887" s="353"/>
      <c r="AL887" s="354" t="s">
        <v>711</v>
      </c>
      <c r="AM887" s="355"/>
      <c r="AN887" s="355"/>
      <c r="AO887" s="356"/>
      <c r="AP887" s="357" t="s">
        <v>711</v>
      </c>
      <c r="AQ887" s="357"/>
      <c r="AR887" s="357"/>
      <c r="AS887" s="357"/>
      <c r="AT887" s="357"/>
      <c r="AU887" s="357"/>
      <c r="AV887" s="357"/>
      <c r="AW887" s="357"/>
      <c r="AX887" s="357"/>
      <c r="AY887">
        <f>COUNTA($C$887)</f>
        <v>1</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2">
        <v>1</v>
      </c>
      <c r="B911" s="372">
        <v>1</v>
      </c>
      <c r="C911" s="343" t="s">
        <v>779</v>
      </c>
      <c r="D911" s="343"/>
      <c r="E911" s="343"/>
      <c r="F911" s="343"/>
      <c r="G911" s="343"/>
      <c r="H911" s="343"/>
      <c r="I911" s="343"/>
      <c r="J911" s="344" t="s">
        <v>711</v>
      </c>
      <c r="K911" s="345"/>
      <c r="L911" s="345"/>
      <c r="M911" s="345"/>
      <c r="N911" s="345"/>
      <c r="O911" s="345"/>
      <c r="P911" s="346" t="s">
        <v>772</v>
      </c>
      <c r="Q911" s="346"/>
      <c r="R911" s="346"/>
      <c r="S911" s="346"/>
      <c r="T911" s="346"/>
      <c r="U911" s="346"/>
      <c r="V911" s="346"/>
      <c r="W911" s="346"/>
      <c r="X911" s="346"/>
      <c r="Y911" s="347">
        <v>3.9</v>
      </c>
      <c r="Z911" s="348"/>
      <c r="AA911" s="348"/>
      <c r="AB911" s="349"/>
      <c r="AC911" s="368" t="s">
        <v>80</v>
      </c>
      <c r="AD911" s="369"/>
      <c r="AE911" s="369"/>
      <c r="AF911" s="369"/>
      <c r="AG911" s="369"/>
      <c r="AH911" s="366" t="s">
        <v>711</v>
      </c>
      <c r="AI911" s="367"/>
      <c r="AJ911" s="367"/>
      <c r="AK911" s="367"/>
      <c r="AL911" s="354" t="s">
        <v>711</v>
      </c>
      <c r="AM911" s="355"/>
      <c r="AN911" s="355"/>
      <c r="AO911" s="356"/>
      <c r="AP911" s="357" t="s">
        <v>711</v>
      </c>
      <c r="AQ911" s="357"/>
      <c r="AR911" s="357"/>
      <c r="AS911" s="357"/>
      <c r="AT911" s="357"/>
      <c r="AU911" s="357"/>
      <c r="AV911" s="357"/>
      <c r="AW911" s="357"/>
      <c r="AX911" s="357"/>
      <c r="AY911">
        <f t="shared" si="119"/>
        <v>1</v>
      </c>
    </row>
    <row r="912" spans="1:51" ht="30" customHeight="1" x14ac:dyDescent="0.15">
      <c r="A912" s="372">
        <v>2</v>
      </c>
      <c r="B912" s="372">
        <v>1</v>
      </c>
      <c r="C912" s="343" t="s">
        <v>780</v>
      </c>
      <c r="D912" s="343"/>
      <c r="E912" s="343"/>
      <c r="F912" s="343"/>
      <c r="G912" s="343"/>
      <c r="H912" s="343"/>
      <c r="I912" s="343"/>
      <c r="J912" s="344" t="s">
        <v>711</v>
      </c>
      <c r="K912" s="345"/>
      <c r="L912" s="345"/>
      <c r="M912" s="345"/>
      <c r="N912" s="345"/>
      <c r="O912" s="345"/>
      <c r="P912" s="346" t="s">
        <v>772</v>
      </c>
      <c r="Q912" s="346"/>
      <c r="R912" s="346"/>
      <c r="S912" s="346"/>
      <c r="T912" s="346"/>
      <c r="U912" s="346"/>
      <c r="V912" s="346"/>
      <c r="W912" s="346"/>
      <c r="X912" s="346"/>
      <c r="Y912" s="347">
        <v>3.9</v>
      </c>
      <c r="Z912" s="348"/>
      <c r="AA912" s="348"/>
      <c r="AB912" s="349"/>
      <c r="AC912" s="368" t="s">
        <v>80</v>
      </c>
      <c r="AD912" s="369"/>
      <c r="AE912" s="369"/>
      <c r="AF912" s="369"/>
      <c r="AG912" s="369"/>
      <c r="AH912" s="366" t="s">
        <v>711</v>
      </c>
      <c r="AI912" s="367"/>
      <c r="AJ912" s="367"/>
      <c r="AK912" s="367"/>
      <c r="AL912" s="354" t="s">
        <v>711</v>
      </c>
      <c r="AM912" s="355"/>
      <c r="AN912" s="355"/>
      <c r="AO912" s="356"/>
      <c r="AP912" s="357" t="s">
        <v>711</v>
      </c>
      <c r="AQ912" s="357"/>
      <c r="AR912" s="357"/>
      <c r="AS912" s="357"/>
      <c r="AT912" s="357"/>
      <c r="AU912" s="357"/>
      <c r="AV912" s="357"/>
      <c r="AW912" s="357"/>
      <c r="AX912" s="357"/>
      <c r="AY912">
        <f>COUNTA($C$912)</f>
        <v>1</v>
      </c>
    </row>
    <row r="913" spans="1:51" ht="30" customHeight="1" x14ac:dyDescent="0.15">
      <c r="A913" s="372">
        <v>3</v>
      </c>
      <c r="B913" s="372">
        <v>1</v>
      </c>
      <c r="C913" s="358" t="s">
        <v>781</v>
      </c>
      <c r="D913" s="343"/>
      <c r="E913" s="343"/>
      <c r="F913" s="343"/>
      <c r="G913" s="343"/>
      <c r="H913" s="343"/>
      <c r="I913" s="343"/>
      <c r="J913" s="344" t="s">
        <v>711</v>
      </c>
      <c r="K913" s="345"/>
      <c r="L913" s="345"/>
      <c r="M913" s="345"/>
      <c r="N913" s="345"/>
      <c r="O913" s="345"/>
      <c r="P913" s="359" t="s">
        <v>772</v>
      </c>
      <c r="Q913" s="346"/>
      <c r="R913" s="346"/>
      <c r="S913" s="346"/>
      <c r="T913" s="346"/>
      <c r="U913" s="346"/>
      <c r="V913" s="346"/>
      <c r="W913" s="346"/>
      <c r="X913" s="346"/>
      <c r="Y913" s="347">
        <v>3.9</v>
      </c>
      <c r="Z913" s="348"/>
      <c r="AA913" s="348"/>
      <c r="AB913" s="349"/>
      <c r="AC913" s="368" t="s">
        <v>80</v>
      </c>
      <c r="AD913" s="369"/>
      <c r="AE913" s="369"/>
      <c r="AF913" s="369"/>
      <c r="AG913" s="369"/>
      <c r="AH913" s="352" t="s">
        <v>711</v>
      </c>
      <c r="AI913" s="353"/>
      <c r="AJ913" s="353"/>
      <c r="AK913" s="353"/>
      <c r="AL913" s="354" t="s">
        <v>711</v>
      </c>
      <c r="AM913" s="355"/>
      <c r="AN913" s="355"/>
      <c r="AO913" s="356"/>
      <c r="AP913" s="357" t="s">
        <v>711</v>
      </c>
      <c r="AQ913" s="357"/>
      <c r="AR913" s="357"/>
      <c r="AS913" s="357"/>
      <c r="AT913" s="357"/>
      <c r="AU913" s="357"/>
      <c r="AV913" s="357"/>
      <c r="AW913" s="357"/>
      <c r="AX913" s="357"/>
      <c r="AY913">
        <f>COUNTA($C$913)</f>
        <v>1</v>
      </c>
    </row>
    <row r="914" spans="1:51" ht="30" customHeight="1" x14ac:dyDescent="0.15">
      <c r="A914" s="372">
        <v>4</v>
      </c>
      <c r="B914" s="372">
        <v>1</v>
      </c>
      <c r="C914" s="358" t="s">
        <v>782</v>
      </c>
      <c r="D914" s="343"/>
      <c r="E914" s="343"/>
      <c r="F914" s="343"/>
      <c r="G914" s="343"/>
      <c r="H914" s="343"/>
      <c r="I914" s="343"/>
      <c r="J914" s="344" t="s">
        <v>711</v>
      </c>
      <c r="K914" s="345"/>
      <c r="L914" s="345"/>
      <c r="M914" s="345"/>
      <c r="N914" s="345"/>
      <c r="O914" s="345"/>
      <c r="P914" s="359" t="s">
        <v>772</v>
      </c>
      <c r="Q914" s="346"/>
      <c r="R914" s="346"/>
      <c r="S914" s="346"/>
      <c r="T914" s="346"/>
      <c r="U914" s="346"/>
      <c r="V914" s="346"/>
      <c r="W914" s="346"/>
      <c r="X914" s="346"/>
      <c r="Y914" s="347">
        <v>3.8</v>
      </c>
      <c r="Z914" s="348"/>
      <c r="AA914" s="348"/>
      <c r="AB914" s="349"/>
      <c r="AC914" s="368" t="s">
        <v>80</v>
      </c>
      <c r="AD914" s="369"/>
      <c r="AE914" s="369"/>
      <c r="AF914" s="369"/>
      <c r="AG914" s="369"/>
      <c r="AH914" s="352" t="s">
        <v>711</v>
      </c>
      <c r="AI914" s="353"/>
      <c r="AJ914" s="353"/>
      <c r="AK914" s="353"/>
      <c r="AL914" s="354" t="s">
        <v>711</v>
      </c>
      <c r="AM914" s="355"/>
      <c r="AN914" s="355"/>
      <c r="AO914" s="356"/>
      <c r="AP914" s="357" t="s">
        <v>711</v>
      </c>
      <c r="AQ914" s="357"/>
      <c r="AR914" s="357"/>
      <c r="AS914" s="357"/>
      <c r="AT914" s="357"/>
      <c r="AU914" s="357"/>
      <c r="AV914" s="357"/>
      <c r="AW914" s="357"/>
      <c r="AX914" s="357"/>
      <c r="AY914">
        <f>COUNTA($C$914)</f>
        <v>1</v>
      </c>
    </row>
    <row r="915" spans="1:51" ht="30" customHeight="1" x14ac:dyDescent="0.15">
      <c r="A915" s="372">
        <v>5</v>
      </c>
      <c r="B915" s="372">
        <v>1</v>
      </c>
      <c r="C915" s="343" t="s">
        <v>783</v>
      </c>
      <c r="D915" s="343"/>
      <c r="E915" s="343"/>
      <c r="F915" s="343"/>
      <c r="G915" s="343"/>
      <c r="H915" s="343"/>
      <c r="I915" s="343"/>
      <c r="J915" s="344" t="s">
        <v>711</v>
      </c>
      <c r="K915" s="345"/>
      <c r="L915" s="345"/>
      <c r="M915" s="345"/>
      <c r="N915" s="345"/>
      <c r="O915" s="345"/>
      <c r="P915" s="346" t="s">
        <v>772</v>
      </c>
      <c r="Q915" s="346"/>
      <c r="R915" s="346"/>
      <c r="S915" s="346"/>
      <c r="T915" s="346"/>
      <c r="U915" s="346"/>
      <c r="V915" s="346"/>
      <c r="W915" s="346"/>
      <c r="X915" s="346"/>
      <c r="Y915" s="347">
        <v>3.6</v>
      </c>
      <c r="Z915" s="348"/>
      <c r="AA915" s="348"/>
      <c r="AB915" s="349"/>
      <c r="AC915" s="368" t="s">
        <v>80</v>
      </c>
      <c r="AD915" s="369"/>
      <c r="AE915" s="369"/>
      <c r="AF915" s="369"/>
      <c r="AG915" s="369"/>
      <c r="AH915" s="352" t="s">
        <v>711</v>
      </c>
      <c r="AI915" s="353"/>
      <c r="AJ915" s="353"/>
      <c r="AK915" s="353"/>
      <c r="AL915" s="354" t="s">
        <v>711</v>
      </c>
      <c r="AM915" s="355"/>
      <c r="AN915" s="355"/>
      <c r="AO915" s="356"/>
      <c r="AP915" s="357" t="s">
        <v>711</v>
      </c>
      <c r="AQ915" s="357"/>
      <c r="AR915" s="357"/>
      <c r="AS915" s="357"/>
      <c r="AT915" s="357"/>
      <c r="AU915" s="357"/>
      <c r="AV915" s="357"/>
      <c r="AW915" s="357"/>
      <c r="AX915" s="357"/>
      <c r="AY915">
        <f>COUNTA($C$915)</f>
        <v>1</v>
      </c>
    </row>
    <row r="916" spans="1:51" ht="30" customHeight="1" x14ac:dyDescent="0.15">
      <c r="A916" s="372">
        <v>6</v>
      </c>
      <c r="B916" s="372">
        <v>1</v>
      </c>
      <c r="C916" s="343" t="s">
        <v>784</v>
      </c>
      <c r="D916" s="343"/>
      <c r="E916" s="343"/>
      <c r="F916" s="343"/>
      <c r="G916" s="343"/>
      <c r="H916" s="343"/>
      <c r="I916" s="343"/>
      <c r="J916" s="344" t="s">
        <v>711</v>
      </c>
      <c r="K916" s="345"/>
      <c r="L916" s="345"/>
      <c r="M916" s="345"/>
      <c r="N916" s="345"/>
      <c r="O916" s="345"/>
      <c r="P916" s="346" t="s">
        <v>772</v>
      </c>
      <c r="Q916" s="346"/>
      <c r="R916" s="346"/>
      <c r="S916" s="346"/>
      <c r="T916" s="346"/>
      <c r="U916" s="346"/>
      <c r="V916" s="346"/>
      <c r="W916" s="346"/>
      <c r="X916" s="346"/>
      <c r="Y916" s="347">
        <v>3.6</v>
      </c>
      <c r="Z916" s="348"/>
      <c r="AA916" s="348"/>
      <c r="AB916" s="349"/>
      <c r="AC916" s="368" t="s">
        <v>80</v>
      </c>
      <c r="AD916" s="369"/>
      <c r="AE916" s="369"/>
      <c r="AF916" s="369"/>
      <c r="AG916" s="369"/>
      <c r="AH916" s="352" t="s">
        <v>711</v>
      </c>
      <c r="AI916" s="353"/>
      <c r="AJ916" s="353"/>
      <c r="AK916" s="353"/>
      <c r="AL916" s="354" t="s">
        <v>711</v>
      </c>
      <c r="AM916" s="355"/>
      <c r="AN916" s="355"/>
      <c r="AO916" s="356"/>
      <c r="AP916" s="357" t="s">
        <v>711</v>
      </c>
      <c r="AQ916" s="357"/>
      <c r="AR916" s="357"/>
      <c r="AS916" s="357"/>
      <c r="AT916" s="357"/>
      <c r="AU916" s="357"/>
      <c r="AV916" s="357"/>
      <c r="AW916" s="357"/>
      <c r="AX916" s="357"/>
      <c r="AY916">
        <f>COUNTA($C$916)</f>
        <v>1</v>
      </c>
    </row>
    <row r="917" spans="1:51" ht="30" customHeight="1" x14ac:dyDescent="0.15">
      <c r="A917" s="372">
        <v>7</v>
      </c>
      <c r="B917" s="372">
        <v>1</v>
      </c>
      <c r="C917" s="343" t="s">
        <v>785</v>
      </c>
      <c r="D917" s="343"/>
      <c r="E917" s="343"/>
      <c r="F917" s="343"/>
      <c r="G917" s="343"/>
      <c r="H917" s="343"/>
      <c r="I917" s="343"/>
      <c r="J917" s="344" t="s">
        <v>711</v>
      </c>
      <c r="K917" s="345"/>
      <c r="L917" s="345"/>
      <c r="M917" s="345"/>
      <c r="N917" s="345"/>
      <c r="O917" s="345"/>
      <c r="P917" s="346" t="s">
        <v>772</v>
      </c>
      <c r="Q917" s="346"/>
      <c r="R917" s="346"/>
      <c r="S917" s="346"/>
      <c r="T917" s="346"/>
      <c r="U917" s="346"/>
      <c r="V917" s="346"/>
      <c r="W917" s="346"/>
      <c r="X917" s="346"/>
      <c r="Y917" s="347">
        <v>3.6</v>
      </c>
      <c r="Z917" s="348"/>
      <c r="AA917" s="348"/>
      <c r="AB917" s="349"/>
      <c r="AC917" s="368" t="s">
        <v>80</v>
      </c>
      <c r="AD917" s="369"/>
      <c r="AE917" s="369"/>
      <c r="AF917" s="369"/>
      <c r="AG917" s="369"/>
      <c r="AH917" s="352" t="s">
        <v>711</v>
      </c>
      <c r="AI917" s="353"/>
      <c r="AJ917" s="353"/>
      <c r="AK917" s="353"/>
      <c r="AL917" s="354" t="s">
        <v>711</v>
      </c>
      <c r="AM917" s="355"/>
      <c r="AN917" s="355"/>
      <c r="AO917" s="356"/>
      <c r="AP917" s="357" t="s">
        <v>711</v>
      </c>
      <c r="AQ917" s="357"/>
      <c r="AR917" s="357"/>
      <c r="AS917" s="357"/>
      <c r="AT917" s="357"/>
      <c r="AU917" s="357"/>
      <c r="AV917" s="357"/>
      <c r="AW917" s="357"/>
      <c r="AX917" s="357"/>
      <c r="AY917">
        <f>COUNTA($C$917)</f>
        <v>1</v>
      </c>
    </row>
    <row r="918" spans="1:51" ht="30" customHeight="1" x14ac:dyDescent="0.15">
      <c r="A918" s="372">
        <v>8</v>
      </c>
      <c r="B918" s="372">
        <v>1</v>
      </c>
      <c r="C918" s="343" t="s">
        <v>786</v>
      </c>
      <c r="D918" s="343"/>
      <c r="E918" s="343"/>
      <c r="F918" s="343"/>
      <c r="G918" s="343"/>
      <c r="H918" s="343"/>
      <c r="I918" s="343"/>
      <c r="J918" s="344" t="s">
        <v>711</v>
      </c>
      <c r="K918" s="345"/>
      <c r="L918" s="345"/>
      <c r="M918" s="345"/>
      <c r="N918" s="345"/>
      <c r="O918" s="345"/>
      <c r="P918" s="346" t="s">
        <v>772</v>
      </c>
      <c r="Q918" s="346"/>
      <c r="R918" s="346"/>
      <c r="S918" s="346"/>
      <c r="T918" s="346"/>
      <c r="U918" s="346"/>
      <c r="V918" s="346"/>
      <c r="W918" s="346"/>
      <c r="X918" s="346"/>
      <c r="Y918" s="347">
        <v>3.6</v>
      </c>
      <c r="Z918" s="348"/>
      <c r="AA918" s="348"/>
      <c r="AB918" s="349"/>
      <c r="AC918" s="368" t="s">
        <v>80</v>
      </c>
      <c r="AD918" s="369"/>
      <c r="AE918" s="369"/>
      <c r="AF918" s="369"/>
      <c r="AG918" s="369"/>
      <c r="AH918" s="352" t="s">
        <v>711</v>
      </c>
      <c r="AI918" s="353"/>
      <c r="AJ918" s="353"/>
      <c r="AK918" s="353"/>
      <c r="AL918" s="354" t="s">
        <v>711</v>
      </c>
      <c r="AM918" s="355"/>
      <c r="AN918" s="355"/>
      <c r="AO918" s="356"/>
      <c r="AP918" s="357" t="s">
        <v>711</v>
      </c>
      <c r="AQ918" s="357"/>
      <c r="AR918" s="357"/>
      <c r="AS918" s="357"/>
      <c r="AT918" s="357"/>
      <c r="AU918" s="357"/>
      <c r="AV918" s="357"/>
      <c r="AW918" s="357"/>
      <c r="AX918" s="357"/>
      <c r="AY918">
        <f>COUNTA($C$918)</f>
        <v>1</v>
      </c>
    </row>
    <row r="919" spans="1:51" ht="30" customHeight="1" x14ac:dyDescent="0.15">
      <c r="A919" s="372">
        <v>9</v>
      </c>
      <c r="B919" s="372">
        <v>1</v>
      </c>
      <c r="C919" s="343" t="s">
        <v>787</v>
      </c>
      <c r="D919" s="343"/>
      <c r="E919" s="343"/>
      <c r="F919" s="343"/>
      <c r="G919" s="343"/>
      <c r="H919" s="343"/>
      <c r="I919" s="343"/>
      <c r="J919" s="344" t="s">
        <v>711</v>
      </c>
      <c r="K919" s="345"/>
      <c r="L919" s="345"/>
      <c r="M919" s="345"/>
      <c r="N919" s="345"/>
      <c r="O919" s="345"/>
      <c r="P919" s="346" t="s">
        <v>772</v>
      </c>
      <c r="Q919" s="346"/>
      <c r="R919" s="346"/>
      <c r="S919" s="346"/>
      <c r="T919" s="346"/>
      <c r="U919" s="346"/>
      <c r="V919" s="346"/>
      <c r="W919" s="346"/>
      <c r="X919" s="346"/>
      <c r="Y919" s="347">
        <v>3.6</v>
      </c>
      <c r="Z919" s="348"/>
      <c r="AA919" s="348"/>
      <c r="AB919" s="349"/>
      <c r="AC919" s="368" t="s">
        <v>80</v>
      </c>
      <c r="AD919" s="369"/>
      <c r="AE919" s="369"/>
      <c r="AF919" s="369"/>
      <c r="AG919" s="369"/>
      <c r="AH919" s="352" t="s">
        <v>711</v>
      </c>
      <c r="AI919" s="353"/>
      <c r="AJ919" s="353"/>
      <c r="AK919" s="353"/>
      <c r="AL919" s="354" t="s">
        <v>711</v>
      </c>
      <c r="AM919" s="355"/>
      <c r="AN919" s="355"/>
      <c r="AO919" s="356"/>
      <c r="AP919" s="357" t="s">
        <v>711</v>
      </c>
      <c r="AQ919" s="357"/>
      <c r="AR919" s="357"/>
      <c r="AS919" s="357"/>
      <c r="AT919" s="357"/>
      <c r="AU919" s="357"/>
      <c r="AV919" s="357"/>
      <c r="AW919" s="357"/>
      <c r="AX919" s="357"/>
      <c r="AY919">
        <f>COUNTA($C$919)</f>
        <v>1</v>
      </c>
    </row>
    <row r="920" spans="1:51" ht="30" customHeight="1" x14ac:dyDescent="0.15">
      <c r="A920" s="372">
        <v>10</v>
      </c>
      <c r="B920" s="372">
        <v>1</v>
      </c>
      <c r="C920" s="343" t="s">
        <v>788</v>
      </c>
      <c r="D920" s="343"/>
      <c r="E920" s="343"/>
      <c r="F920" s="343"/>
      <c r="G920" s="343"/>
      <c r="H920" s="343"/>
      <c r="I920" s="343"/>
      <c r="J920" s="344" t="s">
        <v>711</v>
      </c>
      <c r="K920" s="345"/>
      <c r="L920" s="345"/>
      <c r="M920" s="345"/>
      <c r="N920" s="345"/>
      <c r="O920" s="345"/>
      <c r="P920" s="346" t="s">
        <v>772</v>
      </c>
      <c r="Q920" s="346"/>
      <c r="R920" s="346"/>
      <c r="S920" s="346"/>
      <c r="T920" s="346"/>
      <c r="U920" s="346"/>
      <c r="V920" s="346"/>
      <c r="W920" s="346"/>
      <c r="X920" s="346"/>
      <c r="Y920" s="347">
        <v>3.6</v>
      </c>
      <c r="Z920" s="348"/>
      <c r="AA920" s="348"/>
      <c r="AB920" s="349"/>
      <c r="AC920" s="368" t="s">
        <v>80</v>
      </c>
      <c r="AD920" s="369"/>
      <c r="AE920" s="369"/>
      <c r="AF920" s="369"/>
      <c r="AG920" s="369"/>
      <c r="AH920" s="352" t="s">
        <v>711</v>
      </c>
      <c r="AI920" s="353"/>
      <c r="AJ920" s="353"/>
      <c r="AK920" s="353"/>
      <c r="AL920" s="354" t="s">
        <v>711</v>
      </c>
      <c r="AM920" s="355"/>
      <c r="AN920" s="355"/>
      <c r="AO920" s="356"/>
      <c r="AP920" s="357" t="s">
        <v>711</v>
      </c>
      <c r="AQ920" s="357"/>
      <c r="AR920" s="357"/>
      <c r="AS920" s="357"/>
      <c r="AT920" s="357"/>
      <c r="AU920" s="357"/>
      <c r="AV920" s="357"/>
      <c r="AW920" s="357"/>
      <c r="AX920" s="357"/>
      <c r="AY920">
        <f>COUNTA($C$920)</f>
        <v>1</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2">
        <v>1</v>
      </c>
      <c r="B944" s="372">
        <v>1</v>
      </c>
      <c r="C944" s="343" t="s">
        <v>779</v>
      </c>
      <c r="D944" s="343"/>
      <c r="E944" s="343"/>
      <c r="F944" s="343"/>
      <c r="G944" s="343"/>
      <c r="H944" s="343"/>
      <c r="I944" s="343"/>
      <c r="J944" s="344" t="s">
        <v>711</v>
      </c>
      <c r="K944" s="345"/>
      <c r="L944" s="345"/>
      <c r="M944" s="345"/>
      <c r="N944" s="345"/>
      <c r="O944" s="345"/>
      <c r="P944" s="346" t="s">
        <v>772</v>
      </c>
      <c r="Q944" s="346"/>
      <c r="R944" s="346"/>
      <c r="S944" s="346"/>
      <c r="T944" s="346"/>
      <c r="U944" s="346"/>
      <c r="V944" s="346"/>
      <c r="W944" s="346"/>
      <c r="X944" s="346"/>
      <c r="Y944" s="347">
        <v>0.9</v>
      </c>
      <c r="Z944" s="348"/>
      <c r="AA944" s="348"/>
      <c r="AB944" s="349"/>
      <c r="AC944" s="350" t="s">
        <v>80</v>
      </c>
      <c r="AD944" s="351"/>
      <c r="AE944" s="351"/>
      <c r="AF944" s="351"/>
      <c r="AG944" s="351"/>
      <c r="AH944" s="366" t="s">
        <v>711</v>
      </c>
      <c r="AI944" s="367"/>
      <c r="AJ944" s="367"/>
      <c r="AK944" s="367"/>
      <c r="AL944" s="354" t="s">
        <v>711</v>
      </c>
      <c r="AM944" s="355"/>
      <c r="AN944" s="355"/>
      <c r="AO944" s="356"/>
      <c r="AP944" s="357" t="s">
        <v>711</v>
      </c>
      <c r="AQ944" s="357"/>
      <c r="AR944" s="357"/>
      <c r="AS944" s="357"/>
      <c r="AT944" s="357"/>
      <c r="AU944" s="357"/>
      <c r="AV944" s="357"/>
      <c r="AW944" s="357"/>
      <c r="AX944" s="357"/>
      <c r="AY944">
        <f t="shared" si="120"/>
        <v>1</v>
      </c>
    </row>
    <row r="945" spans="1:51" ht="30" customHeight="1" x14ac:dyDescent="0.15">
      <c r="A945" s="372">
        <v>2</v>
      </c>
      <c r="B945" s="372">
        <v>1</v>
      </c>
      <c r="C945" s="343" t="s">
        <v>780</v>
      </c>
      <c r="D945" s="343"/>
      <c r="E945" s="343"/>
      <c r="F945" s="343"/>
      <c r="G945" s="343"/>
      <c r="H945" s="343"/>
      <c r="I945" s="343"/>
      <c r="J945" s="344" t="s">
        <v>711</v>
      </c>
      <c r="K945" s="345"/>
      <c r="L945" s="345"/>
      <c r="M945" s="345"/>
      <c r="N945" s="345"/>
      <c r="O945" s="345"/>
      <c r="P945" s="346" t="s">
        <v>772</v>
      </c>
      <c r="Q945" s="346"/>
      <c r="R945" s="346"/>
      <c r="S945" s="346"/>
      <c r="T945" s="346"/>
      <c r="U945" s="346"/>
      <c r="V945" s="346"/>
      <c r="W945" s="346"/>
      <c r="X945" s="346"/>
      <c r="Y945" s="347">
        <v>0.9</v>
      </c>
      <c r="Z945" s="348"/>
      <c r="AA945" s="348"/>
      <c r="AB945" s="349"/>
      <c r="AC945" s="350" t="s">
        <v>80</v>
      </c>
      <c r="AD945" s="351"/>
      <c r="AE945" s="351"/>
      <c r="AF945" s="351"/>
      <c r="AG945" s="351"/>
      <c r="AH945" s="366" t="s">
        <v>711</v>
      </c>
      <c r="AI945" s="367"/>
      <c r="AJ945" s="367"/>
      <c r="AK945" s="367"/>
      <c r="AL945" s="354" t="s">
        <v>711</v>
      </c>
      <c r="AM945" s="355"/>
      <c r="AN945" s="355"/>
      <c r="AO945" s="356"/>
      <c r="AP945" s="357" t="s">
        <v>711</v>
      </c>
      <c r="AQ945" s="357"/>
      <c r="AR945" s="357"/>
      <c r="AS945" s="357"/>
      <c r="AT945" s="357"/>
      <c r="AU945" s="357"/>
      <c r="AV945" s="357"/>
      <c r="AW945" s="357"/>
      <c r="AX945" s="357"/>
      <c r="AY945">
        <f>COUNTA($C$945)</f>
        <v>1</v>
      </c>
    </row>
    <row r="946" spans="1:51" ht="30" customHeight="1" x14ac:dyDescent="0.15">
      <c r="A946" s="372">
        <v>3</v>
      </c>
      <c r="B946" s="372">
        <v>1</v>
      </c>
      <c r="C946" s="358" t="s">
        <v>781</v>
      </c>
      <c r="D946" s="343"/>
      <c r="E946" s="343"/>
      <c r="F946" s="343"/>
      <c r="G946" s="343"/>
      <c r="H946" s="343"/>
      <c r="I946" s="343"/>
      <c r="J946" s="344" t="s">
        <v>711</v>
      </c>
      <c r="K946" s="345"/>
      <c r="L946" s="345"/>
      <c r="M946" s="345"/>
      <c r="N946" s="345"/>
      <c r="O946" s="345"/>
      <c r="P946" s="359" t="s">
        <v>772</v>
      </c>
      <c r="Q946" s="346"/>
      <c r="R946" s="346"/>
      <c r="S946" s="346"/>
      <c r="T946" s="346"/>
      <c r="U946" s="346"/>
      <c r="V946" s="346"/>
      <c r="W946" s="346"/>
      <c r="X946" s="346"/>
      <c r="Y946" s="347">
        <v>0.88</v>
      </c>
      <c r="Z946" s="348"/>
      <c r="AA946" s="348"/>
      <c r="AB946" s="349"/>
      <c r="AC946" s="350" t="s">
        <v>80</v>
      </c>
      <c r="AD946" s="351"/>
      <c r="AE946" s="351"/>
      <c r="AF946" s="351"/>
      <c r="AG946" s="351"/>
      <c r="AH946" s="352" t="s">
        <v>711</v>
      </c>
      <c r="AI946" s="353"/>
      <c r="AJ946" s="353"/>
      <c r="AK946" s="353"/>
      <c r="AL946" s="354" t="s">
        <v>711</v>
      </c>
      <c r="AM946" s="355"/>
      <c r="AN946" s="355"/>
      <c r="AO946" s="356"/>
      <c r="AP946" s="357" t="s">
        <v>711</v>
      </c>
      <c r="AQ946" s="357"/>
      <c r="AR946" s="357"/>
      <c r="AS946" s="357"/>
      <c r="AT946" s="357"/>
      <c r="AU946" s="357"/>
      <c r="AV946" s="357"/>
      <c r="AW946" s="357"/>
      <c r="AX946" s="357"/>
      <c r="AY946">
        <f>COUNTA($C$946)</f>
        <v>1</v>
      </c>
    </row>
    <row r="947" spans="1:51" ht="30" customHeight="1" x14ac:dyDescent="0.15">
      <c r="A947" s="372">
        <v>4</v>
      </c>
      <c r="B947" s="372">
        <v>1</v>
      </c>
      <c r="C947" s="358" t="s">
        <v>782</v>
      </c>
      <c r="D947" s="343"/>
      <c r="E947" s="343"/>
      <c r="F947" s="343"/>
      <c r="G947" s="343"/>
      <c r="H947" s="343"/>
      <c r="I947" s="343"/>
      <c r="J947" s="344" t="s">
        <v>711</v>
      </c>
      <c r="K947" s="345"/>
      <c r="L947" s="345"/>
      <c r="M947" s="345"/>
      <c r="N947" s="345"/>
      <c r="O947" s="345"/>
      <c r="P947" s="359" t="s">
        <v>772</v>
      </c>
      <c r="Q947" s="346"/>
      <c r="R947" s="346"/>
      <c r="S947" s="346"/>
      <c r="T947" s="346"/>
      <c r="U947" s="346"/>
      <c r="V947" s="346"/>
      <c r="W947" s="346"/>
      <c r="X947" s="346"/>
      <c r="Y947" s="347">
        <v>0.8</v>
      </c>
      <c r="Z947" s="348"/>
      <c r="AA947" s="348"/>
      <c r="AB947" s="349"/>
      <c r="AC947" s="350" t="s">
        <v>80</v>
      </c>
      <c r="AD947" s="351"/>
      <c r="AE947" s="351"/>
      <c r="AF947" s="351"/>
      <c r="AG947" s="351"/>
      <c r="AH947" s="352" t="s">
        <v>711</v>
      </c>
      <c r="AI947" s="353"/>
      <c r="AJ947" s="353"/>
      <c r="AK947" s="353"/>
      <c r="AL947" s="354" t="s">
        <v>711</v>
      </c>
      <c r="AM947" s="355"/>
      <c r="AN947" s="355"/>
      <c r="AO947" s="356"/>
      <c r="AP947" s="357" t="s">
        <v>711</v>
      </c>
      <c r="AQ947" s="357"/>
      <c r="AR947" s="357"/>
      <c r="AS947" s="357"/>
      <c r="AT947" s="357"/>
      <c r="AU947" s="357"/>
      <c r="AV947" s="357"/>
      <c r="AW947" s="357"/>
      <c r="AX947" s="357"/>
      <c r="AY947">
        <f>COUNTA($C$947)</f>
        <v>1</v>
      </c>
    </row>
    <row r="948" spans="1:51" ht="30" customHeight="1" x14ac:dyDescent="0.15">
      <c r="A948" s="372">
        <v>5</v>
      </c>
      <c r="B948" s="372">
        <v>1</v>
      </c>
      <c r="C948" s="343" t="s">
        <v>783</v>
      </c>
      <c r="D948" s="343"/>
      <c r="E948" s="343"/>
      <c r="F948" s="343"/>
      <c r="G948" s="343"/>
      <c r="H948" s="343"/>
      <c r="I948" s="343"/>
      <c r="J948" s="344" t="s">
        <v>711</v>
      </c>
      <c r="K948" s="345"/>
      <c r="L948" s="345"/>
      <c r="M948" s="345"/>
      <c r="N948" s="345"/>
      <c r="O948" s="345"/>
      <c r="P948" s="346" t="s">
        <v>772</v>
      </c>
      <c r="Q948" s="346"/>
      <c r="R948" s="346"/>
      <c r="S948" s="346"/>
      <c r="T948" s="346"/>
      <c r="U948" s="346"/>
      <c r="V948" s="346"/>
      <c r="W948" s="346"/>
      <c r="X948" s="346"/>
      <c r="Y948" s="347">
        <v>0.8</v>
      </c>
      <c r="Z948" s="348"/>
      <c r="AA948" s="348"/>
      <c r="AB948" s="349"/>
      <c r="AC948" s="350" t="s">
        <v>80</v>
      </c>
      <c r="AD948" s="351"/>
      <c r="AE948" s="351"/>
      <c r="AF948" s="351"/>
      <c r="AG948" s="351"/>
      <c r="AH948" s="352" t="s">
        <v>711</v>
      </c>
      <c r="AI948" s="353"/>
      <c r="AJ948" s="353"/>
      <c r="AK948" s="353"/>
      <c r="AL948" s="354" t="s">
        <v>711</v>
      </c>
      <c r="AM948" s="355"/>
      <c r="AN948" s="355"/>
      <c r="AO948" s="356"/>
      <c r="AP948" s="357" t="s">
        <v>711</v>
      </c>
      <c r="AQ948" s="357"/>
      <c r="AR948" s="357"/>
      <c r="AS948" s="357"/>
      <c r="AT948" s="357"/>
      <c r="AU948" s="357"/>
      <c r="AV948" s="357"/>
      <c r="AW948" s="357"/>
      <c r="AX948" s="357"/>
      <c r="AY948">
        <f>COUNTA($C$948)</f>
        <v>1</v>
      </c>
    </row>
    <row r="949" spans="1:51" ht="30" customHeight="1" x14ac:dyDescent="0.15">
      <c r="A949" s="372">
        <v>6</v>
      </c>
      <c r="B949" s="372">
        <v>1</v>
      </c>
      <c r="C949" s="343" t="s">
        <v>784</v>
      </c>
      <c r="D949" s="343"/>
      <c r="E949" s="343"/>
      <c r="F949" s="343"/>
      <c r="G949" s="343"/>
      <c r="H949" s="343"/>
      <c r="I949" s="343"/>
      <c r="J949" s="344" t="s">
        <v>711</v>
      </c>
      <c r="K949" s="345"/>
      <c r="L949" s="345"/>
      <c r="M949" s="345"/>
      <c r="N949" s="345"/>
      <c r="O949" s="345"/>
      <c r="P949" s="346" t="s">
        <v>772</v>
      </c>
      <c r="Q949" s="346"/>
      <c r="R949" s="346"/>
      <c r="S949" s="346"/>
      <c r="T949" s="346"/>
      <c r="U949" s="346"/>
      <c r="V949" s="346"/>
      <c r="W949" s="346"/>
      <c r="X949" s="346"/>
      <c r="Y949" s="347">
        <v>0.8</v>
      </c>
      <c r="Z949" s="348"/>
      <c r="AA949" s="348"/>
      <c r="AB949" s="349"/>
      <c r="AC949" s="350" t="s">
        <v>80</v>
      </c>
      <c r="AD949" s="351"/>
      <c r="AE949" s="351"/>
      <c r="AF949" s="351"/>
      <c r="AG949" s="351"/>
      <c r="AH949" s="352" t="s">
        <v>711</v>
      </c>
      <c r="AI949" s="353"/>
      <c r="AJ949" s="353"/>
      <c r="AK949" s="353"/>
      <c r="AL949" s="354" t="s">
        <v>711</v>
      </c>
      <c r="AM949" s="355"/>
      <c r="AN949" s="355"/>
      <c r="AO949" s="356"/>
      <c r="AP949" s="357" t="s">
        <v>711</v>
      </c>
      <c r="AQ949" s="357"/>
      <c r="AR949" s="357"/>
      <c r="AS949" s="357"/>
      <c r="AT949" s="357"/>
      <c r="AU949" s="357"/>
      <c r="AV949" s="357"/>
      <c r="AW949" s="357"/>
      <c r="AX949" s="357"/>
      <c r="AY949">
        <f>COUNTA($C$949)</f>
        <v>1</v>
      </c>
    </row>
    <row r="950" spans="1:51" ht="30" customHeight="1" x14ac:dyDescent="0.15">
      <c r="A950" s="372">
        <v>7</v>
      </c>
      <c r="B950" s="372">
        <v>1</v>
      </c>
      <c r="C950" s="343" t="s">
        <v>785</v>
      </c>
      <c r="D950" s="343"/>
      <c r="E950" s="343"/>
      <c r="F950" s="343"/>
      <c r="G950" s="343"/>
      <c r="H950" s="343"/>
      <c r="I950" s="343"/>
      <c r="J950" s="344" t="s">
        <v>711</v>
      </c>
      <c r="K950" s="345"/>
      <c r="L950" s="345"/>
      <c r="M950" s="345"/>
      <c r="N950" s="345"/>
      <c r="O950" s="345"/>
      <c r="P950" s="346" t="s">
        <v>772</v>
      </c>
      <c r="Q950" s="346"/>
      <c r="R950" s="346"/>
      <c r="S950" s="346"/>
      <c r="T950" s="346"/>
      <c r="U950" s="346"/>
      <c r="V950" s="346"/>
      <c r="W950" s="346"/>
      <c r="X950" s="346"/>
      <c r="Y950" s="347">
        <v>0.8</v>
      </c>
      <c r="Z950" s="348"/>
      <c r="AA950" s="348"/>
      <c r="AB950" s="349"/>
      <c r="AC950" s="350" t="s">
        <v>80</v>
      </c>
      <c r="AD950" s="351"/>
      <c r="AE950" s="351"/>
      <c r="AF950" s="351"/>
      <c r="AG950" s="351"/>
      <c r="AH950" s="352" t="s">
        <v>711</v>
      </c>
      <c r="AI950" s="353"/>
      <c r="AJ950" s="353"/>
      <c r="AK950" s="353"/>
      <c r="AL950" s="354" t="s">
        <v>711</v>
      </c>
      <c r="AM950" s="355"/>
      <c r="AN950" s="355"/>
      <c r="AO950" s="356"/>
      <c r="AP950" s="357" t="s">
        <v>711</v>
      </c>
      <c r="AQ950" s="357"/>
      <c r="AR950" s="357"/>
      <c r="AS950" s="357"/>
      <c r="AT950" s="357"/>
      <c r="AU950" s="357"/>
      <c r="AV950" s="357"/>
      <c r="AW950" s="357"/>
      <c r="AX950" s="357"/>
      <c r="AY950">
        <f>COUNTA($C$950)</f>
        <v>1</v>
      </c>
    </row>
    <row r="951" spans="1:51" ht="30" customHeight="1" x14ac:dyDescent="0.15">
      <c r="A951" s="372">
        <v>8</v>
      </c>
      <c r="B951" s="372">
        <v>1</v>
      </c>
      <c r="C951" s="343" t="s">
        <v>786</v>
      </c>
      <c r="D951" s="343"/>
      <c r="E951" s="343"/>
      <c r="F951" s="343"/>
      <c r="G951" s="343"/>
      <c r="H951" s="343"/>
      <c r="I951" s="343"/>
      <c r="J951" s="344" t="s">
        <v>711</v>
      </c>
      <c r="K951" s="345"/>
      <c r="L951" s="345"/>
      <c r="M951" s="345"/>
      <c r="N951" s="345"/>
      <c r="O951" s="345"/>
      <c r="P951" s="346" t="s">
        <v>772</v>
      </c>
      <c r="Q951" s="346"/>
      <c r="R951" s="346"/>
      <c r="S951" s="346"/>
      <c r="T951" s="346"/>
      <c r="U951" s="346"/>
      <c r="V951" s="346"/>
      <c r="W951" s="346"/>
      <c r="X951" s="346"/>
      <c r="Y951" s="347">
        <v>0.8</v>
      </c>
      <c r="Z951" s="348"/>
      <c r="AA951" s="348"/>
      <c r="AB951" s="349"/>
      <c r="AC951" s="350" t="s">
        <v>80</v>
      </c>
      <c r="AD951" s="351"/>
      <c r="AE951" s="351"/>
      <c r="AF951" s="351"/>
      <c r="AG951" s="351"/>
      <c r="AH951" s="352" t="s">
        <v>711</v>
      </c>
      <c r="AI951" s="353"/>
      <c r="AJ951" s="353"/>
      <c r="AK951" s="353"/>
      <c r="AL951" s="354" t="s">
        <v>711</v>
      </c>
      <c r="AM951" s="355"/>
      <c r="AN951" s="355"/>
      <c r="AO951" s="356"/>
      <c r="AP951" s="357" t="s">
        <v>711</v>
      </c>
      <c r="AQ951" s="357"/>
      <c r="AR951" s="357"/>
      <c r="AS951" s="357"/>
      <c r="AT951" s="357"/>
      <c r="AU951" s="357"/>
      <c r="AV951" s="357"/>
      <c r="AW951" s="357"/>
      <c r="AX951" s="357"/>
      <c r="AY951">
        <f>COUNTA($C$951)</f>
        <v>1</v>
      </c>
    </row>
    <row r="952" spans="1:51" ht="30" customHeight="1" x14ac:dyDescent="0.15">
      <c r="A952" s="372">
        <v>9</v>
      </c>
      <c r="B952" s="372">
        <v>1</v>
      </c>
      <c r="C952" s="343" t="s">
        <v>787</v>
      </c>
      <c r="D952" s="343"/>
      <c r="E952" s="343"/>
      <c r="F952" s="343"/>
      <c r="G952" s="343"/>
      <c r="H952" s="343"/>
      <c r="I952" s="343"/>
      <c r="J952" s="344" t="s">
        <v>711</v>
      </c>
      <c r="K952" s="345"/>
      <c r="L952" s="345"/>
      <c r="M952" s="345"/>
      <c r="N952" s="345"/>
      <c r="O952" s="345"/>
      <c r="P952" s="346" t="s">
        <v>772</v>
      </c>
      <c r="Q952" s="346"/>
      <c r="R952" s="346"/>
      <c r="S952" s="346"/>
      <c r="T952" s="346"/>
      <c r="U952" s="346"/>
      <c r="V952" s="346"/>
      <c r="W952" s="346"/>
      <c r="X952" s="346"/>
      <c r="Y952" s="347">
        <v>0.77</v>
      </c>
      <c r="Z952" s="348"/>
      <c r="AA952" s="348"/>
      <c r="AB952" s="349"/>
      <c r="AC952" s="350" t="s">
        <v>80</v>
      </c>
      <c r="AD952" s="351"/>
      <c r="AE952" s="351"/>
      <c r="AF952" s="351"/>
      <c r="AG952" s="351"/>
      <c r="AH952" s="352" t="s">
        <v>711</v>
      </c>
      <c r="AI952" s="353"/>
      <c r="AJ952" s="353"/>
      <c r="AK952" s="353"/>
      <c r="AL952" s="354" t="s">
        <v>711</v>
      </c>
      <c r="AM952" s="355"/>
      <c r="AN952" s="355"/>
      <c r="AO952" s="356"/>
      <c r="AP952" s="357" t="s">
        <v>711</v>
      </c>
      <c r="AQ952" s="357"/>
      <c r="AR952" s="357"/>
      <c r="AS952" s="357"/>
      <c r="AT952" s="357"/>
      <c r="AU952" s="357"/>
      <c r="AV952" s="357"/>
      <c r="AW952" s="357"/>
      <c r="AX952" s="357"/>
      <c r="AY952">
        <f>COUNTA($C$952)</f>
        <v>1</v>
      </c>
    </row>
    <row r="953" spans="1:51" ht="30" customHeight="1" x14ac:dyDescent="0.15">
      <c r="A953" s="372">
        <v>10</v>
      </c>
      <c r="B953" s="372">
        <v>1</v>
      </c>
      <c r="C953" s="343" t="s">
        <v>788</v>
      </c>
      <c r="D953" s="343"/>
      <c r="E953" s="343"/>
      <c r="F953" s="343"/>
      <c r="G953" s="343"/>
      <c r="H953" s="343"/>
      <c r="I953" s="343"/>
      <c r="J953" s="344" t="s">
        <v>711</v>
      </c>
      <c r="K953" s="345"/>
      <c r="L953" s="345"/>
      <c r="M953" s="345"/>
      <c r="N953" s="345"/>
      <c r="O953" s="345"/>
      <c r="P953" s="346" t="s">
        <v>772</v>
      </c>
      <c r="Q953" s="346"/>
      <c r="R953" s="346"/>
      <c r="S953" s="346"/>
      <c r="T953" s="346"/>
      <c r="U953" s="346"/>
      <c r="V953" s="346"/>
      <c r="W953" s="346"/>
      <c r="X953" s="346"/>
      <c r="Y953" s="347">
        <v>0.72</v>
      </c>
      <c r="Z953" s="348"/>
      <c r="AA953" s="348"/>
      <c r="AB953" s="349"/>
      <c r="AC953" s="350" t="s">
        <v>80</v>
      </c>
      <c r="AD953" s="351"/>
      <c r="AE953" s="351"/>
      <c r="AF953" s="351"/>
      <c r="AG953" s="351"/>
      <c r="AH953" s="352" t="s">
        <v>711</v>
      </c>
      <c r="AI953" s="353"/>
      <c r="AJ953" s="353"/>
      <c r="AK953" s="353"/>
      <c r="AL953" s="354" t="s">
        <v>711</v>
      </c>
      <c r="AM953" s="355"/>
      <c r="AN953" s="355"/>
      <c r="AO953" s="356"/>
      <c r="AP953" s="357" t="s">
        <v>711</v>
      </c>
      <c r="AQ953" s="357"/>
      <c r="AR953" s="357"/>
      <c r="AS953" s="357"/>
      <c r="AT953" s="357"/>
      <c r="AU953" s="357"/>
      <c r="AV953" s="357"/>
      <c r="AW953" s="357"/>
      <c r="AX953" s="357"/>
      <c r="AY953">
        <f>COUNTA($C$953)</f>
        <v>1</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2">
        <v>1</v>
      </c>
      <c r="B977" s="372">
        <v>1</v>
      </c>
      <c r="C977" s="343" t="s">
        <v>779</v>
      </c>
      <c r="D977" s="343"/>
      <c r="E977" s="343"/>
      <c r="F977" s="343"/>
      <c r="G977" s="343"/>
      <c r="H977" s="343"/>
      <c r="I977" s="343"/>
      <c r="J977" s="344" t="s">
        <v>711</v>
      </c>
      <c r="K977" s="345"/>
      <c r="L977" s="345"/>
      <c r="M977" s="345"/>
      <c r="N977" s="345"/>
      <c r="O977" s="345"/>
      <c r="P977" s="346" t="s">
        <v>772</v>
      </c>
      <c r="Q977" s="346"/>
      <c r="R977" s="346"/>
      <c r="S977" s="346"/>
      <c r="T977" s="346"/>
      <c r="U977" s="346"/>
      <c r="V977" s="346"/>
      <c r="W977" s="346"/>
      <c r="X977" s="346"/>
      <c r="Y977" s="347">
        <v>0.96</v>
      </c>
      <c r="Z977" s="348"/>
      <c r="AA977" s="348"/>
      <c r="AB977" s="349"/>
      <c r="AC977" s="350" t="s">
        <v>80</v>
      </c>
      <c r="AD977" s="351"/>
      <c r="AE977" s="351"/>
      <c r="AF977" s="351"/>
      <c r="AG977" s="351"/>
      <c r="AH977" s="366" t="s">
        <v>711</v>
      </c>
      <c r="AI977" s="367"/>
      <c r="AJ977" s="367"/>
      <c r="AK977" s="367"/>
      <c r="AL977" s="354" t="s">
        <v>711</v>
      </c>
      <c r="AM977" s="355"/>
      <c r="AN977" s="355"/>
      <c r="AO977" s="356"/>
      <c r="AP977" s="357" t="s">
        <v>711</v>
      </c>
      <c r="AQ977" s="357"/>
      <c r="AR977" s="357"/>
      <c r="AS977" s="357"/>
      <c r="AT977" s="357"/>
      <c r="AU977" s="357"/>
      <c r="AV977" s="357"/>
      <c r="AW977" s="357"/>
      <c r="AX977" s="357"/>
      <c r="AY977">
        <f t="shared" si="121"/>
        <v>1</v>
      </c>
    </row>
    <row r="978" spans="1:51" ht="30" customHeight="1" x14ac:dyDescent="0.15">
      <c r="A978" s="372">
        <v>2</v>
      </c>
      <c r="B978" s="372">
        <v>1</v>
      </c>
      <c r="C978" s="343" t="s">
        <v>780</v>
      </c>
      <c r="D978" s="343"/>
      <c r="E978" s="343"/>
      <c r="F978" s="343"/>
      <c r="G978" s="343"/>
      <c r="H978" s="343"/>
      <c r="I978" s="343"/>
      <c r="J978" s="344" t="s">
        <v>711</v>
      </c>
      <c r="K978" s="345"/>
      <c r="L978" s="345"/>
      <c r="M978" s="345"/>
      <c r="N978" s="345"/>
      <c r="O978" s="345"/>
      <c r="P978" s="346" t="s">
        <v>772</v>
      </c>
      <c r="Q978" s="346"/>
      <c r="R978" s="346"/>
      <c r="S978" s="346"/>
      <c r="T978" s="346"/>
      <c r="U978" s="346"/>
      <c r="V978" s="346"/>
      <c r="W978" s="346"/>
      <c r="X978" s="346"/>
      <c r="Y978" s="347">
        <v>0.96</v>
      </c>
      <c r="Z978" s="348"/>
      <c r="AA978" s="348"/>
      <c r="AB978" s="349"/>
      <c r="AC978" s="350" t="s">
        <v>80</v>
      </c>
      <c r="AD978" s="351"/>
      <c r="AE978" s="351"/>
      <c r="AF978" s="351"/>
      <c r="AG978" s="351"/>
      <c r="AH978" s="366" t="s">
        <v>711</v>
      </c>
      <c r="AI978" s="367"/>
      <c r="AJ978" s="367"/>
      <c r="AK978" s="367"/>
      <c r="AL978" s="354" t="s">
        <v>711</v>
      </c>
      <c r="AM978" s="355"/>
      <c r="AN978" s="355"/>
      <c r="AO978" s="356"/>
      <c r="AP978" s="357" t="s">
        <v>711</v>
      </c>
      <c r="AQ978" s="357"/>
      <c r="AR978" s="357"/>
      <c r="AS978" s="357"/>
      <c r="AT978" s="357"/>
      <c r="AU978" s="357"/>
      <c r="AV978" s="357"/>
      <c r="AW978" s="357"/>
      <c r="AX978" s="357"/>
      <c r="AY978">
        <f>COUNTA($C$978)</f>
        <v>1</v>
      </c>
    </row>
    <row r="979" spans="1:51" ht="30" customHeight="1" x14ac:dyDescent="0.15">
      <c r="A979" s="372">
        <v>3</v>
      </c>
      <c r="B979" s="372">
        <v>1</v>
      </c>
      <c r="C979" s="358" t="s">
        <v>781</v>
      </c>
      <c r="D979" s="343"/>
      <c r="E979" s="343"/>
      <c r="F979" s="343"/>
      <c r="G979" s="343"/>
      <c r="H979" s="343"/>
      <c r="I979" s="343"/>
      <c r="J979" s="344" t="s">
        <v>711</v>
      </c>
      <c r="K979" s="345"/>
      <c r="L979" s="345"/>
      <c r="M979" s="345"/>
      <c r="N979" s="345"/>
      <c r="O979" s="345"/>
      <c r="P979" s="359" t="s">
        <v>772</v>
      </c>
      <c r="Q979" s="346"/>
      <c r="R979" s="346"/>
      <c r="S979" s="346"/>
      <c r="T979" s="346"/>
      <c r="U979" s="346"/>
      <c r="V979" s="346"/>
      <c r="W979" s="346"/>
      <c r="X979" s="346"/>
      <c r="Y979" s="347">
        <v>0.96</v>
      </c>
      <c r="Z979" s="348"/>
      <c r="AA979" s="348"/>
      <c r="AB979" s="349"/>
      <c r="AC979" s="350" t="s">
        <v>80</v>
      </c>
      <c r="AD979" s="351"/>
      <c r="AE979" s="351"/>
      <c r="AF979" s="351"/>
      <c r="AG979" s="351"/>
      <c r="AH979" s="352" t="s">
        <v>711</v>
      </c>
      <c r="AI979" s="353"/>
      <c r="AJ979" s="353"/>
      <c r="AK979" s="353"/>
      <c r="AL979" s="354" t="s">
        <v>711</v>
      </c>
      <c r="AM979" s="355"/>
      <c r="AN979" s="355"/>
      <c r="AO979" s="356"/>
      <c r="AP979" s="357" t="s">
        <v>711</v>
      </c>
      <c r="AQ979" s="357"/>
      <c r="AR979" s="357"/>
      <c r="AS979" s="357"/>
      <c r="AT979" s="357"/>
      <c r="AU979" s="357"/>
      <c r="AV979" s="357"/>
      <c r="AW979" s="357"/>
      <c r="AX979" s="357"/>
      <c r="AY979">
        <f>COUNTA($C$979)</f>
        <v>1</v>
      </c>
    </row>
    <row r="980" spans="1:51" ht="30" customHeight="1" x14ac:dyDescent="0.15">
      <c r="A980" s="372">
        <v>4</v>
      </c>
      <c r="B980" s="372">
        <v>1</v>
      </c>
      <c r="C980" s="358" t="s">
        <v>782</v>
      </c>
      <c r="D980" s="343"/>
      <c r="E980" s="343"/>
      <c r="F980" s="343"/>
      <c r="G980" s="343"/>
      <c r="H980" s="343"/>
      <c r="I980" s="343"/>
      <c r="J980" s="344" t="s">
        <v>711</v>
      </c>
      <c r="K980" s="345"/>
      <c r="L980" s="345"/>
      <c r="M980" s="345"/>
      <c r="N980" s="345"/>
      <c r="O980" s="345"/>
      <c r="P980" s="359" t="s">
        <v>772</v>
      </c>
      <c r="Q980" s="346"/>
      <c r="R980" s="346"/>
      <c r="S980" s="346"/>
      <c r="T980" s="346"/>
      <c r="U980" s="346"/>
      <c r="V980" s="346"/>
      <c r="W980" s="346"/>
      <c r="X980" s="346"/>
      <c r="Y980" s="347">
        <v>0.96</v>
      </c>
      <c r="Z980" s="348"/>
      <c r="AA980" s="348"/>
      <c r="AB980" s="349"/>
      <c r="AC980" s="350" t="s">
        <v>80</v>
      </c>
      <c r="AD980" s="351"/>
      <c r="AE980" s="351"/>
      <c r="AF980" s="351"/>
      <c r="AG980" s="351"/>
      <c r="AH980" s="352" t="s">
        <v>711</v>
      </c>
      <c r="AI980" s="353"/>
      <c r="AJ980" s="353"/>
      <c r="AK980" s="353"/>
      <c r="AL980" s="354" t="s">
        <v>711</v>
      </c>
      <c r="AM980" s="355"/>
      <c r="AN980" s="355"/>
      <c r="AO980" s="356"/>
      <c r="AP980" s="357" t="s">
        <v>711</v>
      </c>
      <c r="AQ980" s="357"/>
      <c r="AR980" s="357"/>
      <c r="AS980" s="357"/>
      <c r="AT980" s="357"/>
      <c r="AU980" s="357"/>
      <c r="AV980" s="357"/>
      <c r="AW980" s="357"/>
      <c r="AX980" s="357"/>
      <c r="AY980">
        <f>COUNTA($C$980)</f>
        <v>1</v>
      </c>
    </row>
    <row r="981" spans="1:51" ht="30" customHeight="1" x14ac:dyDescent="0.15">
      <c r="A981" s="372">
        <v>5</v>
      </c>
      <c r="B981" s="372">
        <v>1</v>
      </c>
      <c r="C981" s="343" t="s">
        <v>783</v>
      </c>
      <c r="D981" s="343"/>
      <c r="E981" s="343"/>
      <c r="F981" s="343"/>
      <c r="G981" s="343"/>
      <c r="H981" s="343"/>
      <c r="I981" s="343"/>
      <c r="J981" s="344" t="s">
        <v>711</v>
      </c>
      <c r="K981" s="345"/>
      <c r="L981" s="345"/>
      <c r="M981" s="345"/>
      <c r="N981" s="345"/>
      <c r="O981" s="345"/>
      <c r="P981" s="346" t="s">
        <v>772</v>
      </c>
      <c r="Q981" s="346"/>
      <c r="R981" s="346"/>
      <c r="S981" s="346"/>
      <c r="T981" s="346"/>
      <c r="U981" s="346"/>
      <c r="V981" s="346"/>
      <c r="W981" s="346"/>
      <c r="X981" s="346"/>
      <c r="Y981" s="347">
        <v>0.96</v>
      </c>
      <c r="Z981" s="348"/>
      <c r="AA981" s="348"/>
      <c r="AB981" s="349"/>
      <c r="AC981" s="350" t="s">
        <v>80</v>
      </c>
      <c r="AD981" s="351"/>
      <c r="AE981" s="351"/>
      <c r="AF981" s="351"/>
      <c r="AG981" s="351"/>
      <c r="AH981" s="352" t="s">
        <v>711</v>
      </c>
      <c r="AI981" s="353"/>
      <c r="AJ981" s="353"/>
      <c r="AK981" s="353"/>
      <c r="AL981" s="354" t="s">
        <v>711</v>
      </c>
      <c r="AM981" s="355"/>
      <c r="AN981" s="355"/>
      <c r="AO981" s="356"/>
      <c r="AP981" s="357" t="s">
        <v>711</v>
      </c>
      <c r="AQ981" s="357"/>
      <c r="AR981" s="357"/>
      <c r="AS981" s="357"/>
      <c r="AT981" s="357"/>
      <c r="AU981" s="357"/>
      <c r="AV981" s="357"/>
      <c r="AW981" s="357"/>
      <c r="AX981" s="357"/>
      <c r="AY981">
        <f>COUNTA($C$981)</f>
        <v>1</v>
      </c>
    </row>
    <row r="982" spans="1:51" ht="30" customHeight="1" x14ac:dyDescent="0.15">
      <c r="A982" s="372">
        <v>6</v>
      </c>
      <c r="B982" s="372">
        <v>1</v>
      </c>
      <c r="C982" s="343" t="s">
        <v>784</v>
      </c>
      <c r="D982" s="343"/>
      <c r="E982" s="343"/>
      <c r="F982" s="343"/>
      <c r="G982" s="343"/>
      <c r="H982" s="343"/>
      <c r="I982" s="343"/>
      <c r="J982" s="344" t="s">
        <v>711</v>
      </c>
      <c r="K982" s="345"/>
      <c r="L982" s="345"/>
      <c r="M982" s="345"/>
      <c r="N982" s="345"/>
      <c r="O982" s="345"/>
      <c r="P982" s="346" t="s">
        <v>772</v>
      </c>
      <c r="Q982" s="346"/>
      <c r="R982" s="346"/>
      <c r="S982" s="346"/>
      <c r="T982" s="346"/>
      <c r="U982" s="346"/>
      <c r="V982" s="346"/>
      <c r="W982" s="346"/>
      <c r="X982" s="346"/>
      <c r="Y982" s="347">
        <v>0.96</v>
      </c>
      <c r="Z982" s="348"/>
      <c r="AA982" s="348"/>
      <c r="AB982" s="349"/>
      <c r="AC982" s="350" t="s">
        <v>80</v>
      </c>
      <c r="AD982" s="351"/>
      <c r="AE982" s="351"/>
      <c r="AF982" s="351"/>
      <c r="AG982" s="351"/>
      <c r="AH982" s="352" t="s">
        <v>711</v>
      </c>
      <c r="AI982" s="353"/>
      <c r="AJ982" s="353"/>
      <c r="AK982" s="353"/>
      <c r="AL982" s="354" t="s">
        <v>711</v>
      </c>
      <c r="AM982" s="355"/>
      <c r="AN982" s="355"/>
      <c r="AO982" s="356"/>
      <c r="AP982" s="357" t="s">
        <v>711</v>
      </c>
      <c r="AQ982" s="357"/>
      <c r="AR982" s="357"/>
      <c r="AS982" s="357"/>
      <c r="AT982" s="357"/>
      <c r="AU982" s="357"/>
      <c r="AV982" s="357"/>
      <c r="AW982" s="357"/>
      <c r="AX982" s="357"/>
      <c r="AY982">
        <f>COUNTA($C$982)</f>
        <v>1</v>
      </c>
    </row>
    <row r="983" spans="1:51" ht="30" customHeight="1" x14ac:dyDescent="0.15">
      <c r="A983" s="372">
        <v>7</v>
      </c>
      <c r="B983" s="372">
        <v>1</v>
      </c>
      <c r="C983" s="343" t="s">
        <v>785</v>
      </c>
      <c r="D983" s="343"/>
      <c r="E983" s="343"/>
      <c r="F983" s="343"/>
      <c r="G983" s="343"/>
      <c r="H983" s="343"/>
      <c r="I983" s="343"/>
      <c r="J983" s="344" t="s">
        <v>711</v>
      </c>
      <c r="K983" s="345"/>
      <c r="L983" s="345"/>
      <c r="M983" s="345"/>
      <c r="N983" s="345"/>
      <c r="O983" s="345"/>
      <c r="P983" s="346" t="s">
        <v>772</v>
      </c>
      <c r="Q983" s="346"/>
      <c r="R983" s="346"/>
      <c r="S983" s="346"/>
      <c r="T983" s="346"/>
      <c r="U983" s="346"/>
      <c r="V983" s="346"/>
      <c r="W983" s="346"/>
      <c r="X983" s="346"/>
      <c r="Y983" s="347">
        <v>0.96</v>
      </c>
      <c r="Z983" s="348"/>
      <c r="AA983" s="348"/>
      <c r="AB983" s="349"/>
      <c r="AC983" s="350" t="s">
        <v>80</v>
      </c>
      <c r="AD983" s="351"/>
      <c r="AE983" s="351"/>
      <c r="AF983" s="351"/>
      <c r="AG983" s="351"/>
      <c r="AH983" s="352" t="s">
        <v>711</v>
      </c>
      <c r="AI983" s="353"/>
      <c r="AJ983" s="353"/>
      <c r="AK983" s="353"/>
      <c r="AL983" s="354" t="s">
        <v>711</v>
      </c>
      <c r="AM983" s="355"/>
      <c r="AN983" s="355"/>
      <c r="AO983" s="356"/>
      <c r="AP983" s="357" t="s">
        <v>711</v>
      </c>
      <c r="AQ983" s="357"/>
      <c r="AR983" s="357"/>
      <c r="AS983" s="357"/>
      <c r="AT983" s="357"/>
      <c r="AU983" s="357"/>
      <c r="AV983" s="357"/>
      <c r="AW983" s="357"/>
      <c r="AX983" s="357"/>
      <c r="AY983">
        <f>COUNTA($C$983)</f>
        <v>1</v>
      </c>
    </row>
    <row r="984" spans="1:51" ht="30" customHeight="1" x14ac:dyDescent="0.15">
      <c r="A984" s="372">
        <v>8</v>
      </c>
      <c r="B984" s="372">
        <v>1</v>
      </c>
      <c r="C984" s="343" t="s">
        <v>786</v>
      </c>
      <c r="D984" s="343"/>
      <c r="E984" s="343"/>
      <c r="F984" s="343"/>
      <c r="G984" s="343"/>
      <c r="H984" s="343"/>
      <c r="I984" s="343"/>
      <c r="J984" s="344" t="s">
        <v>711</v>
      </c>
      <c r="K984" s="345"/>
      <c r="L984" s="345"/>
      <c r="M984" s="345"/>
      <c r="N984" s="345"/>
      <c r="O984" s="345"/>
      <c r="P984" s="346" t="s">
        <v>772</v>
      </c>
      <c r="Q984" s="346"/>
      <c r="R984" s="346"/>
      <c r="S984" s="346"/>
      <c r="T984" s="346"/>
      <c r="U984" s="346"/>
      <c r="V984" s="346"/>
      <c r="W984" s="346"/>
      <c r="X984" s="346"/>
      <c r="Y984" s="347">
        <v>0.96</v>
      </c>
      <c r="Z984" s="348"/>
      <c r="AA984" s="348"/>
      <c r="AB984" s="349"/>
      <c r="AC984" s="350" t="s">
        <v>80</v>
      </c>
      <c r="AD984" s="351"/>
      <c r="AE984" s="351"/>
      <c r="AF984" s="351"/>
      <c r="AG984" s="351"/>
      <c r="AH984" s="352" t="s">
        <v>711</v>
      </c>
      <c r="AI984" s="353"/>
      <c r="AJ984" s="353"/>
      <c r="AK984" s="353"/>
      <c r="AL984" s="354" t="s">
        <v>711</v>
      </c>
      <c r="AM984" s="355"/>
      <c r="AN984" s="355"/>
      <c r="AO984" s="356"/>
      <c r="AP984" s="357" t="s">
        <v>711</v>
      </c>
      <c r="AQ984" s="357"/>
      <c r="AR984" s="357"/>
      <c r="AS984" s="357"/>
      <c r="AT984" s="357"/>
      <c r="AU984" s="357"/>
      <c r="AV984" s="357"/>
      <c r="AW984" s="357"/>
      <c r="AX984" s="357"/>
      <c r="AY984">
        <f>COUNTA($C$984)</f>
        <v>1</v>
      </c>
    </row>
    <row r="985" spans="1:51" ht="30" customHeight="1" x14ac:dyDescent="0.15">
      <c r="A985" s="372">
        <v>9</v>
      </c>
      <c r="B985" s="372">
        <v>1</v>
      </c>
      <c r="C985" s="343" t="s">
        <v>787</v>
      </c>
      <c r="D985" s="343"/>
      <c r="E985" s="343"/>
      <c r="F985" s="343"/>
      <c r="G985" s="343"/>
      <c r="H985" s="343"/>
      <c r="I985" s="343"/>
      <c r="J985" s="344" t="s">
        <v>711</v>
      </c>
      <c r="K985" s="345"/>
      <c r="L985" s="345"/>
      <c r="M985" s="345"/>
      <c r="N985" s="345"/>
      <c r="O985" s="345"/>
      <c r="P985" s="346" t="s">
        <v>772</v>
      </c>
      <c r="Q985" s="346"/>
      <c r="R985" s="346"/>
      <c r="S985" s="346"/>
      <c r="T985" s="346"/>
      <c r="U985" s="346"/>
      <c r="V985" s="346"/>
      <c r="W985" s="346"/>
      <c r="X985" s="346"/>
      <c r="Y985" s="347">
        <v>0.96</v>
      </c>
      <c r="Z985" s="348"/>
      <c r="AA985" s="348"/>
      <c r="AB985" s="349"/>
      <c r="AC985" s="350" t="s">
        <v>80</v>
      </c>
      <c r="AD985" s="351"/>
      <c r="AE985" s="351"/>
      <c r="AF985" s="351"/>
      <c r="AG985" s="351"/>
      <c r="AH985" s="352" t="s">
        <v>711</v>
      </c>
      <c r="AI985" s="353"/>
      <c r="AJ985" s="353"/>
      <c r="AK985" s="353"/>
      <c r="AL985" s="354" t="s">
        <v>711</v>
      </c>
      <c r="AM985" s="355"/>
      <c r="AN985" s="355"/>
      <c r="AO985" s="356"/>
      <c r="AP985" s="357" t="s">
        <v>711</v>
      </c>
      <c r="AQ985" s="357"/>
      <c r="AR985" s="357"/>
      <c r="AS985" s="357"/>
      <c r="AT985" s="357"/>
      <c r="AU985" s="357"/>
      <c r="AV985" s="357"/>
      <c r="AW985" s="357"/>
      <c r="AX985" s="357"/>
      <c r="AY985">
        <f>COUNTA($C$985)</f>
        <v>1</v>
      </c>
    </row>
    <row r="986" spans="1:51" ht="30" customHeight="1" x14ac:dyDescent="0.15">
      <c r="A986" s="372">
        <v>10</v>
      </c>
      <c r="B986" s="372">
        <v>1</v>
      </c>
      <c r="C986" s="343" t="s">
        <v>788</v>
      </c>
      <c r="D986" s="343"/>
      <c r="E986" s="343"/>
      <c r="F986" s="343"/>
      <c r="G986" s="343"/>
      <c r="H986" s="343"/>
      <c r="I986" s="343"/>
      <c r="J986" s="344" t="s">
        <v>711</v>
      </c>
      <c r="K986" s="345"/>
      <c r="L986" s="345"/>
      <c r="M986" s="345"/>
      <c r="N986" s="345"/>
      <c r="O986" s="345"/>
      <c r="P986" s="346" t="s">
        <v>772</v>
      </c>
      <c r="Q986" s="346"/>
      <c r="R986" s="346"/>
      <c r="S986" s="346"/>
      <c r="T986" s="346"/>
      <c r="U986" s="346"/>
      <c r="V986" s="346"/>
      <c r="W986" s="346"/>
      <c r="X986" s="346"/>
      <c r="Y986" s="347">
        <v>0.96</v>
      </c>
      <c r="Z986" s="348"/>
      <c r="AA986" s="348"/>
      <c r="AB986" s="349"/>
      <c r="AC986" s="350" t="s">
        <v>80</v>
      </c>
      <c r="AD986" s="351"/>
      <c r="AE986" s="351"/>
      <c r="AF986" s="351"/>
      <c r="AG986" s="351"/>
      <c r="AH986" s="352" t="s">
        <v>711</v>
      </c>
      <c r="AI986" s="353"/>
      <c r="AJ986" s="353"/>
      <c r="AK986" s="353"/>
      <c r="AL986" s="354" t="s">
        <v>711</v>
      </c>
      <c r="AM986" s="355"/>
      <c r="AN986" s="355"/>
      <c r="AO986" s="356"/>
      <c r="AP986" s="357" t="s">
        <v>711</v>
      </c>
      <c r="AQ986" s="357"/>
      <c r="AR986" s="357"/>
      <c r="AS986" s="357"/>
      <c r="AT986" s="357"/>
      <c r="AU986" s="357"/>
      <c r="AV986" s="357"/>
      <c r="AW986" s="357"/>
      <c r="AX986" s="357"/>
      <c r="AY986">
        <f>COUNTA($C$986)</f>
        <v>1</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326</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327</v>
      </c>
      <c r="AQ1109" s="365"/>
      <c r="AR1109" s="365"/>
      <c r="AS1109" s="365"/>
      <c r="AT1109" s="365"/>
      <c r="AU1109" s="365"/>
      <c r="AV1109" s="365"/>
      <c r="AW1109" s="365"/>
      <c r="AX1109" s="365"/>
    </row>
    <row r="1110" spans="1:51" ht="30" customHeight="1" x14ac:dyDescent="0.15">
      <c r="A1110" s="372">
        <v>1</v>
      </c>
      <c r="B1110" s="372">
        <v>1</v>
      </c>
      <c r="C1110" s="370"/>
      <c r="D1110" s="370"/>
      <c r="E1110" s="150" t="s">
        <v>709</v>
      </c>
      <c r="F1110" s="371"/>
      <c r="G1110" s="371"/>
      <c r="H1110" s="371"/>
      <c r="I1110" s="371"/>
      <c r="J1110" s="344" t="s">
        <v>709</v>
      </c>
      <c r="K1110" s="345"/>
      <c r="L1110" s="345"/>
      <c r="M1110" s="345"/>
      <c r="N1110" s="345"/>
      <c r="O1110" s="345"/>
      <c r="P1110" s="359" t="s">
        <v>709</v>
      </c>
      <c r="Q1110" s="346"/>
      <c r="R1110" s="346"/>
      <c r="S1110" s="346"/>
      <c r="T1110" s="346"/>
      <c r="U1110" s="346"/>
      <c r="V1110" s="346"/>
      <c r="W1110" s="346"/>
      <c r="X1110" s="346"/>
      <c r="Y1110" s="347" t="s">
        <v>709</v>
      </c>
      <c r="Z1110" s="348"/>
      <c r="AA1110" s="348"/>
      <c r="AB1110" s="349"/>
      <c r="AC1110" s="350"/>
      <c r="AD1110" s="351"/>
      <c r="AE1110" s="351"/>
      <c r="AF1110" s="351"/>
      <c r="AG1110" s="351"/>
      <c r="AH1110" s="352" t="s">
        <v>709</v>
      </c>
      <c r="AI1110" s="353"/>
      <c r="AJ1110" s="353"/>
      <c r="AK1110" s="353"/>
      <c r="AL1110" s="354" t="s">
        <v>709</v>
      </c>
      <c r="AM1110" s="355"/>
      <c r="AN1110" s="355"/>
      <c r="AO1110" s="356"/>
      <c r="AP1110" s="357" t="s">
        <v>709</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704" max="49" man="1"/>
    <brk id="729" max="49" man="1"/>
    <brk id="786" max="49" man="1"/>
    <brk id="908"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716</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712</v>
      </c>
      <c r="M7" s="13" t="str">
        <f t="shared" si="2"/>
        <v>経済協力</v>
      </c>
      <c r="N7" s="13" t="str">
        <f t="shared" si="6"/>
        <v>経済協力</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経済協力</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t="s">
        <v>712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経済協力</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t="s">
        <v>712</v>
      </c>
      <c r="C22" s="13" t="str">
        <f t="shared" si="9"/>
        <v>ＯＤＡ</v>
      </c>
      <c r="D22" s="13" t="str">
        <f>IF(C22="",D21,IF(D21&lt;&gt;"",CONCATENATE(D21,"、",C22),C22))</f>
        <v>子ども・若者育成支援、ＯＤＡ</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子ども・若者育成支援、ＯＤＡ</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子ども・若者育成支援、ＯＤＡ</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子ども・若者育成支援、ＯＤＡ</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346</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386</v>
      </c>
      <c r="AF2" s="1028"/>
      <c r="AG2" s="1028"/>
      <c r="AH2" s="1028"/>
      <c r="AI2" s="1028" t="s">
        <v>408</v>
      </c>
      <c r="AJ2" s="1028"/>
      <c r="AK2" s="1028"/>
      <c r="AL2" s="558"/>
      <c r="AM2" s="1028" t="s">
        <v>505</v>
      </c>
      <c r="AN2" s="1028"/>
      <c r="AO2" s="1028"/>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08"/>
      <c r="Q4" s="1003"/>
      <c r="R4" s="1003"/>
      <c r="S4" s="1003"/>
      <c r="T4" s="1003"/>
      <c r="U4" s="1003"/>
      <c r="V4" s="1003"/>
      <c r="W4" s="1003"/>
      <c r="X4" s="1004"/>
      <c r="Y4" s="1013" t="s">
        <v>12</v>
      </c>
      <c r="Z4" s="1014"/>
      <c r="AA4" s="1015"/>
      <c r="AB4" s="462"/>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346</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386</v>
      </c>
      <c r="AF9" s="1028"/>
      <c r="AG9" s="1028"/>
      <c r="AH9" s="1028"/>
      <c r="AI9" s="1028" t="s">
        <v>408</v>
      </c>
      <c r="AJ9" s="1028"/>
      <c r="AK9" s="1028"/>
      <c r="AL9" s="558"/>
      <c r="AM9" s="1028" t="s">
        <v>505</v>
      </c>
      <c r="AN9" s="1028"/>
      <c r="AO9" s="1028"/>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08"/>
      <c r="Q11" s="1003"/>
      <c r="R11" s="1003"/>
      <c r="S11" s="1003"/>
      <c r="T11" s="1003"/>
      <c r="U11" s="1003"/>
      <c r="V11" s="1003"/>
      <c r="W11" s="1003"/>
      <c r="X11" s="1004"/>
      <c r="Y11" s="1013" t="s">
        <v>12</v>
      </c>
      <c r="Z11" s="1014"/>
      <c r="AA11" s="1015"/>
      <c r="AB11" s="462"/>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346</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386</v>
      </c>
      <c r="AF16" s="1028"/>
      <c r="AG16" s="1028"/>
      <c r="AH16" s="1028"/>
      <c r="AI16" s="1028" t="s">
        <v>408</v>
      </c>
      <c r="AJ16" s="1028"/>
      <c r="AK16" s="1028"/>
      <c r="AL16" s="558"/>
      <c r="AM16" s="1028" t="s">
        <v>505</v>
      </c>
      <c r="AN16" s="1028"/>
      <c r="AO16" s="1028"/>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08"/>
      <c r="Q18" s="1003"/>
      <c r="R18" s="1003"/>
      <c r="S18" s="1003"/>
      <c r="T18" s="1003"/>
      <c r="U18" s="1003"/>
      <c r="V18" s="1003"/>
      <c r="W18" s="1003"/>
      <c r="X18" s="1004"/>
      <c r="Y18" s="1013" t="s">
        <v>12</v>
      </c>
      <c r="Z18" s="1014"/>
      <c r="AA18" s="1015"/>
      <c r="AB18" s="462"/>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346</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386</v>
      </c>
      <c r="AF23" s="1028"/>
      <c r="AG23" s="1028"/>
      <c r="AH23" s="1028"/>
      <c r="AI23" s="1028" t="s">
        <v>408</v>
      </c>
      <c r="AJ23" s="1028"/>
      <c r="AK23" s="1028"/>
      <c r="AL23" s="558"/>
      <c r="AM23" s="1028" t="s">
        <v>505</v>
      </c>
      <c r="AN23" s="1028"/>
      <c r="AO23" s="1028"/>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08"/>
      <c r="Q25" s="1003"/>
      <c r="R25" s="1003"/>
      <c r="S25" s="1003"/>
      <c r="T25" s="1003"/>
      <c r="U25" s="1003"/>
      <c r="V25" s="1003"/>
      <c r="W25" s="1003"/>
      <c r="X25" s="1004"/>
      <c r="Y25" s="1013" t="s">
        <v>12</v>
      </c>
      <c r="Z25" s="1014"/>
      <c r="AA25" s="1015"/>
      <c r="AB25" s="462"/>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346</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386</v>
      </c>
      <c r="AF30" s="1028"/>
      <c r="AG30" s="1028"/>
      <c r="AH30" s="1028"/>
      <c r="AI30" s="1028" t="s">
        <v>408</v>
      </c>
      <c r="AJ30" s="1028"/>
      <c r="AK30" s="1028"/>
      <c r="AL30" s="558"/>
      <c r="AM30" s="1028" t="s">
        <v>505</v>
      </c>
      <c r="AN30" s="1028"/>
      <c r="AO30" s="1028"/>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08"/>
      <c r="Q32" s="1003"/>
      <c r="R32" s="1003"/>
      <c r="S32" s="1003"/>
      <c r="T32" s="1003"/>
      <c r="U32" s="1003"/>
      <c r="V32" s="1003"/>
      <c r="W32" s="1003"/>
      <c r="X32" s="1004"/>
      <c r="Y32" s="1013" t="s">
        <v>12</v>
      </c>
      <c r="Z32" s="1014"/>
      <c r="AA32" s="1015"/>
      <c r="AB32" s="462"/>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346</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386</v>
      </c>
      <c r="AF37" s="1028"/>
      <c r="AG37" s="1028"/>
      <c r="AH37" s="1028"/>
      <c r="AI37" s="1028" t="s">
        <v>408</v>
      </c>
      <c r="AJ37" s="1028"/>
      <c r="AK37" s="1028"/>
      <c r="AL37" s="558"/>
      <c r="AM37" s="1028" t="s">
        <v>505</v>
      </c>
      <c r="AN37" s="1028"/>
      <c r="AO37" s="1028"/>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08"/>
      <c r="Q39" s="1003"/>
      <c r="R39" s="1003"/>
      <c r="S39" s="1003"/>
      <c r="T39" s="1003"/>
      <c r="U39" s="1003"/>
      <c r="V39" s="1003"/>
      <c r="W39" s="1003"/>
      <c r="X39" s="1004"/>
      <c r="Y39" s="1013" t="s">
        <v>12</v>
      </c>
      <c r="Z39" s="1014"/>
      <c r="AA39" s="1015"/>
      <c r="AB39" s="462"/>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346</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386</v>
      </c>
      <c r="AF44" s="1028"/>
      <c r="AG44" s="1028"/>
      <c r="AH44" s="1028"/>
      <c r="AI44" s="1028" t="s">
        <v>408</v>
      </c>
      <c r="AJ44" s="1028"/>
      <c r="AK44" s="1028"/>
      <c r="AL44" s="558"/>
      <c r="AM44" s="1028" t="s">
        <v>505</v>
      </c>
      <c r="AN44" s="1028"/>
      <c r="AO44" s="1028"/>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08"/>
      <c r="Q46" s="1003"/>
      <c r="R46" s="1003"/>
      <c r="S46" s="1003"/>
      <c r="T46" s="1003"/>
      <c r="U46" s="1003"/>
      <c r="V46" s="1003"/>
      <c r="W46" s="1003"/>
      <c r="X46" s="1004"/>
      <c r="Y46" s="1013" t="s">
        <v>12</v>
      </c>
      <c r="Z46" s="1014"/>
      <c r="AA46" s="1015"/>
      <c r="AB46" s="462"/>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346</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386</v>
      </c>
      <c r="AF51" s="1028"/>
      <c r="AG51" s="1028"/>
      <c r="AH51" s="1028"/>
      <c r="AI51" s="1028" t="s">
        <v>408</v>
      </c>
      <c r="AJ51" s="1028"/>
      <c r="AK51" s="1028"/>
      <c r="AL51" s="558"/>
      <c r="AM51" s="1028" t="s">
        <v>505</v>
      </c>
      <c r="AN51" s="1028"/>
      <c r="AO51" s="1028"/>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08"/>
      <c r="Q53" s="1003"/>
      <c r="R53" s="1003"/>
      <c r="S53" s="1003"/>
      <c r="T53" s="1003"/>
      <c r="U53" s="1003"/>
      <c r="V53" s="1003"/>
      <c r="W53" s="1003"/>
      <c r="X53" s="1004"/>
      <c r="Y53" s="1013" t="s">
        <v>12</v>
      </c>
      <c r="Z53" s="1014"/>
      <c r="AA53" s="1015"/>
      <c r="AB53" s="462"/>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346</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386</v>
      </c>
      <c r="AF58" s="1028"/>
      <c r="AG58" s="1028"/>
      <c r="AH58" s="1028"/>
      <c r="AI58" s="1028" t="s">
        <v>408</v>
      </c>
      <c r="AJ58" s="1028"/>
      <c r="AK58" s="1028"/>
      <c r="AL58" s="558"/>
      <c r="AM58" s="1028" t="s">
        <v>505</v>
      </c>
      <c r="AN58" s="1028"/>
      <c r="AO58" s="1028"/>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08"/>
      <c r="Q60" s="1003"/>
      <c r="R60" s="1003"/>
      <c r="S60" s="1003"/>
      <c r="T60" s="1003"/>
      <c r="U60" s="1003"/>
      <c r="V60" s="1003"/>
      <c r="W60" s="1003"/>
      <c r="X60" s="1004"/>
      <c r="Y60" s="1013" t="s">
        <v>12</v>
      </c>
      <c r="Z60" s="1014"/>
      <c r="AA60" s="1015"/>
      <c r="AB60" s="462"/>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346</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386</v>
      </c>
      <c r="AF65" s="1028"/>
      <c r="AG65" s="1028"/>
      <c r="AH65" s="1028"/>
      <c r="AI65" s="1028" t="s">
        <v>408</v>
      </c>
      <c r="AJ65" s="1028"/>
      <c r="AK65" s="1028"/>
      <c r="AL65" s="558"/>
      <c r="AM65" s="1028" t="s">
        <v>505</v>
      </c>
      <c r="AN65" s="1028"/>
      <c r="AO65" s="1028"/>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08"/>
      <c r="Q67" s="1003"/>
      <c r="R67" s="1003"/>
      <c r="S67" s="1003"/>
      <c r="T67" s="1003"/>
      <c r="U67" s="1003"/>
      <c r="V67" s="1003"/>
      <c r="W67" s="1003"/>
      <c r="X67" s="1004"/>
      <c r="Y67" s="1013" t="s">
        <v>12</v>
      </c>
      <c r="Z67" s="1014"/>
      <c r="AA67" s="1015"/>
      <c r="AB67" s="462"/>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362</v>
      </c>
      <c r="H2" s="596"/>
      <c r="I2" s="596"/>
      <c r="J2" s="596"/>
      <c r="K2" s="596"/>
      <c r="L2" s="596"/>
      <c r="M2" s="596"/>
      <c r="N2" s="596"/>
      <c r="O2" s="596"/>
      <c r="P2" s="596"/>
      <c r="Q2" s="596"/>
      <c r="R2" s="596"/>
      <c r="S2" s="596"/>
      <c r="T2" s="596"/>
      <c r="U2" s="596"/>
      <c r="V2" s="596"/>
      <c r="W2" s="596"/>
      <c r="X2" s="596"/>
      <c r="Y2" s="596"/>
      <c r="Z2" s="596"/>
      <c r="AA2" s="596"/>
      <c r="AB2" s="597"/>
      <c r="AC2" s="595" t="s">
        <v>364</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2021-09-24T01:42:47Z</cp:lastPrinted>
  <dcterms:created xsi:type="dcterms:W3CDTF">2012-03-13T00:50:25Z</dcterms:created>
  <dcterms:modified xsi:type="dcterms:W3CDTF">2021-09-24T01:42:55Z</dcterms:modified>
</cp:coreProperties>
</file>