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<sst xmlns="http://schemas.openxmlformats.org/spreadsheetml/2006/main" count="3147" uniqueCount="793">
  <si>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</si>
  <si>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</si>
  <si>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</si>
  <si>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</si>
  <si>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</si>
  <si>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</si>
  <si>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</si>
  <si>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</si>
  <si>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</si>
  <si>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</si>
  <si>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</si>
  <si>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</si>
  <si>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</si>
  <si>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</si>
  <si>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</si>
  <si>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</si>
  <si>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</si>
  <si>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</si>
  <si>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</si>
  <si>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</si>
  <si>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</si>
  <si>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</si>
  <si>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</si>
  <si>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</si>
  <si>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</si>
  <si>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</si>
  <si>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</si>
  <si>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</si>
  <si>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</si>
  <si>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</si>
  <si>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</si>
  <si>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</si>
  <si>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</si>
  <si>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</si>
  <si>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</si>
  <si>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</si>
  <si>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</si>
  <si>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</si>
  <si>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</si>
  <si>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</si>
  <si>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</si>
  <si>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</si>
  <si>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</si>
  <si>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</si>
  <si>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</si>
  <si>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</si>
  <si>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</si>
  <si>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</si>
  <si>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</si>
  <si>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</si>
  <si>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</si>
  <si>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</si>
  <si>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</si>
  <si>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</si>
  <si>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</si>
  <si>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</si>
  <si>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</si>
  <si>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</si>
  <si>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</si>
  <si>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</si>
  <si>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</si>
  <si>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</si>
  <si>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</si>
  <si>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</si>
  <si>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</si>
  <si>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</si>
  <si>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</si>
  <si>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</si>
  <si>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</si>
  <si>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</si>
  <si>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</si>
  <si>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</si>
  <si>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</si>
  <si>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</si>
  <si>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</si>
  <si>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</si>
  <si>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</si>
  <si>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</si>
  <si>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</si>
  <si>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</si>
  <si>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</si>
  <si>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</si>
  <si>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</si>
  <si>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</si>
  <si>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</si>
  <si>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</si>
  <si>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</si>
  <si>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</si>
  <si>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</si>
  <si>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</si>
  <si>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</si>
  <si>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</si>
  <si>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</si>
  <si>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</si>
  <si>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</si>
  <si>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</si>
  <si>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</si>
  <si>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</si>
  <si>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</si>
  <si>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</si>
  <si>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</si>
  <si>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</si>
  <si>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</si>
  <si>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</si>
  <si>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</si>
  <si>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</si>
  <si>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</si>
  <si>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</si>
  <si>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</si>
  <si>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</si>
  <si>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</si>
  <si>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</si>
  <si>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</si>
  <si>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</si>
  <si>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</si>
  <si>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</si>
  <si>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</si>
  <si>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</si>
  <si>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</si>
  <si>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</si>
  <si>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</si>
  <si>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</si>
  <si>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</si>
  <si>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</si>
  <si>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</si>
  <si>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</si>
  <si>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</si>
  <si>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</si>
  <si>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</si>
  <si>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</si>
  <si>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</si>
  <si>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</si>
  <si>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</si>
  <si>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</si>
  <si>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</si>
  <si>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</si>
  <si>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</si>
  <si>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</si>
  <si>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</si>
  <si>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</si>
  <si>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</si>
  <si>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</si>
  <si>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</si>
  <si>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</si>
  <si>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</si>
  <si>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</si>
  <si>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</si>
  <si>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</si>
  <si>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</si>
  <si>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</si>
  <si>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</si>
  <si>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</si>
  <si>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</si>
  <si>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</si>
  <si>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</si>
  <si>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</si>
  <si>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</si>
  <si>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</si>
  <si>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</si>
  <si>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</si>
  <si>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</si>
  <si>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</si>
  <si>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</si>
  <si>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</si>
  <si>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</si>
  <si>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</si>
  <si>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</si>
  <si>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</si>
  <si>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</si>
  <si>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</si>
  <si>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</si>
  <si>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</si>
  <si>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</si>
  <si>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</si>
  <si>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</si>
  <si>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</si>
  <si>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</si>
  <si>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</si>
  <si>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</si>
  <si>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</si>
  <si>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</si>
  <si>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</si>
  <si>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</si>
  <si>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</si>
  <si>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</si>
  <si>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</si>
  <si>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</si>
  <si>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</si>
  <si>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</si>
  <si>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</si>
  <si>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</si>
  <si>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</si>
  <si>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</si>
  <si>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</si>
  <si>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</si>
  <si>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</si>
  <si>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</si>
  <si>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</si>
  <si>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</si>
  <si>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</si>
  <si>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</si>
  <si>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</si>
  <si>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</si>
  <si>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</si>
  <si>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</si>
  <si>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</si>
  <si>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</si>
  <si>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</si>
  <si>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</si>
  <si>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</si>
  <si>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</si>
  <si>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</si>
  <si>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</si>
  <si>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</si>
  <si>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</si>
  <si>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</si>
  <si>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</si>
  <si>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</si>
  <si>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</si>
  <si>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</si>
  <si>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</si>
  <si>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</si>
  <si>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</si>
  <si>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</si>
  <si>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</si>
  <si>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</si>
  <si>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</si>
  <si>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</si>
  <si>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</si>
  <si>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</si>
  <si>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</si>
  <si>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</si>
  <si>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</si>
  <si>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</si>
  <si>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</si>
  <si>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</si>
  <si>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</si>
  <si>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</si>
  <si>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</si>
  <si>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</si>
  <si>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</si>
  <si>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</si>
  <si>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</si>
  <si>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</si>
  <si>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</si>
  <si>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</si>
  <si>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</si>
  <si>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</si>
  <si>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</si>
  <si>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</si>
  <si>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</si>
  <si>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</si>
  <si>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</si>
  <si>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</si>
  <si>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</si>
  <si>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</si>
  <si>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</si>
  <si>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</si>
  <si>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</si>
  <si>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</si>
  <si>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</si>
  <si>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</si>
  <si>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</si>
  <si>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</si>
  <si>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</si>
  <si>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</si>
  <si>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</si>
  <si>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</si>
  <si>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</si>
  <si>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</si>
  <si>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</si>
  <si>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</si>
  <si>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</si>
  <si>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</si>
  <si>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</si>
  <si>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</si>
  <si>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</si>
  <si>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</si>
  <si>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</si>
  <si>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</si>
  <si>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</si>
  <si>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</si>
  <si>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</si>
  <si>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</si>
  <si>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</si>
  <si>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</si>
  <si>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</si>
  <si>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</si>
  <si>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</si>
  <si>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</si>
  <si>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</si>
  <si>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</si>
  <si>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</si>
  <si>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</si>
  <si>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</si>
  <si>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</si>
  <si>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</si>
  <si>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</si>
  <si>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</si>
  <si>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</si>
  <si>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</si>
  <si>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</si>
  <si>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</si>
  <si>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</si>
  <si>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</si>
  <si>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</si>
  <si>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</si>
  <si>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</si>
  <si>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</si>
  <si>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</si>
  <si>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</si>
  <si>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</si>
  <si>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</si>
  <si>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</si>
  <si>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</si>
  <si>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</si>
  <si>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</si>
  <si>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</si>
  <si>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</si>
  <si>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</si>
  <si>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</si>
  <si>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</si>
  <si>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</si>
  <si>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</si>
  <si>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</si>
  <si>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</si>
  <si>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</si>
  <si>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</si>
  <si>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</si>
  <si>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</si>
  <si>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</si>
  <si>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</si>
  <si>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</si>
  <si>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</si>
  <si>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</si>
  <si>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</si>
  <si>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</si>
  <si>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</si>
  <si>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</si>
  <si>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</si>
  <si>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</si>
  <si>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</si>
  <si>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</si>
  <si>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</si>
  <si>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</si>
  <si>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</si>
  <si>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</si>
  <si>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</si>
  <si>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</si>
  <si>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</si>
  <si>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</si>
  <si>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</si>
  <si>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</si>
  <si>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</si>
  <si>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</si>
  <si>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</si>
  <si>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</si>
  <si>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</si>
  <si>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</si>
  <si>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</si>
  <si>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</si>
  <si>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</si>
  <si>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</si>
  <si>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</si>
  <si>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</si>
  <si>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</si>
  <si>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</si>
  <si>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</si>
  <si>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</si>
  <si>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</si>
  <si>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</si>
  <si>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</si>
  <si>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</si>
  <si>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</si>
  <si>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</si>
  <si>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</si>
  <si>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</si>
  <si>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</si>
  <si>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</si>
  <si>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</si>
  <si>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</si>
  <si>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</si>
  <si>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</si>
  <si>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</si>
  <si>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</si>
  <si>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</si>
  <si>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</si>
  <si>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</si>
  <si>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</si>
  <si>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</si>
  <si>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</si>
  <si>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</si>
  <si>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</si>
  <si>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</si>
  <si>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</si>
  <si>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</si>
  <si>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</si>
  <si>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</si>
  <si>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</si>
  <si>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</si>
  <si>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</si>
  <si>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</si>
  <si>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</si>
  <si>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</si>
  <si>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</si>
  <si>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</si>
  <si>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</si>
  <si>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</si>
  <si>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</si>
  <si>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</si>
  <si>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</si>
  <si>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</si>
  <si>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</si>
  <si>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</si>
  <si>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</si>
  <si>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</si>
  <si>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</si>
  <si>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</si>
  <si>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</si>
  <si>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</si>
  <si>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</si>
  <si>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</si>
  <si>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</si>
  <si>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</si>
  <si>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</si>
  <si>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</si>
  <si>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</si>
  <si>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</si>
  <si>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</si>
  <si>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</si>
  <si>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</si>
  <si>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</si>
  <si>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</si>
  <si>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</si>
  <si>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</si>
  <si>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</si>
  <si>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</si>
  <si>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</si>
  <si>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</si>
  <si>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</si>
  <si>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</si>
  <si>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</si>
  <si>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</si>
  <si>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</si>
  <si>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</si>
  <si>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</si>
  <si>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</si>
  <si>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</si>
  <si>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</si>
  <si>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</si>
  <si>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</si>
  <si>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</si>
  <si>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</si>
  <si>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</si>
  <si>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</si>
  <si>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</si>
  <si>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</si>
  <si>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</si>
  <si>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</si>
  <si>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</si>
  <si>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</si>
  <si>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</si>
  <si>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</si>
  <si>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</si>
  <si>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</si>
  <si>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</si>
  <si>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</si>
  <si>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</si>
  <si>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</si>
  <si>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</si>
  <si>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</si>
  <si>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</si>
  <si>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</si>
  <si>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</si>
  <si>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</si>
  <si>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</si>
  <si>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</si>
  <si>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</si>
  <si>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</si>
  <si>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</si>
  <si>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</si>
  <si>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</si>
  <si>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</si>
  <si>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</si>
  <si>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</si>
  <si>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</si>
  <si>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</si>
  <si>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</si>
  <si>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</si>
  <si>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</si>
  <si>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</si>
  <si>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</si>
  <si>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</si>
  <si>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</si>
  <si>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</si>
  <si>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</si>
  <si>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</si>
  <si>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</si>
  <si>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</si>
  <si>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</si>
  <si>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</si>
  <si>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</si>
  <si>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</si>
  <si>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</si>
  <si>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</si>
  <si>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</si>
  <si>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</si>
  <si>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</si>
  <si>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</si>
  <si>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</si>
  <si>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</si>
  <si>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</si>
  <si>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</si>
  <si>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</si>
  <si>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</si>
  <si>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</si>
  <si>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</si>
  <si>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</si>
  <si>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</si>
  <si>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</si>
  <si>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</si>
  <si>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</si>
  <si>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</si>
  <si>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</si>
  <si>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</si>
  <si>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</si>
  <si>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</si>
  <si>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</si>
  <si>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</si>
  <si>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</si>
  <si>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</si>
  <si>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</si>
  <si>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</si>
  <si>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</si>
  <si>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</si>
  <si>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</si>
  <si>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</si>
  <si>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</si>
  <si>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</si>
  <si>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</si>
  <si>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</si>
  <si>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</si>
  <si>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</si>
  <si>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</si>
  <si>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</si>
  <si>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</si>
  <si>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</si>
  <si>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</si>
  <si>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</si>
  <si>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</si>
  <si>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</si>
  <si>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</si>
  <si>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</si>
  <si>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</si>
  <si>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</si>
  <si>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</si>
  <si>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</si>
  <si>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</si>
  <si>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</si>
  <si>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</si>
  <si>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</si>
  <si>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</si>
  <si>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</si>
  <si>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</si>
  <si>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</si>
  <si>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</si>
  <si>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</si>
  <si>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</si>
  <si>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</si>
  <si>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</si>
  <si>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</si>
  <si>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</si>
  <si>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</si>
  <si>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</si>
  <si>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</si>
  <si>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</si>
  <si>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</si>
  <si>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</si>
  <si>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</si>
  <si>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</si>
  <si>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</si>
  <si>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</si>
  <si>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</si>
  <si>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</si>
  <si>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</si>
  <si>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</si>
  <si>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</si>
  <si>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</si>
  <si>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</si>
  <si>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</si>
  <si>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</si>
  <si>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</si>
  <si>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</si>
  <si>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</si>
  <si>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</si>
  <si>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</si>
  <si>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</si>
  <si>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</si>
  <si>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</si>
  <si>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</si>
  <si>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</si>
  <si>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</si>
  <si>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</si>
  <si>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</si>
  <si>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</si>
  <si>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</si>
  <si>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</si>
  <si>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</si>
  <si>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</si>
  <si>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</si>
  <si>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</si>
  <si>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</si>
  <si>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</si>
  <si>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</si>
  <si>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</si>
  <si>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</si>
  <si>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</si>
  <si>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</si>
  <si>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</si>
  <si>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</si>
  <si>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</si>
  <si>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</si>
  <si>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</si>
  <si>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</si>
  <si>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</si>
  <si>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</si>
  <si>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</si>
  <si>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</si>
  <si>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</si>
  <si>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</si>
  <si>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</si>
  <si>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</si>
  <si>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</si>
  <si>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</si>
  <si>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</si>
  <si>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</si>
  <si>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</si>
  <si>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</si>
  <si>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</si>
  <si>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</si>
  <si>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</si>
  <si>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</si>
  <si>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</si>
  <si>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</si>
  <si>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</si>
  <si>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</si>
  <si>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</si>
  <si>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</si>
  <si>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</si>
  <si>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</si>
  <si>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</si>
  <si>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</si>
  <si>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</si>
  <si>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</si>
  <si>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</si>
  <si>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</si>
  <si>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</si>
  <si>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</si>
  <si>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</si>
  <si>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</si>
  <si>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</si>
  <si>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</si>
  <si>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</si>
  <si>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</si>
  <si>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</si>
  <si>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</si>
  <si>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</si>
  <si>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</si>
  <si>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</si>
  <si>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</si>
  <si>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</si>
  <si>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</si>
  <si>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</si>
  <si>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</si>
  <si>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</si>
  <si>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</si>
  <si>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</si>
  <si>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</si>
  <si>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</si>
  <si>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</si>
  <si>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</si>
  <si>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</si>
  <si>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</si>
  <si>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</si>
  <si>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</si>
  <si>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</si>
  <si>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</si>
  <si>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</si>
  <si>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</si>
  <si>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</si>
  <si>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</si>
  <si>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</si>
  <si>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</si>
  <si>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</si>
  <si>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</si>
  <si>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</si>
  <si>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</si>
  <si>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</si>
  <si>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</si>
  <si>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</si>
  <si>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</si>
  <si>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</si>
  <si>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</si>
  <si>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</si>
  <si>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</si>
  <si>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</si>
  <si>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</si>
  <si>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</si>
  <si>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</si>
  <si>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</si>
  <si>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</si>
  <si>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</si>
  <si>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</si>
  <si>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</si>
  <si>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</si>
  <si>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</si>
  <si>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百万円</t>
    <phoneticPr fontId="5"/>
  </si>
  <si>
    <t>／　</t>
    <phoneticPr fontId="5"/>
  </si>
  <si>
    <t>終了予定なし</t>
    <phoneticPr fontId="5"/>
  </si>
  <si>
    <t>外国政府派遣留学生の予備教育等留学生受入促進事業</t>
    <phoneticPr fontId="5"/>
  </si>
  <si>
    <t>高等教育局</t>
    <phoneticPr fontId="5"/>
  </si>
  <si>
    <t>昭和54年度</t>
    <phoneticPr fontId="5"/>
  </si>
  <si>
    <t>「留学生３０万人計画」骨子（平成20年7月29日策定）
「日本再興戦略～JAPAN is BACK～」(平成25年6月14日閣議決定)
「第3期教育振興基本計画」（平成30年6月15日閣議決定）</t>
    <phoneticPr fontId="5"/>
  </si>
  <si>
    <t xml:space="preserve">　中国政府との教育交流計画及びマレーシア政府の東方政策に基づく我が国への留学生派遣に関し、現地で行う予備教育のための教員派遣や選考試験実施等に対する協力の実施を目的とする。
　また、外国において学校教育を受けた者の我が国の大学への入学については、外国において学校教育における12年の課程を修了した、又はこれと同等以上の学力を有することを要件としているが、諸外国においては中等教育の課程修了まで12年を要しない国がある。そのため、これらの国々で中等教育を修了した者については、「文部科学大臣が指定した教育施設において、我が国の大学に入学するための準備教育を行う課程（準備教育課程）」を修了し、かつ、18歳に達した者に対し、大学入学資格を与えることとしており、こうした準備教育課程を開設する教育機関の指定を行う。
　併せて、アジア太平洋地域における高等教育機関間の学生等の交流促進を目的とし、単位互換を普及するための単位互換方式の開発・活用などを行い、アジア太平洋地域の留学生交流の国際的な取り組みを支援する。
</t>
    <phoneticPr fontId="5"/>
  </si>
  <si>
    <t>① 中国赴日本国留学生
　日中間の教育交流計画に基づき、中国人留学生を我が国の大学院へ受け入れている。文部科学省ではこれらの留学生の受け入れにあたり、現地で行う日本語の予備教育のための教員派遣等の協力を行っている。
② マレーシア政府派遣留学生　　　　
　マレーシア政府の国策である東方政策に基づき、マレーシア政府派遣留学生を我が国の大学学部及び高等専門学校へ受け入れている。文部科学省ではこれらの留学生の受け入れにあたり、現地で行う教科教育のための高等学校教諭の派遣（学部のみ）、選考試験実施等の協力を行っている。
③準備教育課程推進経費
　文部科学省が設置する「大学入学のための準備教育課程の指定等に関する調査会議」において、準備教育課程を開設する教育機関の指定等のための調査等を行っている。
④UMAP（University Mobility in Asia and the Pacific：アジア太平洋大学交流機構）
　UMAPにおけるアジア太平洋地域内の高等教育機関間の協力を推進するとともに、学生等の交流を増やし、高等教育の質を高めることによって域内諸国・諸地域の文化・経済・社会制度の理解を深めるため、学生交流の阻害要因となっている単位互換問題を解決するための「UMAP単位互換方式(UCTS（UMAP Credit Transfer Scheme））」を普及させ、域内における学生の交流の推進を図っている。</t>
    <phoneticPr fontId="5"/>
  </si>
  <si>
    <t>-</t>
    <phoneticPr fontId="5"/>
  </si>
  <si>
    <t>政府開発援助留学生業務謝金</t>
    <phoneticPr fontId="5"/>
  </si>
  <si>
    <t>我が国が受け入れる外国人留学生数（各年度の目標値は前年度実績を上回る値とする）</t>
    <phoneticPr fontId="5"/>
  </si>
  <si>
    <t>我が国が受け入れる外国人留学生数</t>
    <phoneticPr fontId="5"/>
  </si>
  <si>
    <t>人</t>
  </si>
  <si>
    <t>人</t>
    <phoneticPr fontId="5"/>
  </si>
  <si>
    <t>（独）日本学生支援機構「外国人留学生在籍状況調査」</t>
    <phoneticPr fontId="5"/>
  </si>
  <si>
    <t>中国赴日本国留学生予備学校（吉林省長春市東北師範大学内）派遣教員数</t>
    <phoneticPr fontId="5"/>
  </si>
  <si>
    <t>中国赴日本国留学生予備学校（吉林省長春市東北師範大学内）から日本への留学者数</t>
    <phoneticPr fontId="5"/>
  </si>
  <si>
    <t>マラヤ大学予備教育部派遣教員数</t>
  </si>
  <si>
    <t>マラヤ大学予備教育から日本への留学者数</t>
  </si>
  <si>
    <t>アジア太平洋地域における高等教育機関間の学生・教職員の交流促進（UMAP単位互換方式による単位互換認定実績）</t>
  </si>
  <si>
    <t>執行額（UMAPを除く）／派遣教員　　　　　　　　　　　　　　</t>
    <phoneticPr fontId="5"/>
  </si>
  <si>
    <t>百万円/人</t>
    <phoneticPr fontId="5"/>
  </si>
  <si>
    <t>83/38</t>
    <phoneticPr fontId="5"/>
  </si>
  <si>
    <t>86/36</t>
    <phoneticPr fontId="5"/>
  </si>
  <si>
    <t>88/36</t>
    <phoneticPr fontId="5"/>
  </si>
  <si>
    <t>13　豊かな国際社会の構築に資する国際交流・協力の推進</t>
    <phoneticPr fontId="5"/>
  </si>
  <si>
    <t>13-1 国際交流の推進</t>
    <phoneticPr fontId="5"/>
  </si>
  <si>
    <t>外国人留学生数（日本語教育機関を含む）</t>
    <phoneticPr fontId="5"/>
  </si>
  <si>
    <t>中国、マレーシアの留学生の受入れにおいて、現地の予備教育を実施するため、日本から教員を派遣し、当該国からの受入れに大きく寄与している。また、アジア太平洋地域の学生交流の国際的な取り組みを支援することによって、同地域の学生・教職員の交流を促進し、日本人学生の派遣数及び外国人留学生の受入れ数の増加に貢献している。</t>
    <phoneticPr fontId="5"/>
  </si>
  <si>
    <t>176</t>
    <phoneticPr fontId="5"/>
  </si>
  <si>
    <t>197</t>
    <phoneticPr fontId="5"/>
  </si>
  <si>
    <t>429</t>
    <phoneticPr fontId="5"/>
  </si>
  <si>
    <t>426</t>
    <phoneticPr fontId="5"/>
  </si>
  <si>
    <t>417</t>
    <phoneticPr fontId="5"/>
  </si>
  <si>
    <t>399</t>
    <phoneticPr fontId="5"/>
  </si>
  <si>
    <t>高等教育国際戦略ＰＴ</t>
    <rPh sb="4" eb="6">
      <t>コクサイ</t>
    </rPh>
    <rPh sb="6" eb="8">
      <t>センリャク</t>
    </rPh>
    <phoneticPr fontId="5"/>
  </si>
  <si>
    <t>ＰＴリーダー
佐藤　邦明</t>
    <rPh sb="7" eb="9">
      <t>サトウ</t>
    </rPh>
    <rPh sb="10" eb="12">
      <t>クニアキ</t>
    </rPh>
    <phoneticPr fontId="5"/>
  </si>
  <si>
    <t>政府開発援助アジア太平洋大学交流機構拠出金</t>
    <phoneticPr fontId="5"/>
  </si>
  <si>
    <t>政府開発援助留学生業務庁費</t>
    <phoneticPr fontId="5"/>
  </si>
  <si>
    <t>政府開発援助教員等派遣旅費</t>
    <phoneticPr fontId="5"/>
  </si>
  <si>
    <t>政府開発援助留学生指導教員等旅費</t>
    <phoneticPr fontId="5"/>
  </si>
  <si>
    <t>-</t>
    <phoneticPr fontId="5"/>
  </si>
  <si>
    <t>92/35</t>
    <phoneticPr fontId="5"/>
  </si>
  <si>
    <t>‐</t>
  </si>
  <si>
    <t>無</t>
  </si>
  <si>
    <t>日中五か年計画及びマレーシア政府の東方政策に基づき、中国やマレーシアからの留学生を受け入れており、現地で行う予備教育のための教員派遣や選考試験実施等の協力を行っている。</t>
  </si>
  <si>
    <t>国が直接事業を実施することにより、各国との友好関係を築くものであり、民間等に委ねることはできない。</t>
  </si>
  <si>
    <t>中国及びマレーシアとの政府間協力のもと、それぞれの国から我が国への学生の留学を円滑に行うため日本語予備教育等を実施する支援であること、また、UMAPが行うアジア・太平洋地域の留学生交流の取組に正会員国として参画するために必要な支援であることから、国費投入の必要がある優先度の高い事業である。</t>
  </si>
  <si>
    <t>-</t>
    <phoneticPr fontId="5"/>
  </si>
  <si>
    <t>中国政府やマレーシア政府と協力し互いに適切に負担している。</t>
  </si>
  <si>
    <t>日本の大学入学に必要な基礎的科目の教育指導を行うため、適切な教員数を派遣している。</t>
  </si>
  <si>
    <t>中国及びマレーシアにおいて日本語予備教育等を行う派遣教員の諸謝金等の一部を支出するものであり、派遣教員の在勤手当等の支給に関して、毎年度、適切な水準となるよう規定の見直しを実施している。また、UMAPについても、日本国内委員会事務局への支出であり、費用・使途については正会員国としてUMAPの活動に参画するため経費として、真に必要なものに限定されている。</t>
  </si>
  <si>
    <t>不用発生の主要因である海外派遣教員の手当は、都道府県等における教員不足等の理由により派遣教員数に欠員が生じていることに加え、為替レートによる現地政府負担額の変動や帯同家族の多寡等の不確定要因による所要額の増減があり、正確な予測は困難。</t>
  </si>
  <si>
    <t>毎年、同じスケジュールで実施されているので、早めに申請することでの旅費の効率化など、適切に行っている。</t>
  </si>
  <si>
    <t>留学生30万人計画の実現に向けて、適切に実施している。</t>
  </si>
  <si>
    <t>－</t>
  </si>
  <si>
    <t>都道府県等における教員不足等の理由により、マレーシアへの派遣教員数に欠員が生じているが、日本語予備教育は滞りなく行われており、適切に留学生を受け入れている。</t>
  </si>
  <si>
    <t>当該事業を実施したことによって、現地予備教育機関から着実に留学生の受け入れを実施することができている。</t>
    <phoneticPr fontId="5"/>
  </si>
  <si>
    <t>現地予備教育機関で受け入れている留学生数に応じ、派遣教員数を検討する必要がある。また、派遣教員の中に現役教員が少ないため、教育委員会と連携し、現役教員の推薦に協力していただけるように調整していく。</t>
    <phoneticPr fontId="5"/>
  </si>
  <si>
    <t>A.UMAP日本国内委員会</t>
    <phoneticPr fontId="5"/>
  </si>
  <si>
    <t>B.UMAP国際事務局</t>
    <phoneticPr fontId="5"/>
  </si>
  <si>
    <t>拠出金</t>
    <rPh sb="0" eb="3">
      <t>キョシュツキン</t>
    </rPh>
    <phoneticPr fontId="5"/>
  </si>
  <si>
    <t>UMAPへの拠出等</t>
    <rPh sb="6" eb="8">
      <t>キョシュツ</t>
    </rPh>
    <rPh sb="8" eb="9">
      <t>トウ</t>
    </rPh>
    <phoneticPr fontId="5"/>
  </si>
  <si>
    <t>事業費</t>
    <rPh sb="0" eb="3">
      <t>ジギョウヒ</t>
    </rPh>
    <phoneticPr fontId="5"/>
  </si>
  <si>
    <t>会場借用代、広告費等</t>
    <rPh sb="0" eb="2">
      <t>カイジョウ</t>
    </rPh>
    <rPh sb="2" eb="4">
      <t>シャクヨウ</t>
    </rPh>
    <rPh sb="4" eb="5">
      <t>ダイ</t>
    </rPh>
    <rPh sb="6" eb="8">
      <t>コウコク</t>
    </rPh>
    <rPh sb="8" eb="9">
      <t>ヒ</t>
    </rPh>
    <rPh sb="9" eb="10">
      <t>トウ</t>
    </rPh>
    <phoneticPr fontId="5"/>
  </si>
  <si>
    <t>UMAP日本国内委員会</t>
    <phoneticPr fontId="5"/>
  </si>
  <si>
    <t>-</t>
    <phoneticPr fontId="5"/>
  </si>
  <si>
    <t>UMAPへの拠出等</t>
    <phoneticPr fontId="5"/>
  </si>
  <si>
    <t>UMAP国際事務局</t>
    <phoneticPr fontId="5"/>
  </si>
  <si>
    <t>会場借用代、広告費等</t>
    <phoneticPr fontId="5"/>
  </si>
  <si>
    <t>-</t>
    <phoneticPr fontId="5"/>
  </si>
  <si>
    <t>外部有識者による点検対象外</t>
  </si>
  <si>
    <t>事業内容の一部改善</t>
  </si>
  <si>
    <t>この事業は、概ね計画通りに予算執行されたものと考えられるが、長期継続事業であることを踏まえ、更なる事業の効率化を目指し、積算単価を再検証するなど、引き続きコスト削減に努めるべきである。</t>
  </si>
  <si>
    <t>執行等改善</t>
  </si>
  <si>
    <t>引き続き、現地において予備教育が滞りなく行われるよう、事業実施に努めるとともに、所見を踏まえ、積算単価の再検証のほか、できるだけ安価な航空券の購入を促進するなど、コスト削減に努める。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</si>
</sst>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104775</xdr:colOff>
      <xdr:row>749</xdr:row>
      <xdr:rowOff>257175</xdr:rowOff>
    </xdr:from>
    <xdr:to>
      <xdr:col>43</xdr:col>
      <xdr:colOff>68411</xdr:colOff>
      <xdr:row>755</xdr:row>
      <xdr:rowOff>168301</xdr:rowOff>
    </xdr:to>
    <xdr:grpSp>
      <xdr:nvGrpSpPr>
        <xdr:cNvPr id="5" name="グループ化 4">
          <a:extLst>
            <a:ext uri="{FF2B5EF4-FFF2-40B4-BE49-F238E27FC236}">
              <a16:creationId xmlns:a16="http://schemas.microsoft.com/office/drawing/2014/main" id="{5F251832-D95E-4B69-8093-1570F2CDA3F3}"/>
            </a:ext>
          </a:extLst>
        </xdr:cNvPr>
        <xdr:cNvGrpSpPr/>
      </xdr:nvGrpSpPr>
      <xdr:grpSpPr>
        <a:xfrm>
          <a:off x="2705100" y="54016275"/>
          <a:ext cx="5964386" cy="2025676"/>
          <a:chOff x="2684711" y="47155052"/>
          <a:chExt cx="5496874" cy="1991683"/>
        </a:xfrm>
      </xdr:grpSpPr>
      <xdr:sp macro="" textlink="">
        <xdr:nvSpPr>
          <xdr:cNvPr id="6" name="Rectangle 1">
            <a:extLst>
              <a:ext uri="{FF2B5EF4-FFF2-40B4-BE49-F238E27FC236}">
                <a16:creationId xmlns:a16="http://schemas.microsoft.com/office/drawing/2014/main" id="{DB3B4F9F-DA5F-4566-A43F-52FA98CF0221}"/>
              </a:ext>
            </a:extLst>
          </xdr:cNvPr>
          <xdr:cNvSpPr>
            <a:spLocks noChangeArrowheads="1"/>
          </xdr:cNvSpPr>
        </xdr:nvSpPr>
        <xdr:spPr bwMode="auto">
          <a:xfrm>
            <a:off x="3689816" y="47155052"/>
            <a:ext cx="3145492" cy="745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111.8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
            <a:extLst>
              <a:ext uri="{FF2B5EF4-FFF2-40B4-BE49-F238E27FC236}">
                <a16:creationId xmlns:a16="http://schemas.microsoft.com/office/drawing/2014/main" id="{55807D8B-1496-49FB-8640-27F53D34A5CC}"/>
              </a:ext>
            </a:extLst>
          </xdr:cNvPr>
          <xdr:cNvSpPr>
            <a:spLocks noChangeArrowheads="1"/>
          </xdr:cNvSpPr>
        </xdr:nvSpPr>
        <xdr:spPr bwMode="auto">
          <a:xfrm>
            <a:off x="2684711" y="47960311"/>
            <a:ext cx="5496874" cy="1186424"/>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・中国及びマレーシアからの留学生を受け入れるにあたり、現地で行う予備教育のために教員派遣  や選考試験実施等の協力を行う。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・準備教育課程を開設する教育機関の指定等のための調査等を行う。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が行うアジア太平洋地域の留学生交流の国際的な取り組みを支援する。</a:t>
            </a:r>
            <a:endParaRPr lang="ja-JP" altLang="en-US">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37</xdr:col>
      <xdr:colOff>152400</xdr:colOff>
      <xdr:row>749</xdr:row>
      <xdr:rowOff>304800</xdr:rowOff>
    </xdr:from>
    <xdr:to>
      <xdr:col>49</xdr:col>
      <xdr:colOff>149569</xdr:colOff>
      <xdr:row>751</xdr:row>
      <xdr:rowOff>230994</xdr:rowOff>
    </xdr:to>
    <xdr:grpSp>
      <xdr:nvGrpSpPr>
        <xdr:cNvPr id="12" name="グループ化 11">
          <a:extLst>
            <a:ext uri="{FF2B5EF4-FFF2-40B4-BE49-F238E27FC236}">
              <a16:creationId xmlns:a16="http://schemas.microsoft.com/office/drawing/2014/main" id="{1F8DB078-4FA6-41F2-8A8B-227DD459248E}"/>
            </a:ext>
          </a:extLst>
        </xdr:cNvPr>
        <xdr:cNvGrpSpPr/>
      </xdr:nvGrpSpPr>
      <xdr:grpSpPr>
        <a:xfrm>
          <a:off x="7553325" y="54063900"/>
          <a:ext cx="2397469" cy="631044"/>
          <a:chOff x="7449729" y="47783961"/>
          <a:chExt cx="2206287" cy="624332"/>
        </a:xfrm>
      </xdr:grpSpPr>
      <xdr:sp macro="" textlink="">
        <xdr:nvSpPr>
          <xdr:cNvPr id="13" name="Text Box 3">
            <a:extLst>
              <a:ext uri="{FF2B5EF4-FFF2-40B4-BE49-F238E27FC236}">
                <a16:creationId xmlns:a16="http://schemas.microsoft.com/office/drawing/2014/main" id="{025474E2-7EFB-4CDC-B2B5-06E347798A2D}"/>
              </a:ext>
            </a:extLst>
          </xdr:cNvPr>
          <xdr:cNvSpPr txBox="1">
            <a:spLocks noChangeArrowheads="1"/>
          </xdr:cNvSpPr>
        </xdr:nvSpPr>
        <xdr:spPr bwMode="auto">
          <a:xfrm>
            <a:off x="7449729" y="47831081"/>
            <a:ext cx="1776272" cy="5536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74.8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sp macro="" textlink="">
        <xdr:nvSpPr>
          <xdr:cNvPr id="14" name="テキスト ボックス 13">
            <a:extLst>
              <a:ext uri="{FF2B5EF4-FFF2-40B4-BE49-F238E27FC236}">
                <a16:creationId xmlns:a16="http://schemas.microsoft.com/office/drawing/2014/main" id="{F75038D0-9935-459A-BBA3-7B079015BE0F}"/>
              </a:ext>
            </a:extLst>
          </xdr:cNvPr>
          <xdr:cNvSpPr txBox="1"/>
        </xdr:nvSpPr>
        <xdr:spPr>
          <a:xfrm>
            <a:off x="8657759" y="47983945"/>
            <a:ext cx="998257" cy="270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sp macro="" textlink="">
        <xdr:nvSpPr>
          <xdr:cNvPr id="15" name="右中かっこ 14">
            <a:extLst>
              <a:ext uri="{FF2B5EF4-FFF2-40B4-BE49-F238E27FC236}">
                <a16:creationId xmlns:a16="http://schemas.microsoft.com/office/drawing/2014/main" id="{6BA00C05-A12F-4C45-8820-BEBD11C104B1}"/>
              </a:ext>
            </a:extLst>
          </xdr:cNvPr>
          <xdr:cNvSpPr/>
        </xdr:nvSpPr>
        <xdr:spPr>
          <a:xfrm>
            <a:off x="8433175" y="47783961"/>
            <a:ext cx="164509" cy="62433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66675</xdr:colOff>
      <xdr:row>756</xdr:row>
      <xdr:rowOff>0</xdr:rowOff>
    </xdr:from>
    <xdr:to>
      <xdr:col>43</xdr:col>
      <xdr:colOff>145062</xdr:colOff>
      <xdr:row>762</xdr:row>
      <xdr:rowOff>321404</xdr:rowOff>
    </xdr:to>
    <xdr:grpSp>
      <xdr:nvGrpSpPr>
        <xdr:cNvPr id="16" name="グループ化 15">
          <a:extLst>
            <a:ext uri="{FF2B5EF4-FFF2-40B4-BE49-F238E27FC236}">
              <a16:creationId xmlns:a16="http://schemas.microsoft.com/office/drawing/2014/main" id="{8EB7BF0C-801D-42E3-AE46-0A56DEAA49B0}"/>
            </a:ext>
          </a:extLst>
        </xdr:cNvPr>
        <xdr:cNvGrpSpPr/>
      </xdr:nvGrpSpPr>
      <xdr:grpSpPr>
        <a:xfrm>
          <a:off x="2466975" y="56226075"/>
          <a:ext cx="6279162" cy="2435954"/>
          <a:chOff x="2439938" y="49184717"/>
          <a:chExt cx="6462712" cy="2452683"/>
        </a:xfrm>
      </xdr:grpSpPr>
      <xdr:grpSp>
        <xdr:nvGrpSpPr>
          <xdr:cNvPr id="17" name="グループ化 16">
            <a:extLst>
              <a:ext uri="{FF2B5EF4-FFF2-40B4-BE49-F238E27FC236}">
                <a16:creationId xmlns:a16="http://schemas.microsoft.com/office/drawing/2014/main" id="{956E36B0-FDB4-4D0B-A398-FC15CB436D1E}"/>
              </a:ext>
            </a:extLst>
          </xdr:cNvPr>
          <xdr:cNvGrpSpPr/>
        </xdr:nvGrpSpPr>
        <xdr:grpSpPr>
          <a:xfrm>
            <a:off x="2439938" y="49434744"/>
            <a:ext cx="6462712" cy="2202656"/>
            <a:chOff x="2439938" y="49149000"/>
            <a:chExt cx="6462712" cy="2202656"/>
          </a:xfrm>
        </xdr:grpSpPr>
        <xdr:grpSp>
          <xdr:nvGrpSpPr>
            <xdr:cNvPr id="19" name="グループ化 18">
              <a:extLst>
                <a:ext uri="{FF2B5EF4-FFF2-40B4-BE49-F238E27FC236}">
                  <a16:creationId xmlns:a16="http://schemas.microsoft.com/office/drawing/2014/main" id="{A129D154-983F-46E4-8A3C-A521AC0DBD26}"/>
                </a:ext>
              </a:extLst>
            </xdr:cNvPr>
            <xdr:cNvGrpSpPr/>
          </xdr:nvGrpSpPr>
          <xdr:grpSpPr>
            <a:xfrm>
              <a:off x="2439938" y="49149000"/>
              <a:ext cx="6462712" cy="2202656"/>
              <a:chOff x="2617690" y="49149000"/>
              <a:chExt cx="6462712" cy="2202656"/>
            </a:xfrm>
          </xdr:grpSpPr>
          <xdr:grpSp>
            <xdr:nvGrpSpPr>
              <xdr:cNvPr id="21" name="グループ化 20">
                <a:extLst>
                  <a:ext uri="{FF2B5EF4-FFF2-40B4-BE49-F238E27FC236}">
                    <a16:creationId xmlns:a16="http://schemas.microsoft.com/office/drawing/2014/main" id="{B47BF044-A070-4714-AD07-9AE406F5061B}"/>
                  </a:ext>
                </a:extLst>
              </xdr:cNvPr>
              <xdr:cNvGrpSpPr/>
            </xdr:nvGrpSpPr>
            <xdr:grpSpPr>
              <a:xfrm>
                <a:off x="6115745" y="49149000"/>
                <a:ext cx="2964657" cy="2202656"/>
                <a:chOff x="6115745" y="49149000"/>
                <a:chExt cx="2964657" cy="2202656"/>
              </a:xfrm>
            </xdr:grpSpPr>
            <xdr:cxnSp macro="">
              <xdr:nvCxnSpPr>
                <xdr:cNvPr id="27" name="直線矢印コネクタ 26">
                  <a:extLst>
                    <a:ext uri="{FF2B5EF4-FFF2-40B4-BE49-F238E27FC236}">
                      <a16:creationId xmlns:a16="http://schemas.microsoft.com/office/drawing/2014/main" id="{259CC3FF-FC84-4886-B6B9-45B488EF4584}"/>
                    </a:ext>
                  </a:extLst>
                </xdr:cNvPr>
                <xdr:cNvCxnSpPr/>
              </xdr:nvCxnSpPr>
              <xdr:spPr>
                <a:xfrm>
                  <a:off x="7598073"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8" name="グループ化 27">
                  <a:extLst>
                    <a:ext uri="{FF2B5EF4-FFF2-40B4-BE49-F238E27FC236}">
                      <a16:creationId xmlns:a16="http://schemas.microsoft.com/office/drawing/2014/main" id="{C88AF5A2-1AAE-451B-9BE0-3C1AB0D07886}"/>
                    </a:ext>
                  </a:extLst>
                </xdr:cNvPr>
                <xdr:cNvGrpSpPr/>
              </xdr:nvGrpSpPr>
              <xdr:grpSpPr>
                <a:xfrm>
                  <a:off x="6115745" y="49543021"/>
                  <a:ext cx="2964657" cy="1808635"/>
                  <a:chOff x="7092058" y="49566833"/>
                  <a:chExt cx="2964657" cy="1808635"/>
                </a:xfrm>
              </xdr:grpSpPr>
              <xdr:sp macro="" textlink="">
                <xdr:nvSpPr>
                  <xdr:cNvPr id="29" name="Rectangle 1">
                    <a:extLst>
                      <a:ext uri="{FF2B5EF4-FFF2-40B4-BE49-F238E27FC236}">
                        <a16:creationId xmlns:a16="http://schemas.microsoft.com/office/drawing/2014/main" id="{2C42C4C1-0815-4EBE-BF04-E4EE2BC55C3B}"/>
                      </a:ext>
                    </a:extLst>
                  </xdr:cNvPr>
                  <xdr:cNvSpPr>
                    <a:spLocks noChangeArrowheads="1"/>
                  </xdr:cNvSpPr>
                </xdr:nvSpPr>
                <xdr:spPr bwMode="auto">
                  <a:xfrm>
                    <a:off x="7094641"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国際事務局</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6">
                    <a:extLst>
                      <a:ext uri="{FF2B5EF4-FFF2-40B4-BE49-F238E27FC236}">
                        <a16:creationId xmlns:a16="http://schemas.microsoft.com/office/drawing/2014/main" id="{F4FC6B16-4517-429A-897D-7DBFFB94FE11}"/>
                      </a:ext>
                    </a:extLst>
                  </xdr:cNvPr>
                  <xdr:cNvSpPr>
                    <a:spLocks noChangeArrowheads="1"/>
                  </xdr:cNvSpPr>
                </xdr:nvSpPr>
                <xdr:spPr bwMode="auto">
                  <a:xfrm>
                    <a:off x="7092058" y="50373657"/>
                    <a:ext cx="2964657" cy="1001811"/>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事業の管理・運営を担当し、加盟国事務局との連絡・調整を行うとともに、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活動を通じ我が国の大学等の国際交流を推進。</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22" name="グループ化 21">
                <a:extLst>
                  <a:ext uri="{FF2B5EF4-FFF2-40B4-BE49-F238E27FC236}">
                    <a16:creationId xmlns:a16="http://schemas.microsoft.com/office/drawing/2014/main" id="{A81712F6-C094-462E-9863-6A7966DA3280}"/>
                  </a:ext>
                </a:extLst>
              </xdr:cNvPr>
              <xdr:cNvGrpSpPr/>
            </xdr:nvGrpSpPr>
            <xdr:grpSpPr>
              <a:xfrm>
                <a:off x="2617690" y="49149000"/>
                <a:ext cx="2964657" cy="2021682"/>
                <a:chOff x="2617690" y="49149000"/>
                <a:chExt cx="2964657" cy="2021682"/>
              </a:xfrm>
            </xdr:grpSpPr>
            <xdr:grpSp>
              <xdr:nvGrpSpPr>
                <xdr:cNvPr id="23" name="グループ化 22">
                  <a:extLst>
                    <a:ext uri="{FF2B5EF4-FFF2-40B4-BE49-F238E27FC236}">
                      <a16:creationId xmlns:a16="http://schemas.microsoft.com/office/drawing/2014/main" id="{0099D99E-BEAE-4E35-86DA-28E274B2EB14}"/>
                    </a:ext>
                  </a:extLst>
                </xdr:cNvPr>
                <xdr:cNvGrpSpPr/>
              </xdr:nvGrpSpPr>
              <xdr:grpSpPr>
                <a:xfrm>
                  <a:off x="2617690" y="49543021"/>
                  <a:ext cx="2964657" cy="1627661"/>
                  <a:chOff x="3784502" y="49566833"/>
                  <a:chExt cx="2964657" cy="1627661"/>
                </a:xfrm>
              </xdr:grpSpPr>
              <xdr:sp macro="" textlink="">
                <xdr:nvSpPr>
                  <xdr:cNvPr id="25" name="Rectangle 1">
                    <a:extLst>
                      <a:ext uri="{FF2B5EF4-FFF2-40B4-BE49-F238E27FC236}">
                        <a16:creationId xmlns:a16="http://schemas.microsoft.com/office/drawing/2014/main" id="{7D3ADD10-B45F-4202-BF3D-A6DECC365EB5}"/>
                      </a:ext>
                    </a:extLst>
                  </xdr:cNvPr>
                  <xdr:cNvSpPr>
                    <a:spLocks noChangeArrowheads="1"/>
                  </xdr:cNvSpPr>
                </xdr:nvSpPr>
                <xdr:spPr bwMode="auto">
                  <a:xfrm>
                    <a:off x="3787085"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日本国内委員会</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6">
                    <a:extLst>
                      <a:ext uri="{FF2B5EF4-FFF2-40B4-BE49-F238E27FC236}">
                        <a16:creationId xmlns:a16="http://schemas.microsoft.com/office/drawing/2014/main" id="{8D92A788-0E66-4102-9885-C01943EE1406}"/>
                      </a:ext>
                    </a:extLst>
                  </xdr:cNvPr>
                  <xdr:cNvSpPr>
                    <a:spLocks noChangeArrowheads="1"/>
                  </xdr:cNvSpPr>
                </xdr:nvSpPr>
                <xdr:spPr bwMode="auto">
                  <a:xfrm>
                    <a:off x="3784502" y="50373657"/>
                    <a:ext cx="2964657" cy="82083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加盟各国との連携・協力の下、UMAP単位互換方式に基づく単位互換普及等により、地域内の学生交流を推進。</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24" name="直線矢印コネクタ 23">
                  <a:extLst>
                    <a:ext uri="{FF2B5EF4-FFF2-40B4-BE49-F238E27FC236}">
                      <a16:creationId xmlns:a16="http://schemas.microsoft.com/office/drawing/2014/main" id="{2E2460FB-54FC-4F91-8E9C-F0431B73CA99}"/>
                    </a:ext>
                  </a:extLst>
                </xdr:cNvPr>
                <xdr:cNvCxnSpPr/>
              </xdr:nvCxnSpPr>
              <xdr:spPr>
                <a:xfrm>
                  <a:off x="4100018"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xnSp macro="">
          <xdr:nvCxnSpPr>
            <xdr:cNvPr id="20" name="直線コネクタ 19">
              <a:extLst>
                <a:ext uri="{FF2B5EF4-FFF2-40B4-BE49-F238E27FC236}">
                  <a16:creationId xmlns:a16="http://schemas.microsoft.com/office/drawing/2014/main" id="{EF13BC97-D01B-47E6-8ED8-BD9A97E0F269}"/>
                </a:ext>
              </a:extLst>
            </xdr:cNvPr>
            <xdr:cNvCxnSpPr/>
          </xdr:nvCxnSpPr>
          <xdr:spPr>
            <a:xfrm>
              <a:off x="3917155" y="49149000"/>
              <a:ext cx="349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8" name="直線コネクタ 17">
            <a:extLst>
              <a:ext uri="{FF2B5EF4-FFF2-40B4-BE49-F238E27FC236}">
                <a16:creationId xmlns:a16="http://schemas.microsoft.com/office/drawing/2014/main" id="{3968C511-270D-48B0-BF8A-525443ED7A7E}"/>
              </a:ext>
            </a:extLst>
          </xdr:cNvPr>
          <xdr:cNvCxnSpPr/>
        </xdr:nvCxnSpPr>
        <xdr:spPr>
          <a:xfrm>
            <a:off x="5671294" y="49184717"/>
            <a:ext cx="0" cy="2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Normal="75" zoomScaleSheetLayoutView="100" zoomScalePageLayoutView="85"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710</v>
      </c>
      <c r="AK2" s="940"/>
      <c r="AL2" s="940"/>
      <c r="AM2" s="940"/>
      <c r="AN2" s="98" t="s">
        <v>405</v>
      </c>
      <c r="AO2" s="940">
        <v>20</v>
      </c>
      <c r="AP2" s="940"/>
      <c r="AQ2" s="940"/>
      <c r="AR2" s="99" t="s">
        <v>708</v>
      </c>
      <c r="AS2" s="946">
        <v>430</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721</v>
      </c>
      <c r="H5" s="835"/>
      <c r="I5" s="835"/>
      <c r="J5" s="835"/>
      <c r="K5" s="835"/>
      <c r="L5" s="835"/>
      <c r="M5" s="836" t="s">
        <v>66</v>
      </c>
      <c r="N5" s="837"/>
      <c r="O5" s="837"/>
      <c r="P5" s="837"/>
      <c r="Q5" s="837"/>
      <c r="R5" s="838"/>
      <c r="S5" s="839" t="s">
        <v>718</v>
      </c>
      <c r="T5" s="835"/>
      <c r="U5" s="835"/>
      <c r="V5" s="835"/>
      <c r="W5" s="835"/>
      <c r="X5" s="840"/>
      <c r="Y5" s="696" t="s">
        <v>3</v>
      </c>
      <c r="Z5" s="542"/>
      <c r="AA5" s="542"/>
      <c r="AB5" s="542"/>
      <c r="AC5" s="542"/>
      <c r="AD5" s="543"/>
      <c r="AE5" s="697" t="s">
        <v>752</v>
      </c>
      <c r="AF5" s="697"/>
      <c r="AG5" s="697"/>
      <c r="AH5" s="697"/>
      <c r="AI5" s="697"/>
      <c r="AJ5" s="697"/>
      <c r="AK5" s="697"/>
      <c r="AL5" s="697"/>
      <c r="AM5" s="697"/>
      <c r="AN5" s="697"/>
      <c r="AO5" s="697"/>
      <c r="AP5" s="698"/>
      <c r="AQ5" s="699" t="s">
        <v>753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5" customHeight="1" x14ac:dyDescent="0.15">
      <c r="A7" s="494" t="s">
        <v>22</v>
      </c>
      <c r="B7" s="495"/>
      <c r="C7" s="495"/>
      <c r="D7" s="495"/>
      <c r="E7" s="495"/>
      <c r="F7" s="496"/>
      <c r="G7" s="497" t="s">
        <v>405</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ＯＤＡ</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経済協力</v>
      </c>
      <c r="AF8" s="718"/>
      <c r="AG8" s="718"/>
      <c r="AH8" s="718"/>
      <c r="AI8" s="718"/>
      <c r="AJ8" s="718"/>
      <c r="AK8" s="718"/>
      <c r="AL8" s="718"/>
      <c r="AM8" s="718"/>
      <c r="AN8" s="718"/>
      <c r="AO8" s="718"/>
      <c r="AP8" s="718"/>
      <c r="AQ8" s="718"/>
      <c r="AR8" s="718"/>
      <c r="AS8" s="718"/>
      <c r="AT8" s="718"/>
      <c r="AU8" s="718"/>
      <c r="AV8" s="718"/>
      <c r="AW8" s="718"/>
      <c r="AX8" s="719"/>
    </row>
    <row r="9" spans="1:50" ht="122.2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68.7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135.19999999999999</v>
      </c>
      <c r="Q13" s="656"/>
      <c r="R13" s="656"/>
      <c r="S13" s="656"/>
      <c r="T13" s="656"/>
      <c r="U13" s="656"/>
      <c r="V13" s="657"/>
      <c r="W13" s="655">
        <v>118.7</v>
      </c>
      <c r="X13" s="656"/>
      <c r="Y13" s="656"/>
      <c r="Z13" s="656"/>
      <c r="AA13" s="656"/>
      <c r="AB13" s="656"/>
      <c r="AC13" s="657"/>
      <c r="AD13" s="655">
        <v>135</v>
      </c>
      <c r="AE13" s="656"/>
      <c r="AF13" s="656"/>
      <c r="AG13" s="656"/>
      <c r="AH13" s="656"/>
      <c r="AI13" s="656"/>
      <c r="AJ13" s="657"/>
      <c r="AK13" s="655">
        <v>110.4</v>
      </c>
      <c r="AL13" s="656"/>
      <c r="AM13" s="656"/>
      <c r="AN13" s="656"/>
      <c r="AO13" s="656"/>
      <c r="AP13" s="656"/>
      <c r="AQ13" s="657"/>
      <c r="AR13" s="915">
        <v>110.4</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405</v>
      </c>
      <c r="Q14" s="656"/>
      <c r="R14" s="656"/>
      <c r="S14" s="656"/>
      <c r="T14" s="656"/>
      <c r="U14" s="656"/>
      <c r="V14" s="657"/>
      <c r="W14" s="655" t="s">
        <v>405</v>
      </c>
      <c r="X14" s="656"/>
      <c r="Y14" s="656"/>
      <c r="Z14" s="656"/>
      <c r="AA14" s="656"/>
      <c r="AB14" s="656"/>
      <c r="AC14" s="657"/>
      <c r="AD14" s="655">
        <v>-13.9</v>
      </c>
      <c r="AE14" s="656"/>
      <c r="AF14" s="656"/>
      <c r="AG14" s="656"/>
      <c r="AH14" s="656"/>
      <c r="AI14" s="656"/>
      <c r="AJ14" s="657"/>
      <c r="AK14" s="655" t="s">
        <v>787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725</v>
      </c>
      <c r="Q15" s="656"/>
      <c r="R15" s="656"/>
      <c r="S15" s="656"/>
      <c r="T15" s="656"/>
      <c r="U15" s="656"/>
      <c r="V15" s="657"/>
      <c r="W15" s="655" t="s">
        <v>405</v>
      </c>
      <c r="X15" s="656"/>
      <c r="Y15" s="656"/>
      <c r="Z15" s="656"/>
      <c r="AA15" s="656"/>
      <c r="AB15" s="656"/>
      <c r="AC15" s="657"/>
      <c r="AD15" s="655" t="s">
        <v>405</v>
      </c>
      <c r="AE15" s="656"/>
      <c r="AF15" s="656"/>
      <c r="AG15" s="656"/>
      <c r="AH15" s="656"/>
      <c r="AI15" s="656"/>
      <c r="AJ15" s="657"/>
      <c r="AK15" s="655" t="s">
        <v>787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405</v>
      </c>
      <c r="Q16" s="656"/>
      <c r="R16" s="656"/>
      <c r="S16" s="656"/>
      <c r="T16" s="656"/>
      <c r="U16" s="656"/>
      <c r="V16" s="657"/>
      <c r="W16" s="655" t="s">
        <v>405</v>
      </c>
      <c r="X16" s="656"/>
      <c r="Y16" s="656"/>
      <c r="Z16" s="656"/>
      <c r="AA16" s="656"/>
      <c r="AB16" s="656"/>
      <c r="AC16" s="657"/>
      <c r="AD16" s="655" t="s">
        <v>787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725</v>
      </c>
      <c r="Q17" s="656"/>
      <c r="R17" s="656"/>
      <c r="S17" s="656"/>
      <c r="T17" s="656"/>
      <c r="U17" s="656"/>
      <c r="V17" s="657"/>
      <c r="W17" s="655" t="s">
        <v>725</v>
      </c>
      <c r="X17" s="656"/>
      <c r="Y17" s="656"/>
      <c r="Z17" s="656"/>
      <c r="AA17" s="656"/>
      <c r="AB17" s="656"/>
      <c r="AC17" s="657"/>
      <c r="AD17" s="655" t="s">
        <v>787</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135.19999999999999</v>
      </c>
      <c r="Q18" s="874"/>
      <c r="R18" s="874"/>
      <c r="S18" s="874"/>
      <c r="T18" s="874"/>
      <c r="U18" s="874"/>
      <c r="V18" s="875"/>
      <c r="W18" s="873">
        <f>SUM(W13:AC17)</f>
        <v>118.7</v>
      </c>
      <c r="X18" s="874"/>
      <c r="Y18" s="874"/>
      <c r="Z18" s="874"/>
      <c r="AA18" s="874"/>
      <c r="AB18" s="874"/>
      <c r="AC18" s="875"/>
      <c r="AD18" s="873">
        <f>SUM(AD13:AJ17)</f>
        <v>121.1</v>
      </c>
      <c r="AE18" s="874"/>
      <c r="AF18" s="874"/>
      <c r="AG18" s="874"/>
      <c r="AH18" s="874"/>
      <c r="AI18" s="874"/>
      <c r="AJ18" s="875"/>
      <c r="AK18" s="873">
        <f>SUM(AK13:AQ17)</f>
        <v>110.4</v>
      </c>
      <c r="AL18" s="874"/>
      <c r="AM18" s="874"/>
      <c r="AN18" s="874"/>
      <c r="AO18" s="874"/>
      <c r="AP18" s="874"/>
      <c r="AQ18" s="875"/>
      <c r="AR18" s="873">
        <f>SUM(AR13:AX17)</f>
        <v>110.4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109.6</v>
      </c>
      <c r="Q19" s="656"/>
      <c r="R19" s="656"/>
      <c r="S19" s="656"/>
      <c r="T19" s="656"/>
      <c r="U19" s="656"/>
      <c r="V19" s="657"/>
      <c r="W19" s="655">
        <v>117.5</v>
      </c>
      <c r="X19" s="656"/>
      <c r="Y19" s="656"/>
      <c r="Z19" s="656"/>
      <c r="AA19" s="656"/>
      <c r="AB19" s="656"/>
      <c r="AC19" s="657"/>
      <c r="AD19" s="655">
        <v>111.8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0.81065088757396453</v>
      </c>
      <c r="Q20" s="316"/>
      <c r="R20" s="316"/>
      <c r="S20" s="316"/>
      <c r="T20" s="316"/>
      <c r="U20" s="316"/>
      <c r="V20" s="316"/>
      <c r="W20" s="316">
        <f t="shared" ref="W20" si="0">IF(W18=0, "-", SUM(W19)/W18)</f>
        <v>0.98989048020219039</v>
      </c>
      <c r="X20" s="316"/>
      <c r="Y20" s="316"/>
      <c r="Z20" s="316"/>
      <c r="AA20" s="316"/>
      <c r="AB20" s="316"/>
      <c r="AC20" s="316"/>
      <c r="AD20" s="316">
        <f t="shared" ref="AD20" si="1">IF(AD18=0, "-", SUM(AD19)/AD18)</f>
        <v>0.92320396366639146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0.81065088757396453</v>
      </c>
      <c r="Q21" s="316"/>
      <c r="R21" s="316"/>
      <c r="S21" s="316"/>
      <c r="T21" s="316"/>
      <c r="U21" s="316"/>
      <c r="V21" s="316"/>
      <c r="W21" s="316">
        <f t="shared" ref="W21" si="2">IF(W19=0, "-", SUM(W19)/SUM(W13,W14))</f>
        <v>0.98989048020219039</v>
      </c>
      <c r="X21" s="316"/>
      <c r="Y21" s="316"/>
      <c r="Z21" s="316"/>
      <c r="AA21" s="316"/>
      <c r="AB21" s="316"/>
      <c r="AC21" s="316"/>
      <c r="AD21" s="316">
        <f t="shared" ref="AD21" si="3">IF(AD19=0, "-", SUM(AD19)/SUM(AD13,AD14))</f>
        <v>0.92320396366639146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7.95" customHeight="1" x14ac:dyDescent="0.15">
      <c r="A23" s="971"/>
      <c r="B23" s="972"/>
      <c r="C23" s="972"/>
      <c r="D23" s="972"/>
      <c r="E23" s="972"/>
      <c r="F23" s="973"/>
      <c r="G23" s="965" t="s">
        <v>726</v>
      </c>
      <c r="H23" s="966"/>
      <c r="I23" s="966"/>
      <c r="J23" s="966"/>
      <c r="K23" s="966"/>
      <c r="L23" s="966"/>
      <c r="M23" s="966"/>
      <c r="N23" s="966"/>
      <c r="O23" s="967"/>
      <c r="P23" s="915">
        <v>89.3</v>
      </c>
      <c r="Q23" s="916"/>
      <c r="R23" s="916"/>
      <c r="S23" s="916"/>
      <c r="T23" s="916"/>
      <c r="U23" s="916"/>
      <c r="V23" s="930"/>
      <c r="W23" s="915">
        <v>87.6</v>
      </c>
      <c r="X23" s="916"/>
      <c r="Y23" s="916"/>
      <c r="Z23" s="916"/>
      <c r="AA23" s="916"/>
      <c r="AB23" s="916"/>
      <c r="AC23" s="930"/>
      <c r="AD23" s="978" t="s">
        <v>711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7.95" customHeight="1" x14ac:dyDescent="0.15">
      <c r="A24" s="971"/>
      <c r="B24" s="972"/>
      <c r="C24" s="972"/>
      <c r="D24" s="972"/>
      <c r="E24" s="972"/>
      <c r="F24" s="973"/>
      <c r="G24" s="931" t="s">
        <v>755</v>
      </c>
      <c r="H24" s="932"/>
      <c r="I24" s="932"/>
      <c r="J24" s="932"/>
      <c r="K24" s="932"/>
      <c r="L24" s="932"/>
      <c r="M24" s="932"/>
      <c r="N24" s="932"/>
      <c r="O24" s="933"/>
      <c r="P24" s="655">
        <v>9.5</v>
      </c>
      <c r="Q24" s="656"/>
      <c r="R24" s="656"/>
      <c r="S24" s="656"/>
      <c r="T24" s="656"/>
      <c r="U24" s="656"/>
      <c r="V24" s="657"/>
      <c r="W24" s="655">
        <v>9.5</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7.95" customHeight="1" x14ac:dyDescent="0.15">
      <c r="A25" s="971"/>
      <c r="B25" s="972"/>
      <c r="C25" s="972"/>
      <c r="D25" s="972"/>
      <c r="E25" s="972"/>
      <c r="F25" s="973"/>
      <c r="G25" s="931" t="s">
        <v>756</v>
      </c>
      <c r="H25" s="932"/>
      <c r="I25" s="932"/>
      <c r="J25" s="932"/>
      <c r="K25" s="932"/>
      <c r="L25" s="932"/>
      <c r="M25" s="932"/>
      <c r="N25" s="932"/>
      <c r="O25" s="933"/>
      <c r="P25" s="655">
        <v>4.8</v>
      </c>
      <c r="Q25" s="656"/>
      <c r="R25" s="656"/>
      <c r="S25" s="656"/>
      <c r="T25" s="656"/>
      <c r="U25" s="656"/>
      <c r="V25" s="657"/>
      <c r="W25" s="655">
        <v>6.5</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7.95" customHeight="1" x14ac:dyDescent="0.15">
      <c r="A26" s="971"/>
      <c r="B26" s="972"/>
      <c r="C26" s="972"/>
      <c r="D26" s="972"/>
      <c r="E26" s="972"/>
      <c r="F26" s="973"/>
      <c r="G26" s="931" t="s">
        <v>757</v>
      </c>
      <c r="H26" s="932"/>
      <c r="I26" s="932"/>
      <c r="J26" s="932"/>
      <c r="K26" s="932"/>
      <c r="L26" s="932"/>
      <c r="M26" s="932"/>
      <c r="N26" s="932"/>
      <c r="O26" s="933"/>
      <c r="P26" s="655">
        <v>2.7</v>
      </c>
      <c r="Q26" s="656"/>
      <c r="R26" s="656"/>
      <c r="S26" s="656"/>
      <c r="T26" s="656"/>
      <c r="U26" s="656"/>
      <c r="V26" s="657"/>
      <c r="W26" s="655">
        <v>2.7</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7.95" customHeight="1" x14ac:dyDescent="0.15">
      <c r="A27" s="971"/>
      <c r="B27" s="972"/>
      <c r="C27" s="972"/>
      <c r="D27" s="972"/>
      <c r="E27" s="972"/>
      <c r="F27" s="973"/>
      <c r="G27" s="931" t="s">
        <v>754</v>
      </c>
      <c r="H27" s="932"/>
      <c r="I27" s="932"/>
      <c r="J27" s="932"/>
      <c r="K27" s="932"/>
      <c r="L27" s="932"/>
      <c r="M27" s="932"/>
      <c r="N27" s="932"/>
      <c r="O27" s="933"/>
      <c r="P27" s="655">
        <v>2.4</v>
      </c>
      <c r="Q27" s="656"/>
      <c r="R27" s="656"/>
      <c r="S27" s="656"/>
      <c r="T27" s="656"/>
      <c r="U27" s="656"/>
      <c r="V27" s="657"/>
      <c r="W27" s="655">
        <v>2.4</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1.7000000000000028</v>
      </c>
      <c r="Q28" s="874"/>
      <c r="R28" s="874"/>
      <c r="S28" s="874"/>
      <c r="T28" s="874"/>
      <c r="U28" s="874"/>
      <c r="V28" s="875"/>
      <c r="W28" s="873">
        <f>W29-SUM(W23:W27)</f>
        <v>1.7000000000000028</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110.4</v>
      </c>
      <c r="Q29" s="656"/>
      <c r="R29" s="656"/>
      <c r="S29" s="656"/>
      <c r="T29" s="656"/>
      <c r="U29" s="656"/>
      <c r="V29" s="657"/>
      <c r="W29" s="947">
        <f>AR13</f>
        <v>110.4</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v>3</v>
      </c>
      <c r="AV31" s="200"/>
      <c r="AW31" s="392" t="s">
        <v>179</v>
      </c>
      <c r="AX31" s="393"/>
    </row>
    <row r="32" spans="1:50" ht="23.25" customHeight="1" x14ac:dyDescent="0.15">
      <c r="A32" s="397"/>
      <c r="B32" s="395"/>
      <c r="C32" s="395"/>
      <c r="D32" s="395"/>
      <c r="E32" s="395"/>
      <c r="F32" s="396"/>
      <c r="G32" s="563" t="s">
        <v>727</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730</v>
      </c>
      <c r="AC32" s="460"/>
      <c r="AD32" s="460"/>
      <c r="AE32" s="218">
        <v>298980</v>
      </c>
      <c r="AF32" s="219"/>
      <c r="AG32" s="219"/>
      <c r="AH32" s="219"/>
      <c r="AI32" s="218">
        <v>312214</v>
      </c>
      <c r="AJ32" s="219"/>
      <c r="AK32" s="219"/>
      <c r="AL32" s="219"/>
      <c r="AM32" s="218">
        <v>279597</v>
      </c>
      <c r="AN32" s="219"/>
      <c r="AO32" s="219"/>
      <c r="AP32" s="219"/>
      <c r="AQ32" s="336" t="s">
        <v>405</v>
      </c>
      <c r="AR32" s="208"/>
      <c r="AS32" s="208"/>
      <c r="AT32" s="337"/>
      <c r="AU32" s="219" t="s">
        <v>405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730</v>
      </c>
      <c r="AC33" s="522"/>
      <c r="AD33" s="522"/>
      <c r="AE33" s="218" t="s">
        <v>714</v>
      </c>
      <c r="AF33" s="219"/>
      <c r="AG33" s="219"/>
      <c r="AH33" s="219"/>
      <c r="AI33" s="218" t="s">
        <v>714</v>
      </c>
      <c r="AJ33" s="219"/>
      <c r="AK33" s="219"/>
      <c r="AL33" s="219"/>
      <c r="AM33" s="218" t="s">
        <v>758</v>
      </c>
      <c r="AN33" s="219"/>
      <c r="AO33" s="219"/>
      <c r="AP33" s="219"/>
      <c r="AQ33" s="336" t="s">
        <v>714</v>
      </c>
      <c r="AR33" s="208"/>
      <c r="AS33" s="208"/>
      <c r="AT33" s="337"/>
      <c r="AU33" s="219">
        <v>300000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714</v>
      </c>
      <c r="AJ34" s="219"/>
      <c r="AK34" s="219"/>
      <c r="AL34" s="219"/>
      <c r="AM34" s="218" t="s">
        <v>758</v>
      </c>
      <c r="AN34" s="219"/>
      <c r="AO34" s="219"/>
      <c r="AP34" s="219"/>
      <c r="AQ34" s="336" t="s">
        <v>405</v>
      </c>
      <c r="AR34" s="208"/>
      <c r="AS34" s="208"/>
      <c r="AT34" s="337"/>
      <c r="AU34" s="219" t="s">
        <v>405</v>
      </c>
      <c r="AV34" s="219"/>
      <c r="AW34" s="219"/>
      <c r="AX34" s="221"/>
    </row>
    <row r="35" spans="1:51" ht="23.25" customHeight="1" x14ac:dyDescent="0.15">
      <c r="A35" s="228" t="s">
        <v>379</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19</v>
      </c>
      <c r="AF101" s="282"/>
      <c r="AG101" s="282"/>
      <c r="AH101" s="282"/>
      <c r="AI101" s="282">
        <v>18</v>
      </c>
      <c r="AJ101" s="282"/>
      <c r="AK101" s="282"/>
      <c r="AL101" s="282"/>
      <c r="AM101" s="282">
        <v>18</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17</v>
      </c>
      <c r="AF102" s="282"/>
      <c r="AG102" s="282"/>
      <c r="AH102" s="282"/>
      <c r="AI102" s="282">
        <v>17</v>
      </c>
      <c r="AJ102" s="282"/>
      <c r="AK102" s="282"/>
      <c r="AL102" s="282"/>
      <c r="AM102" s="282">
        <v>17</v>
      </c>
      <c r="AN102" s="282"/>
      <c r="AO102" s="282"/>
      <c r="AP102" s="282"/>
      <c r="AQ102" s="282">
        <v>16</v>
      </c>
      <c r="AR102" s="282"/>
      <c r="AS102" s="282"/>
      <c r="AT102" s="282"/>
      <c r="AU102" s="225">
        <v>17</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733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730</v>
      </c>
      <c r="AC104" s="545"/>
      <c r="AD104" s="546"/>
      <c r="AE104" s="282">
        <v>105</v>
      </c>
      <c r="AF104" s="282"/>
      <c r="AG104" s="282"/>
      <c r="AH104" s="282"/>
      <c r="AI104" s="282">
        <v>108</v>
      </c>
      <c r="AJ104" s="282"/>
      <c r="AK104" s="282"/>
      <c r="AL104" s="282"/>
      <c r="AM104" s="282">
        <v>106</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730</v>
      </c>
      <c r="AC105" s="468"/>
      <c r="AD105" s="469"/>
      <c r="AE105" s="282">
        <v>88</v>
      </c>
      <c r="AF105" s="282"/>
      <c r="AG105" s="282"/>
      <c r="AH105" s="282"/>
      <c r="AI105" s="282">
        <v>88</v>
      </c>
      <c r="AJ105" s="282"/>
      <c r="AK105" s="282"/>
      <c r="AL105" s="282"/>
      <c r="AM105" s="282">
        <v>88</v>
      </c>
      <c r="AN105" s="282"/>
      <c r="AO105" s="282"/>
      <c r="AP105" s="282"/>
      <c r="AQ105" s="282">
        <v>88</v>
      </c>
      <c r="AR105" s="282"/>
      <c r="AS105" s="282"/>
      <c r="AT105" s="282"/>
      <c r="AU105" s="282">
        <v>88</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734</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729</v>
      </c>
      <c r="AC107" s="545"/>
      <c r="AD107" s="546"/>
      <c r="AE107" s="282">
        <v>19</v>
      </c>
      <c r="AF107" s="282"/>
      <c r="AG107" s="282"/>
      <c r="AH107" s="282"/>
      <c r="AI107" s="282">
        <v>19</v>
      </c>
      <c r="AJ107" s="282"/>
      <c r="AK107" s="282"/>
      <c r="AL107" s="282"/>
      <c r="AM107" s="282">
        <v>18</v>
      </c>
      <c r="AN107" s="282"/>
      <c r="AO107" s="282"/>
      <c r="AP107" s="282"/>
      <c r="AQ107" s="282"/>
      <c r="AR107" s="282"/>
      <c r="AS107" s="282"/>
      <c r="AT107" s="282"/>
      <c r="AU107" s="282"/>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729</v>
      </c>
      <c r="AC108" s="468"/>
      <c r="AD108" s="469"/>
      <c r="AE108" s="282">
        <v>20</v>
      </c>
      <c r="AF108" s="282"/>
      <c r="AG108" s="282"/>
      <c r="AH108" s="282"/>
      <c r="AI108" s="282">
        <v>19</v>
      </c>
      <c r="AJ108" s="282"/>
      <c r="AK108" s="282"/>
      <c r="AL108" s="282"/>
      <c r="AM108" s="282">
        <v>19</v>
      </c>
      <c r="AN108" s="282"/>
      <c r="AO108" s="282"/>
      <c r="AP108" s="282"/>
      <c r="AQ108" s="282">
        <v>19</v>
      </c>
      <c r="AR108" s="282"/>
      <c r="AS108" s="282"/>
      <c r="AT108" s="282"/>
      <c r="AU108" s="282">
        <v>19</v>
      </c>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23.25" customHeight="1" x14ac:dyDescent="0.15">
      <c r="A110" s="418"/>
      <c r="B110" s="419"/>
      <c r="C110" s="419"/>
      <c r="D110" s="419"/>
      <c r="E110" s="419"/>
      <c r="F110" s="420"/>
      <c r="G110" s="108" t="s">
        <v>735</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729</v>
      </c>
      <c r="AC110" s="545"/>
      <c r="AD110" s="546"/>
      <c r="AE110" s="282">
        <v>60</v>
      </c>
      <c r="AF110" s="282"/>
      <c r="AG110" s="282"/>
      <c r="AH110" s="282"/>
      <c r="AI110" s="282">
        <v>49</v>
      </c>
      <c r="AJ110" s="282"/>
      <c r="AK110" s="282"/>
      <c r="AL110" s="282"/>
      <c r="AM110" s="282">
        <v>81</v>
      </c>
      <c r="AN110" s="282"/>
      <c r="AO110" s="282"/>
      <c r="AP110" s="282"/>
      <c r="AQ110" s="282"/>
      <c r="AR110" s="282"/>
      <c r="AS110" s="282"/>
      <c r="AT110" s="282"/>
      <c r="AU110" s="282"/>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729</v>
      </c>
      <c r="AC111" s="468"/>
      <c r="AD111" s="469"/>
      <c r="AE111" s="282">
        <v>48</v>
      </c>
      <c r="AF111" s="282"/>
      <c r="AG111" s="282"/>
      <c r="AH111" s="282"/>
      <c r="AI111" s="282">
        <v>41</v>
      </c>
      <c r="AJ111" s="282"/>
      <c r="AK111" s="282"/>
      <c r="AL111" s="282"/>
      <c r="AM111" s="282">
        <v>59</v>
      </c>
      <c r="AN111" s="282"/>
      <c r="AO111" s="282"/>
      <c r="AP111" s="282"/>
      <c r="AQ111" s="282">
        <v>48</v>
      </c>
      <c r="AR111" s="282"/>
      <c r="AS111" s="282"/>
      <c r="AT111" s="282"/>
      <c r="AU111" s="282">
        <v>48</v>
      </c>
      <c r="AV111" s="282"/>
      <c r="AW111" s="282"/>
      <c r="AX111" s="283"/>
      <c r="AY111">
        <f>$AY$109</f>
        <v>1</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23.25" customHeight="1" x14ac:dyDescent="0.15">
      <c r="A113" s="418"/>
      <c r="B113" s="419"/>
      <c r="C113" s="419"/>
      <c r="D113" s="419"/>
      <c r="E113" s="419"/>
      <c r="F113" s="420"/>
      <c r="G113" s="108" t="s">
        <v>736</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729</v>
      </c>
      <c r="AC113" s="545"/>
      <c r="AD113" s="546"/>
      <c r="AE113" s="282">
        <v>158</v>
      </c>
      <c r="AF113" s="282"/>
      <c r="AG113" s="282"/>
      <c r="AH113" s="282"/>
      <c r="AI113" s="282">
        <v>117</v>
      </c>
      <c r="AJ113" s="282"/>
      <c r="AK113" s="282"/>
      <c r="AL113" s="282"/>
      <c r="AM113" s="282">
        <v>9</v>
      </c>
      <c r="AN113" s="282"/>
      <c r="AO113" s="282"/>
      <c r="AP113" s="282"/>
      <c r="AQ113" s="218"/>
      <c r="AR113" s="219"/>
      <c r="AS113" s="219"/>
      <c r="AT113" s="220"/>
      <c r="AU113" s="282"/>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729</v>
      </c>
      <c r="AC114" s="468"/>
      <c r="AD114" s="469"/>
      <c r="AE114" s="549">
        <v>151</v>
      </c>
      <c r="AF114" s="549"/>
      <c r="AG114" s="549"/>
      <c r="AH114" s="549"/>
      <c r="AI114" s="549">
        <v>159</v>
      </c>
      <c r="AJ114" s="549"/>
      <c r="AK114" s="549"/>
      <c r="AL114" s="549"/>
      <c r="AM114" s="549">
        <v>118</v>
      </c>
      <c r="AN114" s="549"/>
      <c r="AO114" s="549"/>
      <c r="AP114" s="549"/>
      <c r="AQ114" s="218">
        <v>118</v>
      </c>
      <c r="AR114" s="219"/>
      <c r="AS114" s="219"/>
      <c r="AT114" s="220"/>
      <c r="AU114" s="218">
        <v>118</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716</v>
      </c>
      <c r="AC116" s="462"/>
      <c r="AD116" s="463"/>
      <c r="AE116" s="282">
        <v>2.1842105263099998</v>
      </c>
      <c r="AF116" s="282"/>
      <c r="AG116" s="282"/>
      <c r="AH116" s="282"/>
      <c r="AI116" s="282">
        <v>2.4</v>
      </c>
      <c r="AJ116" s="282"/>
      <c r="AK116" s="282"/>
      <c r="AL116" s="282"/>
      <c r="AM116" s="282">
        <v>2.4</v>
      </c>
      <c r="AN116" s="282"/>
      <c r="AO116" s="282"/>
      <c r="AP116" s="282"/>
      <c r="AQ116" s="218">
        <v>2.6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739</v>
      </c>
      <c r="AF117" s="550"/>
      <c r="AG117" s="550"/>
      <c r="AH117" s="550"/>
      <c r="AI117" s="550" t="s">
        <v>740</v>
      </c>
      <c r="AJ117" s="550"/>
      <c r="AK117" s="550"/>
      <c r="AL117" s="550"/>
      <c r="AM117" s="550" t="s">
        <v>741</v>
      </c>
      <c r="AN117" s="550"/>
      <c r="AO117" s="550"/>
      <c r="AP117" s="550"/>
      <c r="AQ117" s="550" t="s">
        <v>759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298980</v>
      </c>
      <c r="AF134" s="208"/>
      <c r="AG134" s="208"/>
      <c r="AH134" s="208"/>
      <c r="AI134" s="207">
        <v>312214</v>
      </c>
      <c r="AJ134" s="208"/>
      <c r="AK134" s="208"/>
      <c r="AL134" s="208"/>
      <c r="AM134" s="207">
        <v>279597</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725</v>
      </c>
      <c r="AF135" s="208"/>
      <c r="AG135" s="208"/>
      <c r="AH135" s="208"/>
      <c r="AI135" s="207" t="s">
        <v>725</v>
      </c>
      <c r="AJ135" s="208"/>
      <c r="AK135" s="208"/>
      <c r="AL135" s="208"/>
      <c r="AM135" s="207" t="s">
        <v>712</v>
      </c>
      <c r="AN135" s="208"/>
      <c r="AO135" s="208"/>
      <c r="AP135" s="208"/>
      <c r="AQ135" s="207" t="s">
        <v>405</v>
      </c>
      <c r="AR135" s="208"/>
      <c r="AS135" s="208"/>
      <c r="AT135" s="208"/>
      <c r="AU135" s="207">
        <v>300000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725</v>
      </c>
      <c r="AJ138" s="208"/>
      <c r="AK138" s="208"/>
      <c r="AL138" s="208"/>
      <c r="AM138" s="207" t="s">
        <v>712</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725</v>
      </c>
      <c r="AJ139" s="208"/>
      <c r="AK139" s="208"/>
      <c r="AL139" s="208"/>
      <c r="AM139" s="207" t="s">
        <v>712</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t="s">
        <v>405</v>
      </c>
      <c r="K430" s="896"/>
      <c r="L430" s="896"/>
      <c r="M430" s="896"/>
      <c r="N430" s="896"/>
      <c r="O430" s="896"/>
      <c r="P430" s="896"/>
      <c r="Q430" s="896"/>
      <c r="R430" s="896"/>
      <c r="S430" s="896"/>
      <c r="T430" s="897"/>
      <c r="U430" s="587" t="s">
        <v>405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5"/>
      <c r="AJ432" s="335"/>
      <c r="AK432" s="335"/>
      <c r="AL432" s="157"/>
      <c r="AM432" s="335"/>
      <c r="AN432" s="335"/>
      <c r="AO432" s="335"/>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38"/>
      <c r="F433" s="339"/>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712</v>
      </c>
      <c r="AN433" s="208"/>
      <c r="AO433" s="208"/>
      <c r="AP433" s="337"/>
      <c r="AQ433" s="336" t="s">
        <v>405</v>
      </c>
      <c r="AR433" s="208"/>
      <c r="AS433" s="208"/>
      <c r="AT433" s="337"/>
      <c r="AU433" s="208" t="s">
        <v>405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712</v>
      </c>
      <c r="AN434" s="208"/>
      <c r="AO434" s="208"/>
      <c r="AP434" s="337"/>
      <c r="AQ434" s="336" t="s">
        <v>405</v>
      </c>
      <c r="AR434" s="208"/>
      <c r="AS434" s="208"/>
      <c r="AT434" s="337"/>
      <c r="AU434" s="208" t="s">
        <v>405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405</v>
      </c>
      <c r="AF435" s="208"/>
      <c r="AG435" s="208"/>
      <c r="AH435" s="337"/>
      <c r="AI435" s="336" t="s">
        <v>405</v>
      </c>
      <c r="AJ435" s="208"/>
      <c r="AK435" s="208"/>
      <c r="AL435" s="208"/>
      <c r="AM435" s="336" t="s">
        <v>712</v>
      </c>
      <c r="AN435" s="208"/>
      <c r="AO435" s="208"/>
      <c r="AP435" s="337"/>
      <c r="AQ435" s="336" t="s">
        <v>405</v>
      </c>
      <c r="AR435" s="208"/>
      <c r="AS435" s="208"/>
      <c r="AT435" s="337"/>
      <c r="AU435" s="208" t="s">
        <v>405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714</v>
      </c>
      <c r="AF437" s="201"/>
      <c r="AG437" s="136" t="s">
        <v>233</v>
      </c>
      <c r="AH437" s="137"/>
      <c r="AI437" s="335"/>
      <c r="AJ437" s="335"/>
      <c r="AK437" s="335"/>
      <c r="AL437" s="157"/>
      <c r="AM437" s="335"/>
      <c r="AN437" s="335"/>
      <c r="AO437" s="335"/>
      <c r="AP437" s="157"/>
      <c r="AQ437" s="250" t="s">
        <v>714</v>
      </c>
      <c r="AR437" s="201"/>
      <c r="AS437" s="136" t="s">
        <v>233</v>
      </c>
      <c r="AT437" s="137"/>
      <c r="AU437" s="201" t="s">
        <v>714</v>
      </c>
      <c r="AV437" s="201"/>
      <c r="AW437" s="136" t="s">
        <v>179</v>
      </c>
      <c r="AX437" s="196"/>
      <c r="AY437">
        <f>$AY$436</f>
        <v>1</v>
      </c>
    </row>
    <row r="438" spans="1:51" ht="23.25" hidden="1" customHeight="1" x14ac:dyDescent="0.15">
      <c r="A438" s="190"/>
      <c r="B438" s="187"/>
      <c r="C438" s="181"/>
      <c r="D438" s="187"/>
      <c r="E438" s="338"/>
      <c r="F438" s="339"/>
      <c r="G438" s="107" t="s">
        <v>714</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714</v>
      </c>
      <c r="AC438" s="214"/>
      <c r="AD438" s="214"/>
      <c r="AE438" s="336" t="s">
        <v>714</v>
      </c>
      <c r="AF438" s="208"/>
      <c r="AG438" s="208"/>
      <c r="AH438" s="208"/>
      <c r="AI438" s="336"/>
      <c r="AJ438" s="208"/>
      <c r="AK438" s="208"/>
      <c r="AL438" s="208"/>
      <c r="AM438" s="336"/>
      <c r="AN438" s="208"/>
      <c r="AO438" s="208"/>
      <c r="AP438" s="337"/>
      <c r="AQ438" s="336" t="s">
        <v>714</v>
      </c>
      <c r="AR438" s="208"/>
      <c r="AS438" s="208"/>
      <c r="AT438" s="337"/>
      <c r="AU438" s="208" t="s">
        <v>714</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714</v>
      </c>
      <c r="AC439" s="206"/>
      <c r="AD439" s="206"/>
      <c r="AE439" s="336" t="s">
        <v>714</v>
      </c>
      <c r="AF439" s="208"/>
      <c r="AG439" s="208"/>
      <c r="AH439" s="337"/>
      <c r="AI439" s="336"/>
      <c r="AJ439" s="208"/>
      <c r="AK439" s="208"/>
      <c r="AL439" s="208"/>
      <c r="AM439" s="336"/>
      <c r="AN439" s="208"/>
      <c r="AO439" s="208"/>
      <c r="AP439" s="337"/>
      <c r="AQ439" s="336" t="s">
        <v>714</v>
      </c>
      <c r="AR439" s="208"/>
      <c r="AS439" s="208"/>
      <c r="AT439" s="337"/>
      <c r="AU439" s="208" t="s">
        <v>714</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714</v>
      </c>
      <c r="AF440" s="208"/>
      <c r="AG440" s="208"/>
      <c r="AH440" s="337"/>
      <c r="AI440" s="336"/>
      <c r="AJ440" s="208"/>
      <c r="AK440" s="208"/>
      <c r="AL440" s="208"/>
      <c r="AM440" s="336"/>
      <c r="AN440" s="208"/>
      <c r="AO440" s="208"/>
      <c r="AP440" s="337"/>
      <c r="AQ440" s="336" t="s">
        <v>714</v>
      </c>
      <c r="AR440" s="208"/>
      <c r="AS440" s="208"/>
      <c r="AT440" s="337"/>
      <c r="AU440" s="208" t="s">
        <v>714</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1</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t="s">
        <v>714</v>
      </c>
      <c r="AF442" s="201"/>
      <c r="AG442" s="136" t="s">
        <v>233</v>
      </c>
      <c r="AH442" s="137"/>
      <c r="AI442" s="335"/>
      <c r="AJ442" s="335"/>
      <c r="AK442" s="335"/>
      <c r="AL442" s="157"/>
      <c r="AM442" s="335"/>
      <c r="AN442" s="335"/>
      <c r="AO442" s="335"/>
      <c r="AP442" s="157"/>
      <c r="AQ442" s="250" t="s">
        <v>714</v>
      </c>
      <c r="AR442" s="201"/>
      <c r="AS442" s="136" t="s">
        <v>233</v>
      </c>
      <c r="AT442" s="137"/>
      <c r="AU442" s="201" t="s">
        <v>714</v>
      </c>
      <c r="AV442" s="201"/>
      <c r="AW442" s="136" t="s">
        <v>179</v>
      </c>
      <c r="AX442" s="196"/>
      <c r="AY442">
        <f>$AY$441</f>
        <v>1</v>
      </c>
    </row>
    <row r="443" spans="1:51" ht="23.25" hidden="1" customHeight="1" x14ac:dyDescent="0.15">
      <c r="A443" s="190"/>
      <c r="B443" s="187"/>
      <c r="C443" s="181"/>
      <c r="D443" s="187"/>
      <c r="E443" s="338"/>
      <c r="F443" s="339"/>
      <c r="G443" s="107" t="s">
        <v>714</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714</v>
      </c>
      <c r="AC443" s="214"/>
      <c r="AD443" s="214"/>
      <c r="AE443" s="336" t="s">
        <v>714</v>
      </c>
      <c r="AF443" s="208"/>
      <c r="AG443" s="208"/>
      <c r="AH443" s="208"/>
      <c r="AI443" s="336"/>
      <c r="AJ443" s="208"/>
      <c r="AK443" s="208"/>
      <c r="AL443" s="208"/>
      <c r="AM443" s="336"/>
      <c r="AN443" s="208"/>
      <c r="AO443" s="208"/>
      <c r="AP443" s="337"/>
      <c r="AQ443" s="336" t="s">
        <v>714</v>
      </c>
      <c r="AR443" s="208"/>
      <c r="AS443" s="208"/>
      <c r="AT443" s="337"/>
      <c r="AU443" s="208" t="s">
        <v>714</v>
      </c>
      <c r="AV443" s="208"/>
      <c r="AW443" s="208"/>
      <c r="AX443" s="209"/>
      <c r="AY443">
        <f t="shared" ref="AY443:AY445" si="65">$AY$441</f>
        <v>1</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714</v>
      </c>
      <c r="AC444" s="206"/>
      <c r="AD444" s="206"/>
      <c r="AE444" s="336" t="s">
        <v>714</v>
      </c>
      <c r="AF444" s="208"/>
      <c r="AG444" s="208"/>
      <c r="AH444" s="337"/>
      <c r="AI444" s="336"/>
      <c r="AJ444" s="208"/>
      <c r="AK444" s="208"/>
      <c r="AL444" s="208"/>
      <c r="AM444" s="336"/>
      <c r="AN444" s="208"/>
      <c r="AO444" s="208"/>
      <c r="AP444" s="337"/>
      <c r="AQ444" s="336" t="s">
        <v>714</v>
      </c>
      <c r="AR444" s="208"/>
      <c r="AS444" s="208"/>
      <c r="AT444" s="337"/>
      <c r="AU444" s="208" t="s">
        <v>714</v>
      </c>
      <c r="AV444" s="208"/>
      <c r="AW444" s="208"/>
      <c r="AX444" s="209"/>
      <c r="AY444">
        <f t="shared" si="65"/>
        <v>1</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t="s">
        <v>714</v>
      </c>
      <c r="AF445" s="208"/>
      <c r="AG445" s="208"/>
      <c r="AH445" s="337"/>
      <c r="AI445" s="336"/>
      <c r="AJ445" s="208"/>
      <c r="AK445" s="208"/>
      <c r="AL445" s="208"/>
      <c r="AM445" s="336"/>
      <c r="AN445" s="208"/>
      <c r="AO445" s="208"/>
      <c r="AP445" s="337"/>
      <c r="AQ445" s="336" t="s">
        <v>714</v>
      </c>
      <c r="AR445" s="208"/>
      <c r="AS445" s="208"/>
      <c r="AT445" s="337"/>
      <c r="AU445" s="208" t="s">
        <v>714</v>
      </c>
      <c r="AV445" s="208"/>
      <c r="AW445" s="208"/>
      <c r="AX445" s="209"/>
      <c r="AY445">
        <f t="shared" si="65"/>
        <v>1</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5"/>
      <c r="AJ457" s="335"/>
      <c r="AK457" s="335"/>
      <c r="AL457" s="157"/>
      <c r="AM457" s="335"/>
      <c r="AN457" s="335"/>
      <c r="AO457" s="335"/>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38"/>
      <c r="F458" s="339"/>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712</v>
      </c>
      <c r="AN458" s="208"/>
      <c r="AO458" s="208"/>
      <c r="AP458" s="337"/>
      <c r="AQ458" s="336" t="s">
        <v>405</v>
      </c>
      <c r="AR458" s="208"/>
      <c r="AS458" s="208"/>
      <c r="AT458" s="337"/>
      <c r="AU458" s="208" t="s">
        <v>405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712</v>
      </c>
      <c r="AN459" s="208"/>
      <c r="AO459" s="208"/>
      <c r="AP459" s="337"/>
      <c r="AQ459" s="336" t="s">
        <v>405</v>
      </c>
      <c r="AR459" s="208"/>
      <c r="AS459" s="208"/>
      <c r="AT459" s="337"/>
      <c r="AU459" s="208" t="s">
        <v>405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405</v>
      </c>
      <c r="AF460" s="208"/>
      <c r="AG460" s="208"/>
      <c r="AH460" s="337"/>
      <c r="AI460" s="336" t="s">
        <v>405</v>
      </c>
      <c r="AJ460" s="208"/>
      <c r="AK460" s="208"/>
      <c r="AL460" s="208"/>
      <c r="AM460" s="336" t="s">
        <v>712</v>
      </c>
      <c r="AN460" s="208"/>
      <c r="AO460" s="208"/>
      <c r="AP460" s="337"/>
      <c r="AQ460" s="336" t="s">
        <v>405</v>
      </c>
      <c r="AR460" s="208"/>
      <c r="AS460" s="208"/>
      <c r="AT460" s="337"/>
      <c r="AU460" s="208" t="s">
        <v>405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1</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714</v>
      </c>
      <c r="AF462" s="201"/>
      <c r="AG462" s="136" t="s">
        <v>233</v>
      </c>
      <c r="AH462" s="137"/>
      <c r="AI462" s="335"/>
      <c r="AJ462" s="335"/>
      <c r="AK462" s="335"/>
      <c r="AL462" s="157"/>
      <c r="AM462" s="335"/>
      <c r="AN462" s="335"/>
      <c r="AO462" s="335"/>
      <c r="AP462" s="157"/>
      <c r="AQ462" s="250" t="s">
        <v>714</v>
      </c>
      <c r="AR462" s="201"/>
      <c r="AS462" s="136" t="s">
        <v>233</v>
      </c>
      <c r="AT462" s="137"/>
      <c r="AU462" s="201" t="s">
        <v>714</v>
      </c>
      <c r="AV462" s="201"/>
      <c r="AW462" s="136" t="s">
        <v>179</v>
      </c>
      <c r="AX462" s="196"/>
      <c r="AY462">
        <f>$AY$461</f>
        <v>1</v>
      </c>
    </row>
    <row r="463" spans="1:51" ht="23.25" hidden="1" customHeight="1" x14ac:dyDescent="0.15">
      <c r="A463" s="190"/>
      <c r="B463" s="187"/>
      <c r="C463" s="181"/>
      <c r="D463" s="187"/>
      <c r="E463" s="338"/>
      <c r="F463" s="339"/>
      <c r="G463" s="107" t="s">
        <v>714</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714</v>
      </c>
      <c r="AC463" s="214"/>
      <c r="AD463" s="214"/>
      <c r="AE463" s="336" t="s">
        <v>714</v>
      </c>
      <c r="AF463" s="208"/>
      <c r="AG463" s="208"/>
      <c r="AH463" s="208"/>
      <c r="AI463" s="336"/>
      <c r="AJ463" s="208"/>
      <c r="AK463" s="208"/>
      <c r="AL463" s="208"/>
      <c r="AM463" s="336"/>
      <c r="AN463" s="208"/>
      <c r="AO463" s="208"/>
      <c r="AP463" s="337"/>
      <c r="AQ463" s="336" t="s">
        <v>714</v>
      </c>
      <c r="AR463" s="208"/>
      <c r="AS463" s="208"/>
      <c r="AT463" s="337"/>
      <c r="AU463" s="208" t="s">
        <v>714</v>
      </c>
      <c r="AV463" s="208"/>
      <c r="AW463" s="208"/>
      <c r="AX463" s="209"/>
      <c r="AY463">
        <f t="shared" ref="AY463:AY465" si="69">$AY$461</f>
        <v>1</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714</v>
      </c>
      <c r="AC464" s="206"/>
      <c r="AD464" s="206"/>
      <c r="AE464" s="336" t="s">
        <v>714</v>
      </c>
      <c r="AF464" s="208"/>
      <c r="AG464" s="208"/>
      <c r="AH464" s="337"/>
      <c r="AI464" s="336"/>
      <c r="AJ464" s="208"/>
      <c r="AK464" s="208"/>
      <c r="AL464" s="208"/>
      <c r="AM464" s="336"/>
      <c r="AN464" s="208"/>
      <c r="AO464" s="208"/>
      <c r="AP464" s="337"/>
      <c r="AQ464" s="336" t="s">
        <v>714</v>
      </c>
      <c r="AR464" s="208"/>
      <c r="AS464" s="208"/>
      <c r="AT464" s="337"/>
      <c r="AU464" s="208" t="s">
        <v>714</v>
      </c>
      <c r="AV464" s="208"/>
      <c r="AW464" s="208"/>
      <c r="AX464" s="209"/>
      <c r="AY464">
        <f t="shared" si="69"/>
        <v>1</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t="s">
        <v>714</v>
      </c>
      <c r="AF465" s="208"/>
      <c r="AG465" s="208"/>
      <c r="AH465" s="337"/>
      <c r="AI465" s="336"/>
      <c r="AJ465" s="208"/>
      <c r="AK465" s="208"/>
      <c r="AL465" s="208"/>
      <c r="AM465" s="336"/>
      <c r="AN465" s="208"/>
      <c r="AO465" s="208"/>
      <c r="AP465" s="337"/>
      <c r="AQ465" s="336" t="s">
        <v>714</v>
      </c>
      <c r="AR465" s="208"/>
      <c r="AS465" s="208"/>
      <c r="AT465" s="337"/>
      <c r="AU465" s="208" t="s">
        <v>714</v>
      </c>
      <c r="AV465" s="208"/>
      <c r="AW465" s="208"/>
      <c r="AX465" s="209"/>
      <c r="AY465">
        <f t="shared" si="69"/>
        <v>1</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1</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t="s">
        <v>714</v>
      </c>
      <c r="AF467" s="201"/>
      <c r="AG467" s="136" t="s">
        <v>233</v>
      </c>
      <c r="AH467" s="137"/>
      <c r="AI467" s="335"/>
      <c r="AJ467" s="335"/>
      <c r="AK467" s="335"/>
      <c r="AL467" s="157"/>
      <c r="AM467" s="335"/>
      <c r="AN467" s="335"/>
      <c r="AO467" s="335"/>
      <c r="AP467" s="157"/>
      <c r="AQ467" s="250" t="s">
        <v>714</v>
      </c>
      <c r="AR467" s="201"/>
      <c r="AS467" s="136" t="s">
        <v>233</v>
      </c>
      <c r="AT467" s="137"/>
      <c r="AU467" s="201" t="s">
        <v>714</v>
      </c>
      <c r="AV467" s="201"/>
      <c r="AW467" s="136" t="s">
        <v>179</v>
      </c>
      <c r="AX467" s="196"/>
      <c r="AY467">
        <f>$AY$466</f>
        <v>1</v>
      </c>
    </row>
    <row r="468" spans="1:51" ht="23.25" hidden="1" customHeight="1" x14ac:dyDescent="0.15">
      <c r="A468" s="190"/>
      <c r="B468" s="187"/>
      <c r="C468" s="181"/>
      <c r="D468" s="187"/>
      <c r="E468" s="338"/>
      <c r="F468" s="339"/>
      <c r="G468" s="107" t="s">
        <v>714</v>
      </c>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t="s">
        <v>714</v>
      </c>
      <c r="AC468" s="214"/>
      <c r="AD468" s="214"/>
      <c r="AE468" s="336" t="s">
        <v>714</v>
      </c>
      <c r="AF468" s="208"/>
      <c r="AG468" s="208"/>
      <c r="AH468" s="208"/>
      <c r="AI468" s="336"/>
      <c r="AJ468" s="208"/>
      <c r="AK468" s="208"/>
      <c r="AL468" s="208"/>
      <c r="AM468" s="336" t="s">
        <v>714</v>
      </c>
      <c r="AN468" s="208"/>
      <c r="AO468" s="208"/>
      <c r="AP468" s="337"/>
      <c r="AQ468" s="336" t="s">
        <v>714</v>
      </c>
      <c r="AR468" s="208"/>
      <c r="AS468" s="208"/>
      <c r="AT468" s="337"/>
      <c r="AU468" s="208" t="s">
        <v>714</v>
      </c>
      <c r="AV468" s="208"/>
      <c r="AW468" s="208"/>
      <c r="AX468" s="209"/>
      <c r="AY468">
        <f t="shared" ref="AY468:AY470" si="70">$AY$466</f>
        <v>1</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t="s">
        <v>714</v>
      </c>
      <c r="AC469" s="206"/>
      <c r="AD469" s="206"/>
      <c r="AE469" s="336" t="s">
        <v>714</v>
      </c>
      <c r="AF469" s="208"/>
      <c r="AG469" s="208"/>
      <c r="AH469" s="337"/>
      <c r="AI469" s="336"/>
      <c r="AJ469" s="208"/>
      <c r="AK469" s="208"/>
      <c r="AL469" s="208"/>
      <c r="AM469" s="336" t="s">
        <v>714</v>
      </c>
      <c r="AN469" s="208"/>
      <c r="AO469" s="208"/>
      <c r="AP469" s="337"/>
      <c r="AQ469" s="336" t="s">
        <v>714</v>
      </c>
      <c r="AR469" s="208"/>
      <c r="AS469" s="208"/>
      <c r="AT469" s="337"/>
      <c r="AU469" s="208" t="s">
        <v>714</v>
      </c>
      <c r="AV469" s="208"/>
      <c r="AW469" s="208"/>
      <c r="AX469" s="209"/>
      <c r="AY469">
        <f t="shared" si="70"/>
        <v>1</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t="s">
        <v>714</v>
      </c>
      <c r="AF470" s="208"/>
      <c r="AG470" s="208"/>
      <c r="AH470" s="337"/>
      <c r="AI470" s="336"/>
      <c r="AJ470" s="208"/>
      <c r="AK470" s="208"/>
      <c r="AL470" s="208"/>
      <c r="AM470" s="336" t="s">
        <v>714</v>
      </c>
      <c r="AN470" s="208"/>
      <c r="AO470" s="208"/>
      <c r="AP470" s="337"/>
      <c r="AQ470" s="336" t="s">
        <v>714</v>
      </c>
      <c r="AR470" s="208"/>
      <c r="AS470" s="208"/>
      <c r="AT470" s="337"/>
      <c r="AU470" s="208" t="s">
        <v>714</v>
      </c>
      <c r="AV470" s="208"/>
      <c r="AW470" s="208"/>
      <c r="AX470" s="209"/>
      <c r="AY470">
        <f t="shared" si="70"/>
        <v>1</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715</v>
      </c>
      <c r="AE702" s="342"/>
      <c r="AF702" s="342"/>
      <c r="AG702" s="379" t="s">
        <v>762</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715</v>
      </c>
      <c r="AE703" s="323"/>
      <c r="AF703" s="323"/>
      <c r="AG703" s="104" t="s">
        <v>763</v>
      </c>
      <c r="AH703" s="105"/>
      <c r="AI703" s="105"/>
      <c r="AJ703" s="105"/>
      <c r="AK703" s="105"/>
      <c r="AL703" s="105"/>
      <c r="AM703" s="105"/>
      <c r="AN703" s="105"/>
      <c r="AO703" s="105"/>
      <c r="AP703" s="105"/>
      <c r="AQ703" s="105"/>
      <c r="AR703" s="105"/>
      <c r="AS703" s="105"/>
      <c r="AT703" s="105"/>
      <c r="AU703" s="105"/>
      <c r="AV703" s="105"/>
      <c r="AW703" s="105"/>
      <c r="AX703" s="106"/>
    </row>
    <row r="704" spans="1:51" ht="11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715</v>
      </c>
      <c r="AE704" s="781"/>
      <c r="AF704" s="781"/>
      <c r="AG704" s="168" t="s">
        <v>764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760</v>
      </c>
      <c r="AE705" s="713"/>
      <c r="AF705" s="713"/>
      <c r="AG705" s="128" t="s">
        <v>765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715</v>
      </c>
      <c r="AE708" s="603"/>
      <c r="AF708" s="603"/>
      <c r="AG708" s="740" t="s">
        <v>766</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715</v>
      </c>
      <c r="AE709" s="323"/>
      <c r="AF709" s="323"/>
      <c r="AG709" s="104" t="s">
        <v>767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765</v>
      </c>
      <c r="AH710" s="105"/>
      <c r="AI710" s="105"/>
      <c r="AJ710" s="105"/>
      <c r="AK710" s="105"/>
      <c r="AL710" s="105"/>
      <c r="AM710" s="105"/>
      <c r="AN710" s="105"/>
      <c r="AO710" s="105"/>
      <c r="AP710" s="105"/>
      <c r="AQ710" s="105"/>
      <c r="AR710" s="105"/>
      <c r="AS710" s="105"/>
      <c r="AT710" s="105"/>
      <c r="AU710" s="105"/>
      <c r="AV710" s="105"/>
      <c r="AW710" s="105"/>
      <c r="AX710" s="106"/>
    </row>
    <row r="711" spans="1:50" ht="134.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715</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81.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715</v>
      </c>
      <c r="AE712" s="781"/>
      <c r="AF712" s="781"/>
      <c r="AG712" s="805" t="s">
        <v>769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760</v>
      </c>
      <c r="AE713" s="323"/>
      <c r="AF713" s="661"/>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715</v>
      </c>
      <c r="AE714" s="803"/>
      <c r="AF714" s="804"/>
      <c r="AG714" s="734" t="s">
        <v>770</v>
      </c>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715</v>
      </c>
      <c r="AE715" s="603"/>
      <c r="AF715" s="654"/>
      <c r="AG715" s="740" t="s">
        <v>771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760</v>
      </c>
      <c r="AE716" s="625"/>
      <c r="AF716" s="625"/>
      <c r="AG716" s="104" t="s">
        <v>772</v>
      </c>
      <c r="AH716" s="105"/>
      <c r="AI716" s="105"/>
      <c r="AJ716" s="105"/>
      <c r="AK716" s="105"/>
      <c r="AL716" s="105"/>
      <c r="AM716" s="105"/>
      <c r="AN716" s="105"/>
      <c r="AO716" s="105"/>
      <c r="AP716" s="105"/>
      <c r="AQ716" s="105"/>
      <c r="AR716" s="105"/>
      <c r="AS716" s="105"/>
      <c r="AT716" s="105"/>
      <c r="AU716" s="105"/>
      <c r="AV716" s="105"/>
      <c r="AW716" s="105"/>
      <c r="AX716" s="106"/>
    </row>
    <row r="717" spans="1:50" ht="66.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715</v>
      </c>
      <c r="AE717" s="323"/>
      <c r="AF717" s="323"/>
      <c r="AG717" s="104" t="s">
        <v>773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760</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760</v>
      </c>
      <c r="AE719" s="603"/>
      <c r="AF719" s="60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789</v>
      </c>
      <c r="B731" s="672"/>
      <c r="C731" s="672"/>
      <c r="D731" s="672"/>
      <c r="E731" s="673"/>
      <c r="F731" s="727" t="s">
        <v>790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791</v>
      </c>
      <c r="B733" s="672"/>
      <c r="C733" s="672"/>
      <c r="D733" s="672"/>
      <c r="E733" s="673"/>
      <c r="F733" s="635" t="s">
        <v>792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405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750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751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v>407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v>412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161</v>
      </c>
      <c r="F746" s="954"/>
      <c r="G746" s="954"/>
      <c r="H746" s="100" t="str">
        <f>IF(E746="","","-")</f>
        <v>-</v>
      </c>
      <c r="I746" s="954"/>
      <c r="J746" s="954"/>
      <c r="K746" s="100" t="str">
        <f>IF(I746="","","-")</f>
        <v/>
      </c>
      <c r="L746" s="955">
        <v>405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406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6.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4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5.25" customHeight="1" x14ac:dyDescent="0.15">
      <c r="A789" s="629"/>
      <c r="B789" s="630"/>
      <c r="C789" s="630"/>
      <c r="D789" s="630"/>
      <c r="E789" s="630"/>
      <c r="F789" s="631"/>
      <c r="G789" s="668" t="s">
        <v>778</v>
      </c>
      <c r="H789" s="669"/>
      <c r="I789" s="669"/>
      <c r="J789" s="669"/>
      <c r="K789" s="670"/>
      <c r="L789" s="662" t="s">
        <v>779</v>
      </c>
      <c r="M789" s="663"/>
      <c r="N789" s="663"/>
      <c r="O789" s="663"/>
      <c r="P789" s="663"/>
      <c r="Q789" s="663"/>
      <c r="R789" s="663"/>
      <c r="S789" s="663"/>
      <c r="T789" s="663"/>
      <c r="U789" s="663"/>
      <c r="V789" s="663"/>
      <c r="W789" s="663"/>
      <c r="X789" s="664"/>
      <c r="Y789" s="382">
        <v>2.4</v>
      </c>
      <c r="Z789" s="383"/>
      <c r="AA789" s="383"/>
      <c r="AB789" s="800"/>
      <c r="AC789" s="668" t="s">
        <v>780</v>
      </c>
      <c r="AD789" s="669"/>
      <c r="AE789" s="669"/>
      <c r="AF789" s="669"/>
      <c r="AG789" s="670"/>
      <c r="AH789" s="662" t="s">
        <v>781</v>
      </c>
      <c r="AI789" s="663"/>
      <c r="AJ789" s="663"/>
      <c r="AK789" s="663"/>
      <c r="AL789" s="663"/>
      <c r="AM789" s="663"/>
      <c r="AN789" s="663"/>
      <c r="AO789" s="663"/>
      <c r="AP789" s="663"/>
      <c r="AQ789" s="663"/>
      <c r="AR789" s="663"/>
      <c r="AS789" s="663"/>
      <c r="AT789" s="664"/>
      <c r="AU789" s="382">
        <v>24.3</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41.2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24.3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0.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782</v>
      </c>
      <c r="D845" s="343"/>
      <c r="E845" s="343"/>
      <c r="F845" s="343"/>
      <c r="G845" s="343"/>
      <c r="H845" s="343"/>
      <c r="I845" s="343"/>
      <c r="J845" s="344" t="s">
        <v>783</v>
      </c>
      <c r="K845" s="345"/>
      <c r="L845" s="345"/>
      <c r="M845" s="345"/>
      <c r="N845" s="345"/>
      <c r="O845" s="345"/>
      <c r="P845" s="359" t="s">
        <v>784</v>
      </c>
      <c r="Q845" s="346"/>
      <c r="R845" s="346"/>
      <c r="S845" s="346"/>
      <c r="T845" s="346"/>
      <c r="U845" s="346"/>
      <c r="V845" s="346"/>
      <c r="W845" s="346"/>
      <c r="X845" s="346"/>
      <c r="Y845" s="347">
        <v>2.4</v>
      </c>
      <c r="Z845" s="348"/>
      <c r="AA845" s="348"/>
      <c r="AB845" s="349"/>
      <c r="AC845" s="350" t="s">
        <v>80</v>
      </c>
      <c r="AD845" s="351"/>
      <c r="AE845" s="351"/>
      <c r="AF845" s="351"/>
      <c r="AG845" s="351"/>
      <c r="AH845" s="366" t="s">
        <v>783</v>
      </c>
      <c r="AI845" s="367"/>
      <c r="AJ845" s="367"/>
      <c r="AK845" s="367"/>
      <c r="AL845" s="354" t="s">
        <v>783</v>
      </c>
      <c r="AM845" s="355"/>
      <c r="AN845" s="355"/>
      <c r="AO845" s="356"/>
      <c r="AP845" s="357" t="s">
        <v>783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785</v>
      </c>
      <c r="D878" s="343"/>
      <c r="E878" s="343"/>
      <c r="F878" s="343"/>
      <c r="G878" s="343"/>
      <c r="H878" s="343"/>
      <c r="I878" s="343"/>
      <c r="J878" s="344" t="s">
        <v>783</v>
      </c>
      <c r="K878" s="345"/>
      <c r="L878" s="345"/>
      <c r="M878" s="345"/>
      <c r="N878" s="345"/>
      <c r="O878" s="345"/>
      <c r="P878" s="359" t="s">
        <v>786</v>
      </c>
      <c r="Q878" s="346"/>
      <c r="R878" s="346"/>
      <c r="S878" s="346"/>
      <c r="T878" s="346"/>
      <c r="U878" s="346"/>
      <c r="V878" s="346"/>
      <c r="W878" s="346"/>
      <c r="X878" s="346"/>
      <c r="Y878" s="347">
        <v>24.3</v>
      </c>
      <c r="Z878" s="348"/>
      <c r="AA878" s="348"/>
      <c r="AB878" s="349"/>
      <c r="AC878" s="350" t="s">
        <v>80</v>
      </c>
      <c r="AD878" s="351"/>
      <c r="AE878" s="351"/>
      <c r="AF878" s="351"/>
      <c r="AG878" s="351"/>
      <c r="AH878" s="366" t="s">
        <v>783</v>
      </c>
      <c r="AI878" s="367"/>
      <c r="AJ878" s="367"/>
      <c r="AK878" s="367"/>
      <c r="AL878" s="354" t="s">
        <v>783</v>
      </c>
      <c r="AM878" s="355"/>
      <c r="AN878" s="355"/>
      <c r="AO878" s="356"/>
      <c r="AP878" s="357" t="s">
        <v>783</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99"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5" sqref="K25: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715</v>
      </c>
      <c r="M7" s="13" t="str">
        <f t="shared" si="2"/>
        <v>経済協力</v>
      </c>
      <c r="N7" s="13" t="str">
        <f t="shared" si="6"/>
        <v>経済協力</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t="s">
        <v>715</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ＯＤＡ</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2021-09-24T01:28:36Z</cp:lastPrinted>
  <dcterms:created xsi:type="dcterms:W3CDTF">2012-03-13T00:50:25Z</dcterms:created>
  <dcterms:modified xsi:type="dcterms:W3CDTF">2021-09-24T01:29:17Z</dcterms:modified>
</cp:coreProperties>
</file>