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<sst xmlns="http://schemas.openxmlformats.org/spreadsheetml/2006/main" count="3091" uniqueCount="785">
  <si>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</si>
  <si>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</si>
  <si>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</si>
  <si>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</si>
  <si>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</si>
  <si>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</si>
  <si>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</si>
  <si>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</si>
  <si>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</si>
  <si>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</si>
  <si>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</si>
  <si>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</si>
  <si>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</si>
  <si>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</si>
  <si>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</si>
  <si>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</si>
  <si>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</si>
  <si>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</si>
  <si>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</si>
  <si>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</si>
  <si>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</si>
  <si>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</si>
  <si>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</si>
  <si>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</si>
  <si>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</si>
  <si>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</si>
  <si>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</si>
  <si>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</si>
  <si>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</si>
  <si>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</si>
  <si>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</si>
  <si>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</si>
  <si>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</si>
  <si>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</si>
  <si>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</si>
  <si>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</si>
  <si>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</si>
  <si>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</si>
  <si>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</si>
  <si>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</si>
  <si>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</si>
  <si>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</si>
  <si>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</si>
  <si>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</si>
  <si>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</si>
  <si>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</si>
  <si>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</si>
  <si>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</si>
  <si>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</si>
  <si>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</si>
  <si>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</si>
  <si>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</si>
  <si>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</si>
  <si>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</si>
  <si>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</si>
  <si>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</si>
  <si>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</si>
  <si>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</si>
  <si>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</si>
  <si>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</si>
  <si>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</si>
  <si>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</si>
  <si>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</si>
  <si>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</si>
  <si>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</si>
  <si>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</si>
  <si>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</si>
  <si>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</si>
  <si>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</si>
  <si>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</si>
  <si>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</si>
  <si>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</si>
  <si>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</si>
  <si>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</si>
  <si>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</si>
  <si>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</si>
  <si>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</si>
  <si>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</si>
  <si>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</si>
  <si>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</si>
  <si>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</si>
  <si>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</si>
  <si>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</si>
  <si>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</si>
  <si>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</si>
  <si>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</si>
  <si>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</si>
  <si>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</si>
  <si>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</si>
  <si>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</si>
  <si>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</si>
  <si>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</si>
  <si>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</si>
  <si>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</si>
  <si>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</si>
  <si>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</si>
  <si>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</si>
  <si>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</si>
  <si>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</si>
  <si>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</si>
  <si>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</si>
  <si>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</si>
  <si>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</si>
  <si>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</si>
  <si>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</si>
  <si>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</si>
  <si>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</si>
  <si>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</si>
  <si>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</si>
  <si>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</si>
  <si>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</si>
  <si>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</si>
  <si>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</si>
  <si>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</si>
  <si>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</si>
  <si>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</si>
  <si>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</si>
  <si>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</si>
  <si>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</si>
  <si>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</si>
  <si>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</si>
  <si>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</si>
  <si>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</si>
  <si>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</si>
  <si>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</si>
  <si>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</si>
  <si>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</si>
  <si>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</si>
  <si>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</si>
  <si>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</si>
  <si>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</si>
  <si>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</si>
  <si>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</si>
  <si>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</si>
  <si>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</si>
  <si>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</si>
  <si>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</si>
  <si>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</si>
  <si>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</si>
  <si>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</si>
  <si>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</si>
  <si>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</si>
  <si>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</si>
  <si>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</si>
  <si>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</si>
  <si>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</si>
  <si>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</si>
  <si>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</si>
  <si>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</si>
  <si>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</si>
  <si>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</si>
  <si>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</si>
  <si>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</si>
  <si>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</si>
  <si>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</si>
  <si>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</si>
  <si>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</si>
  <si>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</si>
  <si>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</si>
  <si>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</si>
  <si>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</si>
  <si>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</si>
  <si>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</si>
  <si>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</si>
  <si>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</si>
  <si>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</si>
  <si>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</si>
  <si>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</si>
  <si>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</si>
  <si>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</si>
  <si>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</si>
  <si>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</si>
  <si>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</si>
  <si>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</si>
  <si>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</si>
  <si>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</si>
  <si>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</si>
  <si>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</si>
  <si>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</si>
  <si>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</si>
  <si>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</si>
  <si>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</si>
  <si>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</si>
  <si>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</si>
  <si>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</si>
  <si>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</si>
  <si>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</si>
  <si>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</si>
  <si>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</si>
  <si>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</si>
  <si>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</si>
  <si>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</si>
  <si>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</si>
  <si>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</si>
  <si>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</si>
  <si>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</si>
  <si>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</si>
  <si>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</si>
  <si>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</si>
  <si>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</si>
  <si>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</si>
  <si>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</si>
  <si>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</si>
  <si>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</si>
  <si>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</si>
  <si>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</si>
  <si>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</si>
  <si>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</si>
  <si>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</si>
  <si>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</si>
  <si>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</si>
  <si>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</si>
  <si>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</si>
  <si>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</si>
  <si>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</si>
  <si>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</si>
  <si>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</si>
  <si>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</si>
  <si>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</si>
  <si>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</si>
  <si>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</si>
  <si>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</si>
  <si>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</si>
  <si>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</si>
  <si>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</si>
  <si>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</si>
  <si>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</si>
  <si>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</si>
  <si>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</si>
  <si>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</si>
  <si>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</si>
  <si>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</si>
  <si>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</si>
  <si>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</si>
  <si>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</si>
  <si>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</si>
  <si>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</si>
  <si>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</si>
  <si>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</si>
  <si>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</si>
  <si>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</si>
  <si>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</si>
  <si>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</si>
  <si>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</si>
  <si>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</si>
  <si>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</si>
  <si>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</si>
  <si>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</si>
  <si>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</si>
  <si>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</si>
  <si>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</si>
  <si>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</si>
  <si>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</si>
  <si>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</si>
  <si>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</si>
  <si>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</si>
  <si>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</si>
  <si>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</si>
  <si>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</si>
  <si>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</si>
  <si>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</si>
  <si>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</si>
  <si>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</si>
  <si>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</si>
  <si>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</si>
  <si>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</si>
  <si>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</si>
  <si>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</si>
  <si>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</si>
  <si>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</si>
  <si>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</si>
  <si>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</si>
  <si>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</si>
  <si>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</si>
  <si>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</si>
  <si>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</si>
  <si>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</si>
  <si>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</si>
  <si>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</si>
  <si>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</si>
  <si>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</si>
  <si>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</si>
  <si>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</si>
  <si>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</si>
  <si>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</si>
  <si>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</si>
  <si>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</si>
  <si>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</si>
  <si>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</si>
  <si>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</si>
  <si>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</si>
  <si>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</si>
  <si>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</si>
  <si>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</si>
  <si>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</si>
  <si>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</si>
  <si>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</si>
  <si>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</si>
  <si>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</si>
  <si>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</si>
  <si>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</si>
  <si>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</si>
  <si>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</si>
  <si>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</si>
  <si>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</si>
  <si>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</si>
  <si>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</si>
  <si>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</si>
  <si>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</si>
  <si>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</si>
  <si>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</si>
  <si>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</si>
  <si>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</si>
  <si>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</si>
  <si>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</si>
  <si>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</si>
  <si>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</si>
  <si>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</si>
  <si>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</si>
  <si>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</si>
  <si>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</si>
  <si>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</si>
  <si>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</si>
  <si>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</si>
  <si>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</si>
  <si>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</si>
  <si>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</si>
  <si>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</si>
  <si>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</si>
  <si>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</si>
  <si>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</si>
  <si>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</si>
  <si>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</si>
  <si>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</si>
  <si>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</si>
  <si>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</si>
  <si>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</si>
  <si>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</si>
  <si>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</si>
  <si>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</si>
  <si>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</si>
  <si>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</si>
  <si>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</si>
  <si>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</si>
  <si>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</si>
  <si>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</si>
  <si>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</si>
  <si>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</si>
  <si>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</si>
  <si>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</si>
  <si>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</si>
  <si>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</si>
  <si>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</si>
  <si>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</si>
  <si>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</si>
  <si>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</si>
  <si>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</si>
  <si>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</si>
  <si>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</si>
  <si>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</si>
  <si>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</si>
  <si>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</si>
  <si>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</si>
  <si>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</si>
  <si>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</si>
  <si>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</si>
  <si>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</si>
  <si>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</si>
  <si>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</si>
  <si>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</si>
  <si>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</si>
  <si>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</si>
  <si>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</si>
  <si>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</si>
  <si>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</si>
  <si>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</si>
  <si>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</si>
  <si>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</si>
  <si>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</si>
  <si>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</si>
  <si>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</si>
  <si>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</si>
  <si>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</si>
  <si>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</si>
  <si>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</si>
  <si>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</si>
  <si>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</si>
  <si>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</si>
  <si>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</si>
  <si>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</si>
  <si>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</si>
  <si>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</si>
  <si>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</si>
  <si>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</si>
  <si>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</si>
  <si>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</si>
  <si>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</si>
  <si>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</si>
  <si>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</si>
  <si>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</si>
  <si>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</si>
  <si>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</si>
  <si>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</si>
  <si>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</si>
  <si>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</si>
  <si>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</si>
  <si>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</si>
  <si>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</si>
  <si>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</si>
  <si>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</si>
  <si>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</si>
  <si>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</si>
  <si>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</si>
  <si>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</si>
  <si>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</si>
  <si>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</si>
  <si>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</si>
  <si>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</si>
  <si>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</si>
  <si>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</si>
  <si>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</si>
  <si>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</si>
  <si>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</si>
  <si>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</si>
  <si>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</si>
  <si>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</si>
  <si>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</si>
  <si>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</si>
  <si>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</si>
  <si>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</si>
  <si>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</si>
  <si>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</si>
  <si>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</si>
  <si>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</si>
  <si>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</si>
  <si>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</si>
  <si>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</si>
  <si>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</si>
  <si>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</si>
  <si>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</si>
  <si>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</si>
  <si>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</si>
  <si>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</si>
  <si>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</si>
  <si>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</si>
  <si>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</si>
  <si>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</si>
  <si>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</si>
  <si>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</si>
  <si>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</si>
  <si>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</si>
  <si>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</si>
  <si>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</si>
  <si>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</si>
  <si>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</si>
  <si>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</si>
  <si>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</si>
  <si>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</si>
  <si>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</si>
  <si>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</si>
  <si>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</si>
  <si>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</si>
  <si>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</si>
  <si>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</si>
  <si>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</si>
  <si>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</si>
  <si>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</si>
  <si>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</si>
  <si>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</si>
  <si>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</si>
  <si>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</si>
  <si>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</si>
  <si>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</si>
  <si>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</si>
  <si>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</si>
  <si>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</si>
  <si>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</si>
  <si>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</si>
  <si>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</si>
  <si>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</si>
  <si>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</si>
  <si>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</si>
  <si>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</si>
  <si>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</si>
  <si>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</si>
  <si>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</si>
  <si>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</si>
  <si>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</si>
  <si>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</si>
  <si>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</si>
  <si>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</si>
  <si>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</si>
  <si>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</si>
  <si>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</si>
  <si>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</si>
  <si>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</si>
  <si>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</si>
  <si>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</si>
  <si>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</si>
  <si>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</si>
  <si>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</si>
  <si>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</si>
  <si>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</si>
  <si>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</si>
  <si>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</si>
  <si>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</si>
  <si>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</si>
  <si>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</si>
  <si>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</si>
  <si>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</si>
  <si>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</si>
  <si>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</si>
  <si>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</si>
  <si>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</si>
  <si>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</si>
  <si>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</si>
  <si>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</si>
  <si>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</si>
  <si>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</si>
  <si>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</si>
  <si>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</si>
  <si>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</si>
  <si>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</si>
  <si>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</si>
  <si>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</si>
  <si>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</si>
  <si>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</si>
  <si>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</si>
  <si>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</si>
  <si>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</si>
  <si>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</si>
  <si>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</si>
  <si>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</si>
  <si>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</si>
  <si>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</si>
  <si>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</si>
  <si>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</si>
  <si>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</si>
  <si>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</si>
  <si>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</si>
  <si>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</si>
  <si>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</si>
  <si>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</si>
  <si>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</si>
  <si>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</si>
  <si>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</si>
  <si>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</si>
  <si>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</si>
  <si>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</si>
  <si>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</si>
  <si>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</si>
  <si>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</si>
  <si>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</si>
  <si>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</si>
  <si>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</si>
  <si>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</si>
  <si>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</si>
  <si>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</si>
  <si>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</si>
  <si>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</si>
  <si>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</si>
  <si>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</si>
  <si>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</si>
  <si>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</si>
  <si>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</si>
  <si>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</si>
  <si>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</si>
  <si>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</si>
  <si>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</si>
  <si>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</si>
  <si>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</si>
  <si>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</si>
  <si>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</si>
  <si>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</si>
  <si>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</si>
  <si>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</si>
  <si>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</si>
  <si>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</si>
  <si>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</si>
  <si>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</si>
  <si>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</si>
  <si>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</si>
  <si>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</si>
  <si>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</si>
  <si>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</si>
  <si>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</si>
  <si>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</si>
  <si>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</si>
  <si>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</si>
  <si>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</si>
  <si>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</si>
  <si>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</si>
  <si>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</si>
  <si>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</si>
  <si>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</si>
  <si>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</si>
  <si>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</si>
  <si>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</si>
  <si>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</si>
  <si>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</si>
  <si>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</si>
  <si>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</si>
  <si>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</si>
  <si>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</si>
  <si>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</si>
  <si>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</si>
  <si>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</si>
  <si>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</si>
  <si>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</si>
  <si>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</si>
  <si>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</si>
  <si>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</si>
  <si>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</si>
  <si>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</si>
  <si>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</si>
  <si>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</si>
  <si>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</si>
  <si>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</si>
  <si>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</si>
  <si>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</si>
  <si>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</si>
  <si>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</si>
  <si>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</si>
  <si>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</si>
  <si>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</si>
  <si>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</si>
  <si>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</si>
  <si>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</si>
  <si>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</si>
  <si>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</si>
  <si>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</si>
  <si>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</si>
  <si>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</si>
  <si>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</si>
  <si>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</si>
  <si>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</si>
  <si>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</si>
  <si>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</si>
  <si>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</si>
  <si>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</si>
  <si>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</si>
  <si>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</si>
  <si>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</si>
  <si>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</si>
  <si>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</si>
  <si>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</si>
  <si>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</si>
  <si>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</si>
  <si>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</si>
  <si>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</si>
  <si>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</si>
  <si>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</si>
  <si>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</si>
  <si>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</si>
  <si>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</si>
  <si>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</si>
  <si>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</si>
  <si>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</si>
  <si>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</si>
  <si>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</si>
  <si>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</si>
  <si>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</si>
  <si>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</si>
  <si>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</si>
  <si>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</si>
  <si>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</si>
  <si>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</si>
  <si>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</si>
  <si>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</si>
  <si>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</si>
  <si>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</si>
  <si>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</si>
  <si>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</si>
  <si>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</si>
  <si>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</si>
  <si>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</si>
  <si>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</si>
  <si>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</si>
  <si>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</si>
  <si>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</si>
  <si>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</si>
  <si>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</si>
  <si>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</si>
  <si>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</si>
  <si>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</si>
  <si>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</si>
  <si>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</si>
  <si>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</si>
  <si>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</si>
  <si>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</si>
  <si>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</si>
  <si>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</si>
  <si>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</si>
  <si>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</si>
  <si>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</si>
  <si>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</si>
  <si>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</si>
  <si>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</si>
  <si>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</si>
  <si>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</si>
  <si>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</si>
  <si>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</si>
  <si>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</si>
  <si>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</si>
  <si>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</si>
  <si>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</si>
  <si>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</si>
  <si>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</si>
  <si>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</si>
  <si>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</si>
  <si>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</si>
  <si>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</si>
  <si>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</si>
  <si>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</si>
  <si>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</si>
  <si>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t>
  </si>
  <si>
    <t>○</t>
  </si>
  <si>
    <t>／　</t>
    <phoneticPr fontId="5"/>
  </si>
  <si>
    <t>終了予定なし</t>
    <phoneticPr fontId="5"/>
  </si>
  <si>
    <t>留学生の受入・派遣体制の改善充実等</t>
    <phoneticPr fontId="5"/>
  </si>
  <si>
    <t>高等教育局</t>
    <phoneticPr fontId="5"/>
  </si>
  <si>
    <t>平成13年度</t>
    <phoneticPr fontId="5"/>
  </si>
  <si>
    <t xml:space="preserve">留学生の受入・派遣体制の改善充実等の政策の遂行を目的として、そのために必要となる行政事務を実施する。
</t>
    <phoneticPr fontId="5"/>
  </si>
  <si>
    <t>以下の行政事務を実施する。
・国費外国人留学生の募集受入　　・留学生政策の推進（留学生政策についての調査研究等）
・外国政府奨学金留学生の選考　　・その他、留学生の受入・派遣体制の改善充実等に資する一般行政事務</t>
    <phoneticPr fontId="5"/>
  </si>
  <si>
    <t>-</t>
    <phoneticPr fontId="5"/>
  </si>
  <si>
    <t>庁費</t>
    <phoneticPr fontId="5"/>
  </si>
  <si>
    <t>職員旅費</t>
  </si>
  <si>
    <t>委員等旅費</t>
  </si>
  <si>
    <t>諸謝金</t>
  </si>
  <si>
    <t>我が国が受け入れる外国人留学生数（各年度の目標値は前年度実績を上回る値とする）</t>
    <phoneticPr fontId="5"/>
  </si>
  <si>
    <t>我が国が受け入れる外国人留学生数</t>
    <phoneticPr fontId="5"/>
  </si>
  <si>
    <t>人</t>
  </si>
  <si>
    <t>人</t>
    <phoneticPr fontId="5"/>
  </si>
  <si>
    <t>独立行政法人日本学生支援機構「外国人留学生在籍状況調査」</t>
    <phoneticPr fontId="5"/>
  </si>
  <si>
    <t>日本人海外留学者数(各年度の目標値は前年度実績を上回る値とする)</t>
    <phoneticPr fontId="5"/>
  </si>
  <si>
    <t>大学等が把握している日本人学生の海外留学状況
※各年度の実績は翌々年度に公表予定。</t>
    <phoneticPr fontId="5"/>
  </si>
  <si>
    <t>独立行政法人日本学生支援機構「協定等に基づく日本人学生留学状況調査」</t>
    <phoneticPr fontId="5"/>
  </si>
  <si>
    <t>留学生の受入・派遣体制の改善充実等の政策の遂行に係る会議等を実施している。※主な活動実績の例として、国費外国人留学生選考委員会等の会議等の開催回数を掲載。</t>
    <phoneticPr fontId="5"/>
  </si>
  <si>
    <t>回</t>
    <phoneticPr fontId="5"/>
  </si>
  <si>
    <t>委員等旅費（支給合計額／延べ支給者数）　　　　　　　　　　　　　　</t>
    <phoneticPr fontId="5"/>
  </si>
  <si>
    <t>千円</t>
    <phoneticPr fontId="5"/>
  </si>
  <si>
    <t>千円/人</t>
    <phoneticPr fontId="5"/>
  </si>
  <si>
    <t>3,679/132</t>
    <phoneticPr fontId="5"/>
  </si>
  <si>
    <t>2,177/61</t>
    <phoneticPr fontId="5"/>
  </si>
  <si>
    <t>13　豊かな国際社会の構築に資する国際交流・協力の推進</t>
    <phoneticPr fontId="5"/>
  </si>
  <si>
    <t>13-1 国際交流の推進</t>
    <phoneticPr fontId="5"/>
  </si>
  <si>
    <t>日本人海外留学生数</t>
    <phoneticPr fontId="5"/>
  </si>
  <si>
    <t>外国人留学生数（日本語教育機関を含む）</t>
  </si>
  <si>
    <t>本経費は留学生交流に係る各種事業を実施するために必要な事務的経費であり、その性質上、本経費が政策目標の達成にどのように貢献しているかを定量的に表すことは困難ではあるが、留学生交流に係る各種事業を本経費ととも実施することを通じ、外国人留学生数は着実に増加していることから、本経費も留学生数等の増加に寄与しているものと考えられる。</t>
    <phoneticPr fontId="5"/>
  </si>
  <si>
    <t>343</t>
    <phoneticPr fontId="5"/>
  </si>
  <si>
    <t>171</t>
    <phoneticPr fontId="5"/>
  </si>
  <si>
    <t>192</t>
    <phoneticPr fontId="5"/>
  </si>
  <si>
    <t>424</t>
    <phoneticPr fontId="5"/>
  </si>
  <si>
    <t>423</t>
    <phoneticPr fontId="5"/>
  </si>
  <si>
    <t>415</t>
    <phoneticPr fontId="5"/>
  </si>
  <si>
    <t>397</t>
    <phoneticPr fontId="5"/>
  </si>
  <si>
    <t>高等教育国際戦略ＰＴ</t>
    <rPh sb="4" eb="6">
      <t>コクサイ</t>
    </rPh>
    <rPh sb="6" eb="8">
      <t>センリャク</t>
    </rPh>
    <phoneticPr fontId="5"/>
  </si>
  <si>
    <t>ＰＴリーダー
佐藤　邦明</t>
    <rPh sb="7" eb="9">
      <t>サトウ</t>
    </rPh>
    <rPh sb="10" eb="12">
      <t>クニアキ</t>
    </rPh>
    <phoneticPr fontId="5"/>
  </si>
  <si>
    <t>-</t>
    <phoneticPr fontId="5"/>
  </si>
  <si>
    <t>本事業は、「新成長戦略（平成22年6月閣議決定）」等に掲げる質の高い外国人学生の受入れに貢献するものであること、国際的な教育交流及び相互理解の増進を目的とするものであることから、国が直接実施すべき事業であり、優先度の高い事業である。</t>
    <phoneticPr fontId="5"/>
  </si>
  <si>
    <t>支出先の選定に当たっては、会計規則等に基づき見積もり合わせを実施するなど、その妥当性や競争性を確保している。</t>
    <phoneticPr fontId="5"/>
  </si>
  <si>
    <t>無</t>
  </si>
  <si>
    <t>‐</t>
  </si>
  <si>
    <t>事業の実施に当たっては、費目・使途など内容を精査しており、真に必要なものに限定して執行している。</t>
    <phoneticPr fontId="5"/>
  </si>
  <si>
    <t>ヒアリング審査件数の減や海外出張の機会がなかったことにより生じた不用であり、理由は妥当である。</t>
    <phoneticPr fontId="5"/>
  </si>
  <si>
    <t>契約にあたっては、事業経費の費目・使途の内容を厳正に審査するなど、その必要性について適切にチェックを行っているところである。</t>
    <phoneticPr fontId="5"/>
  </si>
  <si>
    <t>・引き続き、前年度の執行状況等を踏まえ、所要額の算定を適切に見直すなど、必要経費のみを計上することとする。</t>
    <phoneticPr fontId="5"/>
  </si>
  <si>
    <t>外部有識者による点検対象外</t>
    <phoneticPr fontId="5"/>
  </si>
  <si>
    <t>印刷製本費</t>
    <rPh sb="0" eb="2">
      <t>インサツ</t>
    </rPh>
    <rPh sb="2" eb="4">
      <t>セイホン</t>
    </rPh>
    <rPh sb="4" eb="5">
      <t>ヒ</t>
    </rPh>
    <phoneticPr fontId="5"/>
  </si>
  <si>
    <t>2022年度日本政府（文部科学省）奨学金留学生選考試験問題及び解答集</t>
  </si>
  <si>
    <t>2022年度日本政府（文部科学省）奨学金留学生選考試験問題及び解答集</t>
    <phoneticPr fontId="5"/>
  </si>
  <si>
    <t>株式会社ブルーホップ</t>
    <phoneticPr fontId="5"/>
  </si>
  <si>
    <t>0/0</t>
    <phoneticPr fontId="5"/>
  </si>
  <si>
    <t>・本事業に係る経費は、文部科学省において直接執行しており、会計規則に基づき適切な処理に努めた。
・具体的には、会議等に係る経費を執行することで、留学生の受入・派遣体制の改善充実等の政策の遂行に資する事務を円滑に実施した。
・謝金、旅費、庁費の使途に応じて、有識者や業者などに支出しているが、経費の執行に際しては、執行一覧を作成し、支出先・使途を適切に把握している。
・令和２年度においては、新型コロナウイルス感染症拡大の影響により、対面での会議開催が困難となったため、委員等旅費の支給総額が大きく抑えられたが、従来通りの会議開催が可能となることに備え前年度と同規模の必要経費を計上している。</t>
    <rPh sb="216" eb="218">
      <t>タイメン</t>
    </rPh>
    <rPh sb="225" eb="227">
      <t>コンナン</t>
    </rPh>
    <rPh sb="234" eb="236">
      <t>イイン</t>
    </rPh>
    <rPh sb="236" eb="237">
      <t>トウ</t>
    </rPh>
    <rPh sb="237" eb="239">
      <t>リョヒ</t>
    </rPh>
    <rPh sb="240" eb="242">
      <t>シキュウ</t>
    </rPh>
    <rPh sb="242" eb="244">
      <t>ソウガク</t>
    </rPh>
    <rPh sb="245" eb="246">
      <t>オオ</t>
    </rPh>
    <rPh sb="248" eb="249">
      <t>オサ</t>
    </rPh>
    <rPh sb="255" eb="257">
      <t>ジュウライ</t>
    </rPh>
    <rPh sb="257" eb="258">
      <t>ドオ</t>
    </rPh>
    <rPh sb="260" eb="262">
      <t>カイギ</t>
    </rPh>
    <rPh sb="262" eb="264">
      <t>カイサイ</t>
    </rPh>
    <rPh sb="265" eb="267">
      <t>カノウ</t>
    </rPh>
    <rPh sb="273" eb="274">
      <t>ソナ</t>
    </rPh>
    <phoneticPr fontId="5"/>
  </si>
  <si>
    <t>留学生の受入・派遣体制の改善充実等の政策の遂行に係る会議等を実施しており、主な活動実績の例として、国費外国人留学生選考委員会等の会議等の開催回数を挙げている。</t>
  </si>
  <si>
    <t>留学生の受入・派遣体制の改善充実等の政策の遂行に資するために会議を実施するなど、事務費に要した経費は、政策実現のための手段として十分に活用されている。</t>
  </si>
  <si>
    <t>主な活動実績の例として、国費外国人留学生選考委員会等の会議等の開催回数を掲載している。</t>
  </si>
  <si>
    <t>会議の結果を反映させて、留学生の受入・派遣体制の改善充実等の政策を遂行している。</t>
  </si>
  <si>
    <t>A.株式会社ブルーホップ</t>
    <rPh sb="2" eb="4">
      <t>カブシキ</t>
    </rPh>
    <rPh sb="4" eb="6">
      <t>カイシャ</t>
    </rPh>
    <phoneticPr fontId="5"/>
  </si>
  <si>
    <t>-</t>
    <phoneticPr fontId="5"/>
  </si>
  <si>
    <t>-</t>
    <phoneticPr fontId="5"/>
  </si>
  <si>
    <t>事業内容の一部改善</t>
  </si>
  <si>
    <t>この事業は、令和2年度においてコロナ禍の影響もあり執行率が低下していることから、所要額の算定を状況も踏まえ適切に見直すことが必要である。今後は、引き続き効果的・効率的な予算執行に留意しつつ、必要な経費のみ計上するように努めるべきである。</t>
  </si>
  <si>
    <t>執行等改善</t>
  </si>
  <si>
    <t>引き続き、留学生の受入・派遣が滞りなく行われるよう事業実施に努めるとともに、所見を踏まえ、積算内容の見直しを行うなど、執行率の改善に努める。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</si>
</sst>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114300</xdr:colOff>
      <xdr:row>749</xdr:row>
      <xdr:rowOff>66675</xdr:rowOff>
    </xdr:from>
    <xdr:to>
      <xdr:col>29</xdr:col>
      <xdr:colOff>101280</xdr:colOff>
      <xdr:row>754</xdr:row>
      <xdr:rowOff>113565</xdr:rowOff>
    </xdr:to>
    <xdr:sp macro="" textlink="">
      <xdr:nvSpPr>
        <xdr:cNvPr id="7" name="テキスト ボックス 6">
          <a:extLst>
            <a:ext uri="{FF2B5EF4-FFF2-40B4-BE49-F238E27FC236}">
              <a16:creationId xmlns:a16="http://schemas.microsoft.com/office/drawing/2014/main" id="{71503BF3-2071-4244-BE97-5413D08E2B9B}"/>
            </a:ext>
          </a:extLst>
        </xdr:cNvPr>
        <xdr:cNvSpPr txBox="1"/>
      </xdr:nvSpPr>
      <xdr:spPr>
        <a:xfrm>
          <a:off x="2514600" y="49339500"/>
          <a:ext cx="3387405" cy="1809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文部科学省</a:t>
          </a:r>
          <a:endParaRPr kumimoji="1" lang="en-US" altLang="ja-JP" sz="2800"/>
        </a:p>
        <a:p>
          <a:pPr algn="ctr"/>
          <a:r>
            <a:rPr kumimoji="1" lang="en-US" altLang="ja-JP" sz="2800"/>
            <a:t>9.1</a:t>
          </a:r>
          <a:r>
            <a:rPr kumimoji="1" lang="ja-JP" altLang="en-US" sz="2800"/>
            <a:t>百万円</a:t>
          </a:r>
        </a:p>
      </xdr:txBody>
    </xdr:sp>
    <xdr:clientData/>
  </xdr:twoCellAnchor>
  <xdr:twoCellAnchor>
    <xdr:from>
      <xdr:col>31</xdr:col>
      <xdr:colOff>180975</xdr:colOff>
      <xdr:row>750</xdr:row>
      <xdr:rowOff>76200</xdr:rowOff>
    </xdr:from>
    <xdr:to>
      <xdr:col>49</xdr:col>
      <xdr:colOff>276225</xdr:colOff>
      <xdr:row>755</xdr:row>
      <xdr:rowOff>198</xdr:rowOff>
    </xdr:to>
    <xdr:sp macro="" textlink="">
      <xdr:nvSpPr>
        <xdr:cNvPr id="8" name="Rectangle 20">
          <a:extLst>
            <a:ext uri="{FF2B5EF4-FFF2-40B4-BE49-F238E27FC236}">
              <a16:creationId xmlns:a16="http://schemas.microsoft.com/office/drawing/2014/main" id="{2F170A90-216E-4231-81D8-30AE55307F57}"/>
            </a:ext>
          </a:extLst>
        </xdr:cNvPr>
        <xdr:cNvSpPr>
          <a:spLocks noChangeArrowheads="1"/>
        </xdr:cNvSpPr>
      </xdr:nvSpPr>
      <xdr:spPr bwMode="auto">
        <a:xfrm>
          <a:off x="6381750" y="49701450"/>
          <a:ext cx="3695700" cy="1686123"/>
        </a:xfrm>
        <a:prstGeom prst="rect">
          <a:avLst/>
        </a:prstGeom>
        <a:noFill/>
        <a:ln>
          <a:noFill/>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謝金</a:t>
          </a:r>
          <a:r>
            <a:rPr lang="en-US" altLang="ja-JP" sz="1100" b="0" i="0" baseline="0">
              <a:effectLst/>
              <a:latin typeface="+mn-ea"/>
              <a:ea typeface="+mn-ea"/>
              <a:cs typeface="+mn-cs"/>
            </a:rPr>
            <a:t>	4.2</a:t>
          </a:r>
          <a:r>
            <a:rPr lang="ja-JP" altLang="ja-JP" sz="1100" b="0" i="0" baseline="0">
              <a:effectLst/>
              <a:latin typeface="+mn-ea"/>
              <a:ea typeface="+mn-ea"/>
              <a:cs typeface="+mn-cs"/>
            </a:rPr>
            <a:t>百万円</a:t>
          </a:r>
          <a:endParaRPr lang="ja-JP" altLang="ja-JP" sz="1100">
            <a:effectLst/>
            <a:latin typeface="+mn-ea"/>
            <a:ea typeface="+mn-e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職員旅費</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	0.0</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百万円 </a:t>
          </a:r>
          <a:r>
            <a:rPr lang="ja-JP" altLang="ja-JP" sz="1000" b="0" i="0" baseline="0">
              <a:effectLst/>
              <a:latin typeface="+mn-ea"/>
              <a:ea typeface="+mn-ea"/>
              <a:cs typeface="+mn-cs"/>
            </a:rPr>
            <a:t>　　　</a:t>
          </a:r>
          <a:r>
            <a:rPr lang="en-US" altLang="ja-JP" sz="1000" b="0" i="0" baseline="0">
              <a:effectLst/>
              <a:latin typeface="+mn-ea"/>
              <a:ea typeface="+mn-ea"/>
              <a:cs typeface="+mn-cs"/>
            </a:rPr>
            <a:t>      </a:t>
          </a:r>
          <a:r>
            <a:rPr lang="ja-JP" altLang="ja-JP" sz="1000" b="0" i="0" baseline="0">
              <a:effectLst/>
              <a:latin typeface="+mn-ea"/>
              <a:ea typeface="+mn-ea"/>
              <a:cs typeface="+mn-cs"/>
            </a:rPr>
            <a:t>　　　　　を含む</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endParaRPr>
        </a:p>
        <a:p>
          <a:r>
            <a:rPr lang="ja-JP" altLang="ja-JP" sz="1100" b="0" i="0" baseline="0">
              <a:effectLst/>
              <a:latin typeface="+mn-ea"/>
              <a:ea typeface="+mn-ea"/>
              <a:cs typeface="+mn-cs"/>
            </a:rPr>
            <a:t>委員等旅費</a:t>
          </a:r>
          <a:r>
            <a:rPr lang="en-US" altLang="ja-JP" sz="1100" b="0" i="0" baseline="0">
              <a:effectLst/>
              <a:latin typeface="+mn-ea"/>
              <a:ea typeface="+mn-ea"/>
              <a:cs typeface="+mn-cs"/>
            </a:rPr>
            <a:t>	0.0</a:t>
          </a:r>
          <a:r>
            <a:rPr lang="ja-JP" altLang="ja-JP" sz="1100" b="0" i="0" baseline="0">
              <a:effectLst/>
              <a:latin typeface="+mn-ea"/>
              <a:ea typeface="+mn-ea"/>
              <a:cs typeface="+mn-cs"/>
            </a:rPr>
            <a:t>百万円</a:t>
          </a:r>
          <a:endParaRPr lang="en-US" altLang="ja-JP" sz="1100" b="0" i="0" baseline="0">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ea"/>
              <a:ea typeface="+mn-ea"/>
              <a:cs typeface="+mn-cs"/>
            </a:rPr>
            <a:t>庁費</a:t>
          </a:r>
          <a:r>
            <a:rPr lang="en-US" altLang="ja-JP" sz="1100" b="0" i="0" baseline="0">
              <a:effectLst/>
              <a:latin typeface="+mn-ea"/>
              <a:ea typeface="+mn-ea"/>
              <a:cs typeface="+mn-cs"/>
            </a:rPr>
            <a:t>	4.8</a:t>
          </a:r>
          <a:r>
            <a:rPr lang="ja-JP" altLang="ja-JP" sz="1100" b="0" i="0" baseline="0">
              <a:effectLst/>
              <a:latin typeface="+mn-ea"/>
              <a:ea typeface="+mn-ea"/>
              <a:cs typeface="+mn-cs"/>
            </a:rPr>
            <a:t>百万円</a:t>
          </a:r>
          <a:r>
            <a:rPr lang="en-US" altLang="ja-JP" sz="1100" b="0" i="0" baseline="0">
              <a:effectLst/>
              <a:latin typeface="+mn-ea"/>
              <a:ea typeface="+mn-ea"/>
              <a:cs typeface="+mn-cs"/>
            </a:rPr>
            <a:t>(A</a:t>
          </a:r>
          <a:r>
            <a:rPr lang="ja-JP" altLang="ja-JP" sz="1100" b="0" i="0" baseline="0">
              <a:effectLst/>
              <a:latin typeface="+mn-ea"/>
              <a:ea typeface="+mn-ea"/>
              <a:cs typeface="+mn-cs"/>
            </a:rPr>
            <a:t>含む）</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                </a:t>
          </a:r>
        </a:p>
      </xdr:txBody>
    </xdr:sp>
    <xdr:clientData/>
  </xdr:twoCellAnchor>
  <xdr:twoCellAnchor>
    <xdr:from>
      <xdr:col>42</xdr:col>
      <xdr:colOff>28575</xdr:colOff>
      <xdr:row>750</xdr:row>
      <xdr:rowOff>38100</xdr:rowOff>
    </xdr:from>
    <xdr:to>
      <xdr:col>43</xdr:col>
      <xdr:colOff>129227</xdr:colOff>
      <xdr:row>752</xdr:row>
      <xdr:rowOff>132670</xdr:rowOff>
    </xdr:to>
    <xdr:sp macro="" textlink="">
      <xdr:nvSpPr>
        <xdr:cNvPr id="9" name="AutoShape 19">
          <a:extLst>
            <a:ext uri="{FF2B5EF4-FFF2-40B4-BE49-F238E27FC236}">
              <a16:creationId xmlns:a16="http://schemas.microsoft.com/office/drawing/2014/main" id="{2B3484F9-BFC8-411B-AC0C-16BFCD924A3F}"/>
            </a:ext>
          </a:extLst>
        </xdr:cNvPr>
        <xdr:cNvSpPr>
          <a:spLocks/>
        </xdr:cNvSpPr>
      </xdr:nvSpPr>
      <xdr:spPr bwMode="auto">
        <a:xfrm rot="10800000">
          <a:off x="8429625" y="49749075"/>
          <a:ext cx="300677" cy="799420"/>
        </a:xfrm>
        <a:prstGeom prst="leftBrace">
          <a:avLst>
            <a:gd name="adj1" fmla="val 2892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142875</xdr:colOff>
      <xdr:row>754</xdr:row>
      <xdr:rowOff>304800</xdr:rowOff>
    </xdr:from>
    <xdr:to>
      <xdr:col>34</xdr:col>
      <xdr:colOff>56136</xdr:colOff>
      <xdr:row>757</xdr:row>
      <xdr:rowOff>291434</xdr:rowOff>
    </xdr:to>
    <xdr:sp macro="" textlink="">
      <xdr:nvSpPr>
        <xdr:cNvPr id="10" name="AutoShape 36">
          <a:extLst>
            <a:ext uri="{FF2B5EF4-FFF2-40B4-BE49-F238E27FC236}">
              <a16:creationId xmlns:a16="http://schemas.microsoft.com/office/drawing/2014/main" id="{5A9BF153-5D37-4E7B-B9C0-7B774E674F6A}"/>
            </a:ext>
          </a:extLst>
        </xdr:cNvPr>
        <xdr:cNvSpPr>
          <a:spLocks noChangeArrowheads="1"/>
        </xdr:cNvSpPr>
      </xdr:nvSpPr>
      <xdr:spPr bwMode="auto">
        <a:xfrm>
          <a:off x="1943100" y="51339750"/>
          <a:ext cx="4913886" cy="10439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・国費外国人留学生の募集受入</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・留学生政策の推進（留学生政策についての調査研究等）</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・外国政府奨学金留学生の選考</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・その他、留学生の受入・派遣体制の改善充実等に資する一般行政事務</a:t>
          </a:r>
          <a:endParaRPr lang="ja-JP" altLang="en-US"/>
        </a:p>
      </xdr:txBody>
    </xdr:sp>
    <xdr:clientData/>
  </xdr:twoCellAnchor>
  <xdr:twoCellAnchor>
    <xdr:from>
      <xdr:col>18</xdr:col>
      <xdr:colOff>95250</xdr:colOff>
      <xdr:row>758</xdr:row>
      <xdr:rowOff>85725</xdr:rowOff>
    </xdr:from>
    <xdr:to>
      <xdr:col>24</xdr:col>
      <xdr:colOff>20423</xdr:colOff>
      <xdr:row>760</xdr:row>
      <xdr:rowOff>166806</xdr:rowOff>
    </xdr:to>
    <xdr:sp macro="" textlink="">
      <xdr:nvSpPr>
        <xdr:cNvPr id="11" name="下矢印 11">
          <a:extLst>
            <a:ext uri="{FF2B5EF4-FFF2-40B4-BE49-F238E27FC236}">
              <a16:creationId xmlns:a16="http://schemas.microsoft.com/office/drawing/2014/main" id="{130E6A72-D0C1-4A6E-A13A-CB8D80867021}"/>
            </a:ext>
          </a:extLst>
        </xdr:cNvPr>
        <xdr:cNvSpPr/>
      </xdr:nvSpPr>
      <xdr:spPr>
        <a:xfrm>
          <a:off x="3695700" y="52530375"/>
          <a:ext cx="1125323" cy="78593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133011</xdr:colOff>
      <xdr:row>760</xdr:row>
      <xdr:rowOff>333375</xdr:rowOff>
    </xdr:from>
    <xdr:to>
      <xdr:col>27</xdr:col>
      <xdr:colOff>81944</xdr:colOff>
      <xdr:row>762</xdr:row>
      <xdr:rowOff>96825</xdr:rowOff>
    </xdr:to>
    <xdr:sp macro="" textlink="">
      <xdr:nvSpPr>
        <xdr:cNvPr id="12" name="テキスト ボックス 11">
          <a:extLst>
            <a:ext uri="{FF2B5EF4-FFF2-40B4-BE49-F238E27FC236}">
              <a16:creationId xmlns:a16="http://schemas.microsoft.com/office/drawing/2014/main" id="{BC04370E-C0D6-4DA4-9BFB-7E1BCCEC58D9}"/>
            </a:ext>
          </a:extLst>
        </xdr:cNvPr>
        <xdr:cNvSpPr txBox="1"/>
      </xdr:nvSpPr>
      <xdr:spPr>
        <a:xfrm>
          <a:off x="3133386" y="53482875"/>
          <a:ext cx="2349233" cy="4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12</xdr:col>
      <xdr:colOff>117702</xdr:colOff>
      <xdr:row>762</xdr:row>
      <xdr:rowOff>164647</xdr:rowOff>
    </xdr:from>
    <xdr:to>
      <xdr:col>29</xdr:col>
      <xdr:colOff>157170</xdr:colOff>
      <xdr:row>765</xdr:row>
      <xdr:rowOff>473570</xdr:rowOff>
    </xdr:to>
    <xdr:sp macro="" textlink="">
      <xdr:nvSpPr>
        <xdr:cNvPr id="13" name="テキスト ボックス 12">
          <a:extLst>
            <a:ext uri="{FF2B5EF4-FFF2-40B4-BE49-F238E27FC236}">
              <a16:creationId xmlns:a16="http://schemas.microsoft.com/office/drawing/2014/main" id="{D72EA875-D651-4F79-997F-FC9F21A46979}"/>
            </a:ext>
          </a:extLst>
        </xdr:cNvPr>
        <xdr:cNvSpPr txBox="1"/>
      </xdr:nvSpPr>
      <xdr:spPr>
        <a:xfrm>
          <a:off x="2518002" y="54018997"/>
          <a:ext cx="3439893" cy="16805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t>Ａ</a:t>
          </a:r>
          <a:r>
            <a:rPr kumimoji="1" lang="ja-JP" altLang="en-US" sz="2200" baseline="0"/>
            <a:t> 株式会社ブルーホップ</a:t>
          </a:r>
          <a:endParaRPr kumimoji="1" lang="en-US" altLang="ja-JP" sz="2200"/>
        </a:p>
        <a:p>
          <a:pPr algn="ctr"/>
          <a:r>
            <a:rPr kumimoji="1" lang="en-US" altLang="ja-JP" sz="2200"/>
            <a:t>1.9</a:t>
          </a:r>
          <a:r>
            <a:rPr kumimoji="1" lang="ja-JP" altLang="en-US" sz="2200"/>
            <a:t>百万円</a:t>
          </a:r>
          <a:endParaRPr kumimoji="1" lang="en-US" altLang="ja-JP" sz="2200"/>
        </a:p>
        <a:p>
          <a:pPr algn="ctr"/>
          <a:r>
            <a:rPr kumimoji="1" lang="ja-JP" altLang="en-US" sz="2200"/>
            <a:t>（資料の印刷）</a:t>
          </a:r>
        </a:p>
      </xdr:txBody>
    </xdr:sp>
    <xdr:clientData/>
  </xdr:twoCellAnchor>
  <xdr:twoCellAnchor>
    <xdr:from>
      <xdr:col>9</xdr:col>
      <xdr:colOff>104775</xdr:colOff>
      <xdr:row>765</xdr:row>
      <xdr:rowOff>630692</xdr:rowOff>
    </xdr:from>
    <xdr:to>
      <xdr:col>35</xdr:col>
      <xdr:colOff>193902</xdr:colOff>
      <xdr:row>766</xdr:row>
      <xdr:rowOff>455929</xdr:rowOff>
    </xdr:to>
    <xdr:sp macro="" textlink="">
      <xdr:nvSpPr>
        <xdr:cNvPr id="14" name="AutoShape 36">
          <a:extLst>
            <a:ext uri="{FF2B5EF4-FFF2-40B4-BE49-F238E27FC236}">
              <a16:creationId xmlns:a16="http://schemas.microsoft.com/office/drawing/2014/main" id="{177BED3B-3EAE-4F0A-84C4-AD2AE0EA67F2}"/>
            </a:ext>
          </a:extLst>
        </xdr:cNvPr>
        <xdr:cNvSpPr>
          <a:spLocks noChangeArrowheads="1"/>
        </xdr:cNvSpPr>
      </xdr:nvSpPr>
      <xdr:spPr bwMode="auto">
        <a:xfrm>
          <a:off x="1905000" y="55856642"/>
          <a:ext cx="5289777" cy="49198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a:t>・「</a:t>
          </a:r>
          <a:r>
            <a:rPr lang="en-US" altLang="ja-JP"/>
            <a:t>2022</a:t>
          </a:r>
          <a:r>
            <a:rPr lang="ja-JP" altLang="en-US"/>
            <a:t>年度日本政府（文部科学省）奨学金留学生選考試験問題及び解答集」の印刷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75" zoomScaleNormal="75" zoomScaleSheetLayoutView="75"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711</v>
      </c>
      <c r="AK2" s="206"/>
      <c r="AL2" s="206"/>
      <c r="AM2" s="206"/>
      <c r="AN2" s="98" t="s">
        <v>406</v>
      </c>
      <c r="AO2" s="206">
        <v>20</v>
      </c>
      <c r="AP2" s="206"/>
      <c r="AQ2" s="206"/>
      <c r="AR2" s="99" t="s">
        <v>709</v>
      </c>
      <c r="AS2" s="207">
        <v>428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161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720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721</v>
      </c>
      <c r="H5" s="555"/>
      <c r="I5" s="555"/>
      <c r="J5" s="555"/>
      <c r="K5" s="555"/>
      <c r="L5" s="555"/>
      <c r="M5" s="556" t="s">
        <v>66</v>
      </c>
      <c r="N5" s="557"/>
      <c r="O5" s="557"/>
      <c r="P5" s="557"/>
      <c r="Q5" s="557"/>
      <c r="R5" s="558"/>
      <c r="S5" s="559" t="s">
        <v>718</v>
      </c>
      <c r="T5" s="555"/>
      <c r="U5" s="555"/>
      <c r="V5" s="555"/>
      <c r="W5" s="555"/>
      <c r="X5" s="560"/>
      <c r="Y5" s="713" t="s">
        <v>3</v>
      </c>
      <c r="Z5" s="714"/>
      <c r="AA5" s="714"/>
      <c r="AB5" s="714"/>
      <c r="AC5" s="714"/>
      <c r="AD5" s="715"/>
      <c r="AE5" s="716" t="s">
        <v>756</v>
      </c>
      <c r="AF5" s="716"/>
      <c r="AG5" s="716"/>
      <c r="AH5" s="716"/>
      <c r="AI5" s="716"/>
      <c r="AJ5" s="716"/>
      <c r="AK5" s="716"/>
      <c r="AL5" s="716"/>
      <c r="AM5" s="716"/>
      <c r="AN5" s="716"/>
      <c r="AO5" s="716"/>
      <c r="AP5" s="717"/>
      <c r="AQ5" s="718" t="s">
        <v>757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406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406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子ども・若者育成支援、地方創生、ＯＤＡ</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19.700000000000003</v>
      </c>
      <c r="Q13" s="164"/>
      <c r="R13" s="164"/>
      <c r="S13" s="164"/>
      <c r="T13" s="164"/>
      <c r="U13" s="164"/>
      <c r="V13" s="165"/>
      <c r="W13" s="163">
        <v>19.8</v>
      </c>
      <c r="X13" s="164"/>
      <c r="Y13" s="164"/>
      <c r="Z13" s="164"/>
      <c r="AA13" s="164"/>
      <c r="AB13" s="164"/>
      <c r="AC13" s="165"/>
      <c r="AD13" s="163">
        <v>19.600000000000001</v>
      </c>
      <c r="AE13" s="164"/>
      <c r="AF13" s="164"/>
      <c r="AG13" s="164"/>
      <c r="AH13" s="164"/>
      <c r="AI13" s="164"/>
      <c r="AJ13" s="165"/>
      <c r="AK13" s="163">
        <v>19.100000000000001</v>
      </c>
      <c r="AL13" s="164"/>
      <c r="AM13" s="164"/>
      <c r="AN13" s="164"/>
      <c r="AO13" s="164"/>
      <c r="AP13" s="164"/>
      <c r="AQ13" s="165"/>
      <c r="AR13" s="160">
        <v>19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758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758</v>
      </c>
      <c r="AL15" s="164"/>
      <c r="AM15" s="164"/>
      <c r="AN15" s="164"/>
      <c r="AO15" s="164"/>
      <c r="AP15" s="164"/>
      <c r="AQ15" s="165"/>
      <c r="AR15" s="163" t="s">
        <v>780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406</v>
      </c>
      <c r="Q16" s="164"/>
      <c r="R16" s="164"/>
      <c r="S16" s="164"/>
      <c r="T16" s="164"/>
      <c r="U16" s="164"/>
      <c r="V16" s="165"/>
      <c r="W16" s="163" t="s">
        <v>406</v>
      </c>
      <c r="X16" s="164"/>
      <c r="Y16" s="164"/>
      <c r="Z16" s="164"/>
      <c r="AA16" s="164"/>
      <c r="AB16" s="164"/>
      <c r="AC16" s="165"/>
      <c r="AD16" s="163" t="s">
        <v>724</v>
      </c>
      <c r="AE16" s="164"/>
      <c r="AF16" s="164"/>
      <c r="AG16" s="164"/>
      <c r="AH16" s="164"/>
      <c r="AI16" s="164"/>
      <c r="AJ16" s="165"/>
      <c r="AK16" s="163" t="s">
        <v>758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758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19.700000000000003</v>
      </c>
      <c r="Q18" s="170"/>
      <c r="R18" s="170"/>
      <c r="S18" s="170"/>
      <c r="T18" s="170"/>
      <c r="U18" s="170"/>
      <c r="V18" s="171"/>
      <c r="W18" s="169">
        <f>SUM(W13:AC17)</f>
        <v>19.8</v>
      </c>
      <c r="X18" s="170"/>
      <c r="Y18" s="170"/>
      <c r="Z18" s="170"/>
      <c r="AA18" s="170"/>
      <c r="AB18" s="170"/>
      <c r="AC18" s="171"/>
      <c r="AD18" s="169">
        <f>SUM(AD13:AJ17)</f>
        <v>19.600000000000001</v>
      </c>
      <c r="AE18" s="170"/>
      <c r="AF18" s="170"/>
      <c r="AG18" s="170"/>
      <c r="AH18" s="170"/>
      <c r="AI18" s="170"/>
      <c r="AJ18" s="171"/>
      <c r="AK18" s="169">
        <f>SUM(AK13:AQ17)</f>
        <v>19.100000000000001</v>
      </c>
      <c r="AL18" s="170"/>
      <c r="AM18" s="170"/>
      <c r="AN18" s="170"/>
      <c r="AO18" s="170"/>
      <c r="AP18" s="170"/>
      <c r="AQ18" s="171"/>
      <c r="AR18" s="169">
        <f>SUM(AR13:AX17)</f>
        <v>19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15</v>
      </c>
      <c r="Q19" s="164"/>
      <c r="R19" s="164"/>
      <c r="S19" s="164"/>
      <c r="T19" s="164"/>
      <c r="U19" s="164"/>
      <c r="V19" s="165"/>
      <c r="W19" s="163">
        <v>12.2</v>
      </c>
      <c r="X19" s="164"/>
      <c r="Y19" s="164"/>
      <c r="Z19" s="164"/>
      <c r="AA19" s="164"/>
      <c r="AB19" s="164"/>
      <c r="AC19" s="165"/>
      <c r="AD19" s="163">
        <v>9.1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0.76142131979695415</v>
      </c>
      <c r="Q20" s="535"/>
      <c r="R20" s="535"/>
      <c r="S20" s="535"/>
      <c r="T20" s="535"/>
      <c r="U20" s="535"/>
      <c r="V20" s="535"/>
      <c r="W20" s="535">
        <f t="shared" ref="W20" si="0">IF(W18=0, "-", SUM(W19)/W18)</f>
        <v>0.61616161616161613</v>
      </c>
      <c r="X20" s="535"/>
      <c r="Y20" s="535"/>
      <c r="Z20" s="535"/>
      <c r="AA20" s="535"/>
      <c r="AB20" s="535"/>
      <c r="AC20" s="535"/>
      <c r="AD20" s="535">
        <f t="shared" ref="AD20" si="1">IF(AD18=0, "-", SUM(AD19)/AD18)</f>
        <v>0.46428571428571425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0.76142131979695415</v>
      </c>
      <c r="Q21" s="535"/>
      <c r="R21" s="535"/>
      <c r="S21" s="535"/>
      <c r="T21" s="535"/>
      <c r="U21" s="535"/>
      <c r="V21" s="535"/>
      <c r="W21" s="535">
        <f t="shared" ref="W21" si="2">IF(W19=0, "-", SUM(W19)/SUM(W13,W14))</f>
        <v>0.61616161616161613</v>
      </c>
      <c r="X21" s="535"/>
      <c r="Y21" s="535"/>
      <c r="Z21" s="535"/>
      <c r="AA21" s="535"/>
      <c r="AB21" s="535"/>
      <c r="AC21" s="535"/>
      <c r="AD21" s="535">
        <f t="shared" ref="AD21" si="3">IF(AD19=0, "-", SUM(AD19)/SUM(AD13,AD14))</f>
        <v>0.46428571428571425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7</v>
      </c>
      <c r="Q23" s="161"/>
      <c r="R23" s="161"/>
      <c r="S23" s="161"/>
      <c r="T23" s="161"/>
      <c r="U23" s="161"/>
      <c r="V23" s="162"/>
      <c r="W23" s="160">
        <v>7</v>
      </c>
      <c r="X23" s="161"/>
      <c r="Y23" s="161"/>
      <c r="Z23" s="161"/>
      <c r="AA23" s="161"/>
      <c r="AB23" s="161"/>
      <c r="AC23" s="162"/>
      <c r="AD23" s="149" t="s">
        <v>712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3.4</v>
      </c>
      <c r="Q24" s="164"/>
      <c r="R24" s="164"/>
      <c r="S24" s="164"/>
      <c r="T24" s="164"/>
      <c r="U24" s="164"/>
      <c r="V24" s="165"/>
      <c r="W24" s="163">
        <v>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v>4.2</v>
      </c>
      <c r="Q25" s="164"/>
      <c r="R25" s="164"/>
      <c r="S25" s="164"/>
      <c r="T25" s="164"/>
      <c r="U25" s="164"/>
      <c r="V25" s="165"/>
      <c r="W25" s="163">
        <v>3.9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726</v>
      </c>
      <c r="H26" s="136"/>
      <c r="I26" s="136"/>
      <c r="J26" s="136"/>
      <c r="K26" s="136"/>
      <c r="L26" s="136"/>
      <c r="M26" s="136"/>
      <c r="N26" s="136"/>
      <c r="O26" s="137"/>
      <c r="P26" s="163">
        <v>4.5</v>
      </c>
      <c r="Q26" s="164"/>
      <c r="R26" s="164"/>
      <c r="S26" s="164"/>
      <c r="T26" s="164"/>
      <c r="U26" s="164"/>
      <c r="V26" s="165"/>
      <c r="W26" s="163">
        <v>3.8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19.100000000000001</v>
      </c>
      <c r="Q29" s="164"/>
      <c r="R29" s="164"/>
      <c r="S29" s="164"/>
      <c r="T29" s="164"/>
      <c r="U29" s="164"/>
      <c r="V29" s="165"/>
      <c r="W29" s="211">
        <f>AR13</f>
        <v>19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2</v>
      </c>
      <c r="AR31" s="178"/>
      <c r="AS31" s="179" t="s">
        <v>233</v>
      </c>
      <c r="AT31" s="202"/>
      <c r="AU31" s="271" t="s">
        <v>779</v>
      </c>
      <c r="AV31" s="271"/>
      <c r="AW31" s="375" t="s">
        <v>179</v>
      </c>
      <c r="AX31" s="376"/>
    </row>
    <row r="32" spans="1:50" ht="23.25" customHeight="1" x14ac:dyDescent="0.15">
      <c r="A32" s="511"/>
      <c r="B32" s="509"/>
      <c r="C32" s="509"/>
      <c r="D32" s="509"/>
      <c r="E32" s="509"/>
      <c r="F32" s="510"/>
      <c r="G32" s="536" t="s">
        <v>729</v>
      </c>
      <c r="H32" s="537"/>
      <c r="I32" s="537"/>
      <c r="J32" s="537"/>
      <c r="K32" s="537"/>
      <c r="L32" s="537"/>
      <c r="M32" s="537"/>
      <c r="N32" s="537"/>
      <c r="O32" s="538"/>
      <c r="P32" s="191" t="s">
        <v>730</v>
      </c>
      <c r="Q32" s="191"/>
      <c r="R32" s="191"/>
      <c r="S32" s="191"/>
      <c r="T32" s="191"/>
      <c r="U32" s="191"/>
      <c r="V32" s="191"/>
      <c r="W32" s="191"/>
      <c r="X32" s="233"/>
      <c r="Y32" s="339" t="s">
        <v>12</v>
      </c>
      <c r="Z32" s="545"/>
      <c r="AA32" s="546"/>
      <c r="AB32" s="547" t="s">
        <v>732</v>
      </c>
      <c r="AC32" s="547"/>
      <c r="AD32" s="547"/>
      <c r="AE32" s="363">
        <v>298980</v>
      </c>
      <c r="AF32" s="364"/>
      <c r="AG32" s="364"/>
      <c r="AH32" s="364"/>
      <c r="AI32" s="363">
        <v>312214</v>
      </c>
      <c r="AJ32" s="364"/>
      <c r="AK32" s="364"/>
      <c r="AL32" s="364"/>
      <c r="AM32" s="363">
        <v>279597</v>
      </c>
      <c r="AN32" s="364"/>
      <c r="AO32" s="364"/>
      <c r="AP32" s="364"/>
      <c r="AQ32" s="166" t="s">
        <v>406</v>
      </c>
      <c r="AR32" s="167"/>
      <c r="AS32" s="167"/>
      <c r="AT32" s="168"/>
      <c r="AU32" s="364" t="s">
        <v>406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732</v>
      </c>
      <c r="AC33" s="518"/>
      <c r="AD33" s="518"/>
      <c r="AE33" s="363" t="s">
        <v>715</v>
      </c>
      <c r="AF33" s="364"/>
      <c r="AG33" s="364"/>
      <c r="AH33" s="364"/>
      <c r="AI33" s="363" t="s">
        <v>715</v>
      </c>
      <c r="AJ33" s="364"/>
      <c r="AK33" s="364"/>
      <c r="AL33" s="364"/>
      <c r="AM33" s="363" t="s">
        <v>758</v>
      </c>
      <c r="AN33" s="364"/>
      <c r="AO33" s="364"/>
      <c r="AP33" s="364"/>
      <c r="AQ33" s="166">
        <v>300000</v>
      </c>
      <c r="AR33" s="167"/>
      <c r="AS33" s="167"/>
      <c r="AT33" s="168"/>
      <c r="AU33" s="364" t="s">
        <v>715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t="s">
        <v>715</v>
      </c>
      <c r="AJ34" s="364"/>
      <c r="AK34" s="364"/>
      <c r="AL34" s="364"/>
      <c r="AM34" s="363" t="s">
        <v>758</v>
      </c>
      <c r="AN34" s="364"/>
      <c r="AO34" s="364"/>
      <c r="AP34" s="364"/>
      <c r="AQ34" s="166" t="s">
        <v>406</v>
      </c>
      <c r="AR34" s="167"/>
      <c r="AS34" s="167"/>
      <c r="AT34" s="168"/>
      <c r="AU34" s="364" t="s">
        <v>406</v>
      </c>
      <c r="AV34" s="364"/>
      <c r="AW34" s="364"/>
      <c r="AX34" s="365"/>
    </row>
    <row r="35" spans="1:51" ht="23.25" customHeight="1" x14ac:dyDescent="0.15">
      <c r="A35" s="891" t="s">
        <v>380</v>
      </c>
      <c r="B35" s="892"/>
      <c r="C35" s="892"/>
      <c r="D35" s="892"/>
      <c r="E35" s="892"/>
      <c r="F35" s="893"/>
      <c r="G35" s="897" t="s">
        <v>733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2</v>
      </c>
      <c r="AR38" s="178"/>
      <c r="AS38" s="179" t="s">
        <v>233</v>
      </c>
      <c r="AT38" s="202"/>
      <c r="AU38" s="271" t="s">
        <v>715</v>
      </c>
      <c r="AV38" s="271"/>
      <c r="AW38" s="375" t="s">
        <v>179</v>
      </c>
      <c r="AX38" s="376"/>
      <c r="AY38">
        <f>$AY$37</f>
        <v>1</v>
      </c>
    </row>
    <row r="39" spans="1:51" ht="23.25" customHeight="1" x14ac:dyDescent="0.15">
      <c r="A39" s="511"/>
      <c r="B39" s="509"/>
      <c r="C39" s="509"/>
      <c r="D39" s="509"/>
      <c r="E39" s="509"/>
      <c r="F39" s="510"/>
      <c r="G39" s="536" t="s">
        <v>734</v>
      </c>
      <c r="H39" s="537"/>
      <c r="I39" s="537"/>
      <c r="J39" s="537"/>
      <c r="K39" s="537"/>
      <c r="L39" s="537"/>
      <c r="M39" s="537"/>
      <c r="N39" s="537"/>
      <c r="O39" s="538"/>
      <c r="P39" s="191" t="s">
        <v>735</v>
      </c>
      <c r="Q39" s="191"/>
      <c r="R39" s="191"/>
      <c r="S39" s="191"/>
      <c r="T39" s="191"/>
      <c r="U39" s="191"/>
      <c r="V39" s="191"/>
      <c r="W39" s="191"/>
      <c r="X39" s="233"/>
      <c r="Y39" s="339" t="s">
        <v>12</v>
      </c>
      <c r="Z39" s="545"/>
      <c r="AA39" s="546"/>
      <c r="AB39" s="547" t="s">
        <v>732</v>
      </c>
      <c r="AC39" s="547"/>
      <c r="AD39" s="547"/>
      <c r="AE39" s="363">
        <v>115146</v>
      </c>
      <c r="AF39" s="364"/>
      <c r="AG39" s="364"/>
      <c r="AH39" s="364"/>
      <c r="AI39" s="363">
        <v>107346</v>
      </c>
      <c r="AJ39" s="364"/>
      <c r="AK39" s="364"/>
      <c r="AL39" s="364"/>
      <c r="AM39" s="363"/>
      <c r="AN39" s="364"/>
      <c r="AO39" s="364"/>
      <c r="AP39" s="364"/>
      <c r="AQ39" s="166" t="s">
        <v>406</v>
      </c>
      <c r="AR39" s="167"/>
      <c r="AS39" s="167"/>
      <c r="AT39" s="168"/>
      <c r="AU39" s="364" t="s">
        <v>406</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732</v>
      </c>
      <c r="AC40" s="518"/>
      <c r="AD40" s="518"/>
      <c r="AE40" s="363" t="s">
        <v>715</v>
      </c>
      <c r="AF40" s="364"/>
      <c r="AG40" s="364"/>
      <c r="AH40" s="364"/>
      <c r="AI40" s="363" t="s">
        <v>715</v>
      </c>
      <c r="AJ40" s="364"/>
      <c r="AK40" s="364"/>
      <c r="AL40" s="364"/>
      <c r="AM40" s="363" t="s">
        <v>715</v>
      </c>
      <c r="AN40" s="364"/>
      <c r="AO40" s="364"/>
      <c r="AP40" s="364"/>
      <c r="AQ40" s="166">
        <v>120000</v>
      </c>
      <c r="AR40" s="167"/>
      <c r="AS40" s="167"/>
      <c r="AT40" s="168"/>
      <c r="AU40" s="364" t="s">
        <v>715</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715</v>
      </c>
      <c r="AF41" s="364"/>
      <c r="AG41" s="364"/>
      <c r="AH41" s="364"/>
      <c r="AI41" s="363" t="s">
        <v>715</v>
      </c>
      <c r="AJ41" s="364"/>
      <c r="AK41" s="364"/>
      <c r="AL41" s="364"/>
      <c r="AM41" s="363" t="s">
        <v>715</v>
      </c>
      <c r="AN41" s="364"/>
      <c r="AO41" s="364"/>
      <c r="AP41" s="364"/>
      <c r="AQ41" s="166" t="s">
        <v>406</v>
      </c>
      <c r="AR41" s="167"/>
      <c r="AS41" s="167"/>
      <c r="AT41" s="168"/>
      <c r="AU41" s="364" t="s">
        <v>406</v>
      </c>
      <c r="AV41" s="364"/>
      <c r="AW41" s="364"/>
      <c r="AX41" s="365"/>
      <c r="AY41">
        <f t="shared" si="4"/>
        <v>1</v>
      </c>
    </row>
    <row r="42" spans="1:51" ht="23.25" customHeight="1" x14ac:dyDescent="0.15">
      <c r="A42" s="891" t="s">
        <v>380</v>
      </c>
      <c r="B42" s="892"/>
      <c r="C42" s="892"/>
      <c r="D42" s="892"/>
      <c r="E42" s="892"/>
      <c r="F42" s="893"/>
      <c r="G42" s="897" t="s">
        <v>736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35.25" customHeight="1" x14ac:dyDescent="0.15">
      <c r="A101" s="487"/>
      <c r="B101" s="488"/>
      <c r="C101" s="488"/>
      <c r="D101" s="488"/>
      <c r="E101" s="488"/>
      <c r="F101" s="489"/>
      <c r="G101" s="191" t="s">
        <v>737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738</v>
      </c>
      <c r="AC101" s="547"/>
      <c r="AD101" s="547"/>
      <c r="AE101" s="358">
        <v>17</v>
      </c>
      <c r="AF101" s="358"/>
      <c r="AG101" s="358"/>
      <c r="AH101" s="358"/>
      <c r="AI101" s="358">
        <v>12</v>
      </c>
      <c r="AJ101" s="358"/>
      <c r="AK101" s="358"/>
      <c r="AL101" s="358"/>
      <c r="AM101" s="358">
        <v>2</v>
      </c>
      <c r="AN101" s="358"/>
      <c r="AO101" s="358"/>
      <c r="AP101" s="358"/>
      <c r="AQ101" s="358"/>
      <c r="AR101" s="358"/>
      <c r="AS101" s="358"/>
      <c r="AT101" s="358"/>
      <c r="AU101" s="363"/>
      <c r="AV101" s="364"/>
      <c r="AW101" s="364"/>
      <c r="AX101" s="365"/>
    </row>
    <row r="102" spans="1:60" ht="35.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738</v>
      </c>
      <c r="AC102" s="547"/>
      <c r="AD102" s="547"/>
      <c r="AE102" s="358" t="s">
        <v>715</v>
      </c>
      <c r="AF102" s="358"/>
      <c r="AG102" s="358"/>
      <c r="AH102" s="358"/>
      <c r="AI102" s="358" t="s">
        <v>715</v>
      </c>
      <c r="AJ102" s="358"/>
      <c r="AK102" s="358"/>
      <c r="AL102" s="358"/>
      <c r="AM102" s="358" t="s">
        <v>758</v>
      </c>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740</v>
      </c>
      <c r="AC116" s="301"/>
      <c r="AD116" s="302"/>
      <c r="AE116" s="358">
        <v>28</v>
      </c>
      <c r="AF116" s="358"/>
      <c r="AG116" s="358"/>
      <c r="AH116" s="358"/>
      <c r="AI116" s="358">
        <v>36</v>
      </c>
      <c r="AJ116" s="358"/>
      <c r="AK116" s="358"/>
      <c r="AL116" s="358"/>
      <c r="AM116" s="358">
        <v>0</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741</v>
      </c>
      <c r="AC117" s="343"/>
      <c r="AD117" s="344"/>
      <c r="AE117" s="306" t="s">
        <v>742</v>
      </c>
      <c r="AF117" s="306"/>
      <c r="AG117" s="306"/>
      <c r="AH117" s="306"/>
      <c r="AI117" s="306" t="s">
        <v>743</v>
      </c>
      <c r="AJ117" s="306"/>
      <c r="AK117" s="306"/>
      <c r="AL117" s="306"/>
      <c r="AM117" s="306" t="s">
        <v>772</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717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406</v>
      </c>
      <c r="AR133" s="271"/>
      <c r="AS133" s="179" t="s">
        <v>233</v>
      </c>
      <c r="AT133" s="202"/>
      <c r="AU133" s="178">
        <v>2</v>
      </c>
      <c r="AV133" s="178"/>
      <c r="AW133" s="179" t="s">
        <v>179</v>
      </c>
      <c r="AX133" s="180"/>
      <c r="AY133">
        <f>$AY$132</f>
        <v>1</v>
      </c>
    </row>
    <row r="134" spans="1:51" ht="39.75" customHeight="1" x14ac:dyDescent="0.15">
      <c r="A134" s="988"/>
      <c r="B134" s="253"/>
      <c r="C134" s="252"/>
      <c r="D134" s="253"/>
      <c r="E134" s="252"/>
      <c r="F134" s="314"/>
      <c r="G134" s="232" t="s">
        <v>746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v>115146</v>
      </c>
      <c r="AF134" s="167"/>
      <c r="AG134" s="167"/>
      <c r="AH134" s="167"/>
      <c r="AI134" s="266">
        <v>107346</v>
      </c>
      <c r="AJ134" s="167"/>
      <c r="AK134" s="167"/>
      <c r="AL134" s="167"/>
      <c r="AM134" s="266" t="s">
        <v>713</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724</v>
      </c>
      <c r="AF135" s="167"/>
      <c r="AG135" s="167"/>
      <c r="AH135" s="167"/>
      <c r="AI135" s="266" t="s">
        <v>758</v>
      </c>
      <c r="AJ135" s="167"/>
      <c r="AK135" s="167"/>
      <c r="AL135" s="167"/>
      <c r="AM135" s="266" t="s">
        <v>713</v>
      </c>
      <c r="AN135" s="167"/>
      <c r="AO135" s="167"/>
      <c r="AP135" s="167"/>
      <c r="AQ135" s="266" t="s">
        <v>406</v>
      </c>
      <c r="AR135" s="167"/>
      <c r="AS135" s="167"/>
      <c r="AT135" s="167"/>
      <c r="AU135" s="266">
        <v>120000</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2</v>
      </c>
      <c r="AV137" s="178"/>
      <c r="AW137" s="179" t="s">
        <v>179</v>
      </c>
      <c r="AX137" s="180"/>
      <c r="AY137">
        <f>$AY$136</f>
        <v>1</v>
      </c>
    </row>
    <row r="138" spans="1:51" ht="39.75" customHeight="1" x14ac:dyDescent="0.15">
      <c r="A138" s="988"/>
      <c r="B138" s="253"/>
      <c r="C138" s="252"/>
      <c r="D138" s="253"/>
      <c r="E138" s="252"/>
      <c r="F138" s="314"/>
      <c r="G138" s="232" t="s">
        <v>747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731</v>
      </c>
      <c r="AC138" s="224"/>
      <c r="AD138" s="224"/>
      <c r="AE138" s="266">
        <v>298980</v>
      </c>
      <c r="AF138" s="167"/>
      <c r="AG138" s="167"/>
      <c r="AH138" s="167"/>
      <c r="AI138" s="266">
        <v>312214</v>
      </c>
      <c r="AJ138" s="167"/>
      <c r="AK138" s="167"/>
      <c r="AL138" s="167"/>
      <c r="AM138" s="266">
        <v>279597</v>
      </c>
      <c r="AN138" s="167"/>
      <c r="AO138" s="167"/>
      <c r="AP138" s="167"/>
      <c r="AQ138" s="266" t="s">
        <v>715</v>
      </c>
      <c r="AR138" s="167"/>
      <c r="AS138" s="167"/>
      <c r="AT138" s="167"/>
      <c r="AU138" s="266" t="s">
        <v>715</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731</v>
      </c>
      <c r="AC139" s="175"/>
      <c r="AD139" s="175"/>
      <c r="AE139" s="266" t="s">
        <v>715</v>
      </c>
      <c r="AF139" s="167"/>
      <c r="AG139" s="167"/>
      <c r="AH139" s="167"/>
      <c r="AI139" s="266" t="s">
        <v>724</v>
      </c>
      <c r="AJ139" s="167"/>
      <c r="AK139" s="167"/>
      <c r="AL139" s="167"/>
      <c r="AM139" s="266" t="s">
        <v>713</v>
      </c>
      <c r="AN139" s="167"/>
      <c r="AO139" s="167"/>
      <c r="AP139" s="167"/>
      <c r="AQ139" s="266" t="s">
        <v>715</v>
      </c>
      <c r="AR139" s="167"/>
      <c r="AS139" s="167"/>
      <c r="AT139" s="167"/>
      <c r="AU139" s="266">
        <v>300000</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406</v>
      </c>
      <c r="AJ194" s="167"/>
      <c r="AK194" s="167"/>
      <c r="AL194" s="167"/>
      <c r="AM194" s="266" t="s">
        <v>713</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406</v>
      </c>
      <c r="AJ195" s="167"/>
      <c r="AK195" s="167"/>
      <c r="AL195" s="167"/>
      <c r="AM195" s="266" t="s">
        <v>713</v>
      </c>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406</v>
      </c>
      <c r="AJ198" s="167"/>
      <c r="AK198" s="167"/>
      <c r="AL198" s="167"/>
      <c r="AM198" s="266" t="s">
        <v>713</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406</v>
      </c>
      <c r="AJ199" s="167"/>
      <c r="AK199" s="167"/>
      <c r="AL199" s="167"/>
      <c r="AM199" s="266" t="s">
        <v>713</v>
      </c>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customHeight="1" x14ac:dyDescent="0.15">
      <c r="A433" s="988"/>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713</v>
      </c>
      <c r="AN433" s="167"/>
      <c r="AO433" s="167"/>
      <c r="AP433" s="168"/>
      <c r="AQ433" s="166" t="s">
        <v>406</v>
      </c>
      <c r="AR433" s="167"/>
      <c r="AS433" s="167"/>
      <c r="AT433" s="168"/>
      <c r="AU433" s="167" t="s">
        <v>406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713</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713</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customHeight="1" x14ac:dyDescent="0.15">
      <c r="A458" s="988"/>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713</v>
      </c>
      <c r="AN458" s="167"/>
      <c r="AO458" s="167"/>
      <c r="AP458" s="168"/>
      <c r="AQ458" s="166" t="s">
        <v>406</v>
      </c>
      <c r="AR458" s="167"/>
      <c r="AS458" s="167"/>
      <c r="AT458" s="168"/>
      <c r="AU458" s="167" t="s">
        <v>406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7"/>
      <c r="AM459" s="166" t="s">
        <v>713</v>
      </c>
      <c r="AN459" s="167"/>
      <c r="AO459" s="167"/>
      <c r="AP459" s="168"/>
      <c r="AQ459" s="166" t="s">
        <v>406</v>
      </c>
      <c r="AR459" s="167"/>
      <c r="AS459" s="167"/>
      <c r="AT459" s="168"/>
      <c r="AU459" s="167" t="s">
        <v>406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7"/>
      <c r="AM460" s="166" t="s">
        <v>713</v>
      </c>
      <c r="AN460" s="167"/>
      <c r="AO460" s="167"/>
      <c r="AP460" s="168"/>
      <c r="AQ460" s="166" t="s">
        <v>406</v>
      </c>
      <c r="AR460" s="167"/>
      <c r="AS460" s="167"/>
      <c r="AT460" s="168"/>
      <c r="AU460" s="167" t="s">
        <v>406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0"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716</v>
      </c>
      <c r="AE702" s="890"/>
      <c r="AF702" s="890"/>
      <c r="AG702" s="879" t="s">
        <v>759</v>
      </c>
      <c r="AH702" s="880"/>
      <c r="AI702" s="880"/>
      <c r="AJ702" s="880"/>
      <c r="AK702" s="880"/>
      <c r="AL702" s="880"/>
      <c r="AM702" s="880"/>
      <c r="AN702" s="880"/>
      <c r="AO702" s="880"/>
      <c r="AP702" s="880"/>
      <c r="AQ702" s="880"/>
      <c r="AR702" s="880"/>
      <c r="AS702" s="880"/>
      <c r="AT702" s="880"/>
      <c r="AU702" s="880"/>
      <c r="AV702" s="880"/>
      <c r="AW702" s="880"/>
      <c r="AX702" s="881"/>
    </row>
    <row r="703" spans="1:51" ht="9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9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716</v>
      </c>
      <c r="AE705" s="732"/>
      <c r="AF705" s="73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762</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762</v>
      </c>
      <c r="AE709" s="185"/>
      <c r="AF709" s="185"/>
      <c r="AG709" s="663" t="s">
        <v>758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762</v>
      </c>
      <c r="AE710" s="185"/>
      <c r="AF710" s="185"/>
      <c r="AG710" s="663" t="s">
        <v>758</v>
      </c>
      <c r="AH710" s="664"/>
      <c r="AI710" s="664"/>
      <c r="AJ710" s="664"/>
      <c r="AK710" s="664"/>
      <c r="AL710" s="664"/>
      <c r="AM710" s="664"/>
      <c r="AN710" s="664"/>
      <c r="AO710" s="664"/>
      <c r="AP710" s="664"/>
      <c r="AQ710" s="664"/>
      <c r="AR710" s="664"/>
      <c r="AS710" s="664"/>
      <c r="AT710" s="664"/>
      <c r="AU710" s="664"/>
      <c r="AV710" s="664"/>
      <c r="AW710" s="664"/>
      <c r="AX710" s="665"/>
    </row>
    <row r="711" spans="1:50" ht="30.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763</v>
      </c>
      <c r="AH711" s="664"/>
      <c r="AI711" s="664"/>
      <c r="AJ711" s="664"/>
      <c r="AK711" s="664"/>
      <c r="AL711" s="664"/>
      <c r="AM711" s="664"/>
      <c r="AN711" s="664"/>
      <c r="AO711" s="664"/>
      <c r="AP711" s="664"/>
      <c r="AQ711" s="664"/>
      <c r="AR711" s="664"/>
      <c r="AS711" s="664"/>
      <c r="AT711" s="664"/>
      <c r="AU711" s="664"/>
      <c r="AV711" s="664"/>
      <c r="AW711" s="664"/>
      <c r="AX711" s="665"/>
    </row>
    <row r="712" spans="1:50" ht="30.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716</v>
      </c>
      <c r="AE712" s="582"/>
      <c r="AF712" s="582"/>
      <c r="AG712" s="590" t="s">
        <v>764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3" t="s">
        <v>758</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716</v>
      </c>
      <c r="AE714" s="588"/>
      <c r="AF714" s="589"/>
      <c r="AG714" s="688" t="s">
        <v>765</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3"/>
      <c r="AG715" s="522" t="s">
        <v>774</v>
      </c>
      <c r="AH715" s="523"/>
      <c r="AI715" s="523"/>
      <c r="AJ715" s="523"/>
      <c r="AK715" s="523"/>
      <c r="AL715" s="523"/>
      <c r="AM715" s="523"/>
      <c r="AN715" s="523"/>
      <c r="AO715" s="523"/>
      <c r="AP715" s="523"/>
      <c r="AQ715" s="523"/>
      <c r="AR715" s="523"/>
      <c r="AS715" s="523"/>
      <c r="AT715" s="523"/>
      <c r="AU715" s="523"/>
      <c r="AV715" s="523"/>
      <c r="AW715" s="523"/>
      <c r="AX715" s="524"/>
    </row>
    <row r="716" spans="1:50" ht="62.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716</v>
      </c>
      <c r="AE716" s="755"/>
      <c r="AF716" s="755"/>
      <c r="AG716" s="663" t="s">
        <v>775</v>
      </c>
      <c r="AH716" s="664"/>
      <c r="AI716" s="664"/>
      <c r="AJ716" s="664"/>
      <c r="AK716" s="664"/>
      <c r="AL716" s="664"/>
      <c r="AM716" s="664"/>
      <c r="AN716" s="664"/>
      <c r="AO716" s="664"/>
      <c r="AP716" s="664"/>
      <c r="AQ716" s="664"/>
      <c r="AR716" s="664"/>
      <c r="AS716" s="664"/>
      <c r="AT716" s="664"/>
      <c r="AU716" s="664"/>
      <c r="AV716" s="664"/>
      <c r="AW716" s="664"/>
      <c r="AX716" s="665"/>
    </row>
    <row r="717" spans="1:50" ht="53.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56.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9.5" customHeight="1" x14ac:dyDescent="0.15">
      <c r="A726" s="617" t="s">
        <v>48</v>
      </c>
      <c r="B726" s="618"/>
      <c r="C726" s="439" t="s">
        <v>53</v>
      </c>
      <c r="D726" s="577"/>
      <c r="E726" s="577"/>
      <c r="F726" s="578"/>
      <c r="G726" s="793" t="s">
        <v>773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99" customHeight="1" thickBot="1" x14ac:dyDescent="0.2">
      <c r="A731" s="614" t="s">
        <v>781</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783</v>
      </c>
      <c r="B733" s="615"/>
      <c r="C733" s="615"/>
      <c r="D733" s="615"/>
      <c r="E733" s="616"/>
      <c r="F733" s="762" t="s">
        <v>784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v>405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v>410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161</v>
      </c>
      <c r="F746" s="113"/>
      <c r="G746" s="113"/>
      <c r="H746" s="100" t="str">
        <f>IF(E746="","","-")</f>
        <v>-</v>
      </c>
      <c r="I746" s="113"/>
      <c r="J746" s="113"/>
      <c r="K746" s="100" t="str">
        <f>IF(I746="","","-")</f>
        <v/>
      </c>
      <c r="L746" s="104">
        <v>403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404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714</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73.5" customHeight="1" x14ac:dyDescent="0.15">
      <c r="A789" s="552"/>
      <c r="B789" s="759"/>
      <c r="C789" s="759"/>
      <c r="D789" s="759"/>
      <c r="E789" s="759"/>
      <c r="F789" s="760"/>
      <c r="G789" s="445" t="s">
        <v>768</v>
      </c>
      <c r="H789" s="446"/>
      <c r="I789" s="446"/>
      <c r="J789" s="446"/>
      <c r="K789" s="447"/>
      <c r="L789" s="448" t="s">
        <v>769</v>
      </c>
      <c r="M789" s="449"/>
      <c r="N789" s="449"/>
      <c r="O789" s="449"/>
      <c r="P789" s="449"/>
      <c r="Q789" s="449"/>
      <c r="R789" s="449"/>
      <c r="S789" s="449"/>
      <c r="T789" s="449"/>
      <c r="U789" s="449"/>
      <c r="V789" s="449"/>
      <c r="W789" s="449"/>
      <c r="X789" s="450"/>
      <c r="Y789" s="451">
        <v>1.9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771</v>
      </c>
      <c r="D845" s="415"/>
      <c r="E845" s="415"/>
      <c r="F845" s="415"/>
      <c r="G845" s="415"/>
      <c r="H845" s="415"/>
      <c r="I845" s="415"/>
      <c r="J845" s="416">
        <v>6010001056290</v>
      </c>
      <c r="K845" s="417"/>
      <c r="L845" s="417"/>
      <c r="M845" s="417"/>
      <c r="N845" s="417"/>
      <c r="O845" s="417"/>
      <c r="P845" s="421" t="s">
        <v>770</v>
      </c>
      <c r="Q845" s="317"/>
      <c r="R845" s="317"/>
      <c r="S845" s="317"/>
      <c r="T845" s="317"/>
      <c r="U845" s="317"/>
      <c r="V845" s="317"/>
      <c r="W845" s="317"/>
      <c r="X845" s="317"/>
      <c r="Y845" s="318">
        <v>1.9</v>
      </c>
      <c r="Z845" s="319"/>
      <c r="AA845" s="319"/>
      <c r="AB845" s="320"/>
      <c r="AC845" s="322" t="s">
        <v>378</v>
      </c>
      <c r="AD845" s="323"/>
      <c r="AE845" s="323"/>
      <c r="AF845" s="323"/>
      <c r="AG845" s="323"/>
      <c r="AH845" s="418" t="s">
        <v>758</v>
      </c>
      <c r="AI845" s="419"/>
      <c r="AJ845" s="419"/>
      <c r="AK845" s="419"/>
      <c r="AL845" s="326">
        <v>100</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713</v>
      </c>
      <c r="F1110" s="886"/>
      <c r="G1110" s="886"/>
      <c r="H1110" s="886"/>
      <c r="I1110" s="886"/>
      <c r="J1110" s="416" t="s">
        <v>713</v>
      </c>
      <c r="K1110" s="417"/>
      <c r="L1110" s="417"/>
      <c r="M1110" s="417"/>
      <c r="N1110" s="417"/>
      <c r="O1110" s="417"/>
      <c r="P1110" s="421" t="s">
        <v>713</v>
      </c>
      <c r="Q1110" s="317"/>
      <c r="R1110" s="317"/>
      <c r="S1110" s="317"/>
      <c r="T1110" s="317"/>
      <c r="U1110" s="317"/>
      <c r="V1110" s="317"/>
      <c r="W1110" s="317"/>
      <c r="X1110" s="317"/>
      <c r="Y1110" s="318" t="s">
        <v>713</v>
      </c>
      <c r="Z1110" s="319"/>
      <c r="AA1110" s="319"/>
      <c r="AB1110" s="320"/>
      <c r="AC1110" s="322"/>
      <c r="AD1110" s="323"/>
      <c r="AE1110" s="323"/>
      <c r="AF1110" s="323"/>
      <c r="AG1110" s="323"/>
      <c r="AH1110" s="324" t="s">
        <v>713</v>
      </c>
      <c r="AI1110" s="325"/>
      <c r="AJ1110" s="325"/>
      <c r="AK1110" s="325"/>
      <c r="AL1110" s="326" t="s">
        <v>713</v>
      </c>
      <c r="AM1110" s="327"/>
      <c r="AN1110" s="327"/>
      <c r="AO1110" s="328"/>
      <c r="AP1110" s="321" t="s">
        <v>713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5">
    <cfRule type="expression" dxfId="2049" priority="2315">
      <formula>IF(RIGHT(TEXT(W25,"0.#"),1)=".",FALSE,TRUE)</formula>
    </cfRule>
    <cfRule type="expression" dxfId="2048" priority="2316">
      <formula>IF(RIGHT(TEXT(W25,"0.#"),1)=".",TRUE,FALSE)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5">
    <cfRule type="expression" dxfId="2043" priority="2303">
      <formula>IF(RIGHT(TEXT(P25,"0.#"),1)=".",FALSE,TRUE)</formula>
    </cfRule>
    <cfRule type="expression" dxfId="2042" priority="2304">
      <formula>IF(RIGHT(TEXT(P25,"0.#"),1)=".",TRUE,FALSE)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27">
    <cfRule type="expression" dxfId="711" priority="11">
      <formula>IF(RIGHT(TEXT(W27,"0.#"),1)=".",FALSE,TRUE)</formula>
    </cfRule>
    <cfRule type="expression" dxfId="710" priority="12">
      <formula>IF(RIGHT(TEXT(W27,"0.#"),1)=".",TRUE,FALSE)</formula>
    </cfRule>
  </conditionalFormatting>
  <conditionalFormatting sqref="P27">
    <cfRule type="expression" dxfId="709" priority="9">
      <formula>IF(RIGHT(TEXT(P27,"0.#"),1)=".",FALSE,TRUE)</formula>
    </cfRule>
    <cfRule type="expression" dxfId="708" priority="10">
      <formula>IF(RIGHT(TEXT(P27,"0.#"),1)=".",TRUE,FALSE)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3"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716</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716</v>
      </c>
      <c r="C21" s="13" t="str">
        <f t="shared" si="9"/>
        <v>地方創生</v>
      </c>
      <c r="D21" s="13" t="str">
        <f t="shared" si="8"/>
        <v>子ども・若者育成支援、地方創生</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t="s">
        <v>716</v>
      </c>
      <c r="C22" s="13" t="str">
        <f t="shared" si="9"/>
        <v>ＯＤＡ</v>
      </c>
      <c r="D22" s="13" t="str">
        <f>IF(C22="",D21,IF(D21&lt;&gt;"",CONCATENATE(D21,"、",C22),C22))</f>
        <v>子ども・若者育成支援、地方創生、ＯＤＡ</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子ども・若者育成支援、地方創生、ＯＤＡ</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子ども・若者育成支援、地方創生、ＯＤＡ</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子ども・若者育成支援、地方創生、ＯＤＡ</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cp:lastModifiedBy>
  <cp:lastPrinted>2021-09-24T01:22:54Z</cp:lastPrinted>
  <dcterms:created xsi:type="dcterms:W3CDTF">2012-03-13T00:50:25Z</dcterms:created>
  <dcterms:modified xsi:type="dcterms:W3CDTF">2021-09-24T01:23:01Z</dcterms:modified>
</cp:coreProperties>
</file>