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1417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<sst xmlns="http://schemas.openxmlformats.org/spreadsheetml/2006/main" count="3108" uniqueCount="798">
  <si>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</si>
  <si>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</si>
  <si>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</si>
  <si>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</si>
  <si>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</si>
  <si>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</si>
  <si>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</si>
  <si>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</si>
  <si>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</si>
  <si>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</si>
  <si>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</si>
  <si>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</si>
  <si>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</si>
  <si>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</si>
  <si>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</si>
  <si>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</si>
  <si>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</si>
  <si>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</si>
  <si>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</si>
  <si>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</si>
  <si>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</si>
  <si>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</si>
  <si>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</si>
  <si>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</si>
  <si>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</si>
  <si>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</si>
  <si>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</si>
  <si>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</si>
  <si>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</si>
  <si>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</si>
  <si>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</si>
  <si>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</si>
  <si>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</si>
  <si>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</si>
  <si>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</si>
  <si>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</si>
  <si>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</si>
  <si>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</si>
  <si>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</si>
  <si>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</si>
  <si>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</si>
  <si>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</si>
  <si>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</si>
  <si>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</si>
  <si>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</si>
  <si>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</si>
  <si>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</si>
  <si>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</si>
  <si>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</si>
  <si>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</si>
  <si>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</si>
  <si>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</si>
  <si>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</si>
  <si>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</si>
  <si>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</si>
  <si>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</si>
  <si>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</si>
  <si>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</si>
  <si>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</si>
  <si>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</si>
  <si>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</si>
  <si>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</si>
  <si>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</si>
  <si>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</si>
  <si>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</si>
  <si>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</si>
  <si>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</si>
  <si>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</si>
  <si>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</si>
  <si>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</si>
  <si>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</si>
  <si>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</si>
  <si>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</si>
  <si>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</si>
  <si>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</si>
  <si>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</si>
  <si>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</si>
  <si>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</si>
  <si>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</si>
  <si>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</si>
  <si>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</si>
  <si>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</si>
  <si>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</si>
  <si>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</si>
  <si>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</si>
  <si>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</si>
  <si>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</si>
  <si>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</si>
  <si>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</si>
  <si>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</si>
  <si>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</si>
  <si>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</si>
  <si>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</si>
  <si>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</si>
  <si>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</si>
  <si>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</si>
  <si>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</si>
  <si>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</si>
  <si>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</si>
  <si>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</si>
  <si>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</si>
  <si>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</si>
  <si>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</si>
  <si>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</si>
  <si>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</si>
  <si>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</si>
  <si>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</si>
  <si>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</si>
  <si>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</si>
  <si>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</si>
  <si>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</si>
  <si>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</si>
  <si>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</si>
  <si>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</si>
  <si>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</si>
  <si>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</si>
  <si>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</si>
  <si>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</si>
  <si>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</si>
  <si>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</si>
  <si>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</si>
  <si>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</si>
  <si>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</si>
  <si>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</si>
  <si>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</si>
  <si>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</si>
  <si>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</si>
  <si>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</si>
  <si>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</si>
  <si>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</si>
  <si>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</si>
  <si>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</si>
  <si>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</si>
  <si>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</si>
  <si>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</si>
  <si>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</si>
  <si>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</si>
  <si>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</si>
  <si>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</si>
  <si>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</si>
  <si>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</si>
  <si>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</si>
  <si>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</si>
  <si>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</si>
  <si>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</si>
  <si>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</si>
  <si>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</si>
  <si>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</si>
  <si>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</si>
  <si>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</si>
  <si>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</si>
  <si>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</si>
  <si>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</si>
  <si>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</si>
  <si>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</si>
  <si>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</si>
  <si>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</si>
  <si>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</si>
  <si>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</si>
  <si>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</si>
  <si>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</si>
  <si>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</si>
  <si>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</si>
  <si>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</si>
  <si>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</si>
  <si>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</si>
  <si>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</si>
  <si>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</si>
  <si>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</si>
  <si>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</si>
  <si>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</si>
  <si>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</si>
  <si>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</si>
  <si>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</si>
  <si>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</si>
  <si>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</si>
  <si>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</si>
  <si>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</si>
  <si>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</si>
  <si>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</si>
  <si>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</si>
  <si>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</si>
  <si>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</si>
  <si>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</si>
  <si>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</si>
  <si>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</si>
  <si>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</si>
  <si>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</si>
  <si>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</si>
  <si>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</si>
  <si>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</si>
  <si>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</si>
  <si>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</si>
  <si>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</si>
  <si>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</si>
  <si>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</si>
  <si>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</si>
  <si>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</si>
  <si>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</si>
  <si>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</si>
  <si>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</si>
  <si>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</si>
  <si>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</si>
  <si>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</si>
  <si>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</si>
  <si>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</si>
  <si>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</si>
  <si>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</si>
  <si>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</si>
  <si>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</si>
  <si>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</si>
  <si>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</si>
  <si>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</si>
  <si>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</si>
  <si>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</si>
  <si>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</si>
  <si>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</si>
  <si>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</si>
  <si>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</si>
  <si>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</si>
  <si>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</si>
  <si>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</si>
  <si>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</si>
  <si>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</si>
  <si>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</si>
  <si>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</si>
  <si>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</si>
  <si>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</si>
  <si>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</si>
  <si>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</si>
  <si>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</si>
  <si>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</si>
  <si>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</si>
  <si>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</si>
  <si>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</si>
  <si>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</si>
  <si>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</si>
  <si>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</si>
  <si>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</si>
  <si>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</si>
  <si>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</si>
  <si>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</si>
  <si>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</si>
  <si>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</si>
  <si>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</si>
  <si>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</si>
  <si>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</si>
  <si>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</si>
  <si>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</si>
  <si>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</si>
  <si>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</si>
  <si>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</si>
  <si>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</si>
  <si>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</si>
  <si>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</si>
  <si>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</si>
  <si>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</si>
  <si>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</si>
  <si>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</si>
  <si>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</si>
  <si>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</si>
  <si>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</si>
  <si>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</si>
  <si>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</si>
  <si>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</si>
  <si>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</si>
  <si>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</si>
  <si>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</si>
  <si>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</si>
  <si>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</si>
  <si>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</si>
  <si>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</si>
  <si>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</si>
  <si>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</si>
  <si>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</si>
  <si>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</si>
  <si>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</si>
  <si>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</si>
  <si>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</si>
  <si>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</si>
  <si>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</si>
  <si>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</si>
  <si>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</si>
  <si>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</si>
  <si>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</si>
  <si>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</si>
  <si>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</si>
  <si>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</si>
  <si>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</si>
  <si>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</si>
  <si>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</si>
  <si>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</si>
  <si>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</si>
  <si>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</si>
  <si>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</si>
  <si>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</si>
  <si>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</si>
  <si>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</si>
  <si>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</si>
  <si>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</si>
  <si>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</si>
  <si>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</si>
  <si>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</si>
  <si>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</si>
  <si>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</si>
  <si>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</si>
  <si>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</si>
  <si>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</si>
  <si>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</si>
  <si>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</si>
  <si>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</si>
  <si>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</si>
  <si>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</si>
  <si>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</si>
  <si>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</si>
  <si>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</si>
  <si>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</si>
  <si>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</si>
  <si>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</si>
  <si>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</si>
  <si>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</si>
  <si>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</si>
  <si>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</si>
  <si>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</si>
  <si>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</si>
  <si>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</si>
  <si>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</si>
  <si>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</si>
  <si>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</si>
  <si>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</si>
  <si>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</si>
  <si>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</si>
  <si>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</si>
  <si>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</si>
  <si>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</si>
  <si>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</si>
  <si>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</si>
  <si>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</si>
  <si>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</si>
  <si>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</si>
  <si>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</si>
  <si>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</si>
  <si>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</si>
  <si>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</si>
  <si>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</si>
  <si>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</si>
  <si>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</si>
  <si>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</si>
  <si>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</si>
  <si>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</si>
  <si>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</si>
  <si>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</si>
  <si>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</si>
  <si>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</si>
  <si>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</si>
  <si>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</si>
  <si>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</si>
  <si>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</si>
  <si>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</si>
  <si>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</si>
  <si>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</si>
  <si>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</si>
  <si>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</si>
  <si>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</si>
  <si>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</si>
  <si>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</si>
  <si>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</si>
  <si>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</si>
  <si>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</si>
  <si>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</si>
  <si>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</si>
  <si>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</si>
  <si>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</si>
  <si>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</si>
  <si>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</si>
  <si>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</si>
  <si>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</si>
  <si>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</si>
  <si>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</si>
  <si>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</si>
  <si>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</si>
  <si>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</si>
  <si>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</si>
  <si>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</si>
  <si>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</si>
  <si>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</si>
  <si>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</si>
  <si>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</si>
  <si>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</si>
  <si>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</si>
  <si>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</si>
  <si>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</si>
  <si>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</si>
  <si>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</si>
  <si>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</si>
  <si>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</si>
  <si>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</si>
  <si>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</si>
  <si>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</si>
  <si>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</si>
  <si>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</si>
  <si>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</si>
  <si>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</si>
  <si>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</si>
  <si>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</si>
  <si>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</si>
  <si>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</si>
  <si>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</si>
  <si>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</si>
  <si>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</si>
  <si>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</si>
  <si>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</si>
  <si>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</si>
  <si>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</si>
  <si>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</si>
  <si>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</si>
  <si>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</si>
  <si>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</si>
  <si>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</si>
  <si>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</si>
  <si>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</si>
  <si>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</si>
  <si>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</si>
  <si>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</si>
  <si>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</si>
  <si>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</si>
  <si>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</si>
  <si>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</si>
  <si>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</si>
  <si>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</si>
  <si>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</si>
  <si>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</si>
  <si>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</si>
  <si>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</si>
  <si>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</si>
  <si>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</si>
  <si>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</si>
  <si>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</si>
  <si>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</si>
  <si>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</si>
  <si>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</si>
  <si>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</si>
  <si>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</si>
  <si>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</si>
  <si>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</si>
  <si>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</si>
  <si>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</si>
  <si>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</si>
  <si>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</si>
  <si>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</si>
  <si>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</si>
  <si>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</si>
  <si>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</si>
  <si>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</si>
  <si>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</si>
  <si>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</si>
  <si>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</si>
  <si>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</si>
  <si>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</si>
  <si>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</si>
  <si>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</si>
  <si>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</si>
  <si>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</si>
  <si>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</si>
  <si>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</si>
  <si>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</si>
  <si>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</si>
  <si>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</si>
  <si>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</si>
  <si>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</si>
  <si>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</si>
  <si>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</si>
  <si>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</si>
  <si>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</si>
  <si>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</si>
  <si>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</si>
  <si>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</si>
  <si>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</si>
  <si>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</si>
  <si>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</si>
  <si>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</si>
  <si>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</si>
  <si>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</si>
  <si>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</si>
  <si>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</si>
  <si>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</si>
  <si>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</si>
  <si>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</si>
  <si>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</si>
  <si>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</si>
  <si>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</si>
  <si>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</si>
  <si>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</si>
  <si>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</si>
  <si>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</si>
  <si>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</si>
  <si>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</si>
  <si>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</si>
  <si>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</si>
  <si>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</si>
  <si>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</si>
  <si>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</si>
  <si>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</si>
  <si>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</si>
  <si>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</si>
  <si>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</si>
  <si>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</si>
  <si>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</si>
  <si>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</si>
  <si>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</si>
  <si>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</si>
  <si>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</si>
  <si>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</si>
  <si>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</si>
  <si>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</si>
  <si>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</si>
  <si>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</si>
  <si>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</si>
  <si>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</si>
  <si>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</si>
  <si>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</si>
  <si>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</si>
  <si>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</si>
  <si>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</si>
  <si>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</si>
  <si>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</si>
  <si>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</si>
  <si>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</si>
  <si>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</si>
  <si>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</si>
  <si>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</si>
  <si>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</si>
  <si>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</si>
  <si>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</si>
  <si>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</si>
  <si>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</si>
  <si>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</si>
  <si>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</si>
  <si>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</si>
  <si>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</si>
  <si>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</si>
  <si>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</si>
  <si>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</si>
  <si>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</si>
  <si>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</si>
  <si>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</si>
  <si>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</si>
  <si>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</si>
  <si>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</si>
  <si>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</si>
  <si>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</si>
  <si>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</si>
  <si>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</si>
  <si>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</si>
  <si>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</si>
  <si>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</si>
  <si>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</si>
  <si>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</si>
  <si>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</si>
  <si>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</si>
  <si>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</si>
  <si>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</si>
  <si>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</si>
  <si>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</si>
  <si>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</si>
  <si>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</si>
  <si>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</si>
  <si>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</si>
  <si>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</si>
  <si>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</si>
  <si>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</si>
  <si>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</si>
  <si>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</si>
  <si>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</si>
  <si>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</si>
  <si>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</si>
  <si>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</si>
  <si>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</si>
  <si>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</si>
  <si>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</si>
  <si>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</si>
  <si>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</si>
  <si>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</si>
  <si>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</si>
  <si>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</si>
  <si>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</si>
  <si>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</si>
  <si>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</si>
  <si>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</si>
  <si>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</si>
  <si>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</si>
  <si>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</si>
  <si>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</si>
  <si>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</si>
  <si>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</si>
  <si>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</si>
  <si>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</si>
  <si>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</si>
  <si>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</si>
  <si>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</si>
  <si>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</si>
  <si>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</si>
  <si>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</si>
  <si>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</si>
  <si>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</si>
  <si>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</si>
  <si>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</si>
  <si>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</si>
  <si>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</si>
  <si>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</si>
  <si>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</si>
  <si>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</si>
  <si>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</si>
  <si>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</si>
  <si>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</si>
  <si>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</si>
  <si>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</si>
  <si>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</si>
  <si>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</si>
  <si>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</si>
  <si>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</si>
  <si>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</si>
  <si>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</si>
  <si>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</si>
  <si>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</si>
  <si>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</si>
  <si>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</si>
  <si>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</si>
  <si>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</si>
  <si>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</si>
  <si>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</si>
  <si>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</si>
  <si>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</si>
  <si>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</si>
  <si>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</si>
  <si>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</si>
  <si>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</si>
  <si>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</si>
  <si>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</si>
  <si>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</si>
  <si>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</si>
  <si>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</si>
  <si>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</si>
  <si>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</si>
  <si>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</si>
  <si>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</si>
  <si>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</si>
  <si>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</si>
  <si>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</si>
  <si>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</si>
  <si>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</si>
  <si>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</si>
  <si>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</si>
  <si>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</si>
  <si>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</si>
  <si>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</si>
  <si>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</si>
  <si>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</si>
  <si>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</si>
  <si>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</si>
  <si>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</si>
  <si>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</si>
  <si>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</si>
  <si>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</si>
  <si>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</si>
  <si>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</si>
  <si>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</si>
  <si>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</si>
  <si>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</si>
  <si>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</si>
  <si>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</si>
  <si>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</si>
  <si>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</si>
  <si>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</si>
  <si>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</si>
  <si>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</si>
  <si>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</si>
  <si>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</si>
  <si>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</si>
  <si>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</si>
  <si>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</si>
  <si>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</si>
  <si>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</si>
  <si>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</si>
  <si>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</si>
  <si>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</si>
  <si>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</si>
  <si>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</si>
  <si>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</si>
  <si>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</si>
  <si>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</si>
  <si>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</si>
  <si>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</si>
  <si>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</si>
  <si>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</si>
  <si>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</si>
  <si>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</si>
  <si>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</si>
  <si>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</si>
  <si>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</si>
  <si>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</si>
  <si>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</si>
  <si>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</si>
  <si>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</si>
  <si>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</si>
  <si>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</si>
  <si>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</si>
  <si>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</si>
  <si>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</si>
  <si>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</si>
  <si>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</si>
  <si>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</si>
  <si>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</si>
  <si>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</si>
  <si>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</si>
  <si>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</si>
  <si>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</si>
  <si>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「第3期教育振興基本計画」平成30年6月15日閣議決定</t>
  </si>
  <si>
    <t>国際交流会議「アジアの未来」での総理大臣スピーチを踏まえ、アジア諸国で日本語を学ぶ優秀な高校生を日本全国の高校に招聘するプロジェクトを実施する。多くの日本人高校生が海外に行かずして海外の高校生との国際交流を経験するとともに、海外の若者が日本の生きた「教育」、「文化」等を経験する。
※国際交流会議「アジアの未来」総理大臣スピーチ（H29.6.5） ＜抜粋＞
　「日本語を学ぶアジアの高校生たちに、１０か月、日本で暮らせる機会を提供します。規模は今後５年で１０００人。」</t>
  </si>
  <si>
    <t>アジア諸国で日本語を学ぶ優秀な高校生を日本全国の高校に招聘する。日本各地でホームステイや寮生活をしながら、日本の高校生と共に学び合い、国際交流を深める。（今後５年間で1,000人規模の交流を実現）（補助率10/10）
これにより、日本の高校生の留学意欲や国際的素養が向上するとともに、当該事業の国際交流を通して、日本とアジアの高校間ネットワークの構築や、互いの国に精通したリーダー、架け橋となる人材を育成することを目指す。</t>
  </si>
  <si>
    <t>-</t>
  </si>
  <si>
    <t>国際文化交流促進費補助金</t>
  </si>
  <si>
    <t>職員旅費</t>
  </si>
  <si>
    <t>委員等旅費</t>
  </si>
  <si>
    <t>諸謝金</t>
  </si>
  <si>
    <t>日本人高校生の海外留学生数を6万人にする（高校：３万人から６万人）</t>
  </si>
  <si>
    <t>人</t>
  </si>
  <si>
    <t>文部科学省調査「高等学校等における国際交流等の状況について」</t>
  </si>
  <si>
    <t>将来留学したいと思う高校生を増加させる</t>
  </si>
  <si>
    <t>当該事業により日本に招聘した高校生数</t>
  </si>
  <si>
    <t>補助額／留学生徒数　　　　　　　　　　　　　　</t>
    <phoneticPr fontId="5"/>
  </si>
  <si>
    <t>円</t>
  </si>
  <si>
    <t>円/人</t>
    <phoneticPr fontId="5"/>
  </si>
  <si>
    <t>200,257,000/100</t>
  </si>
  <si>
    <t>416,726,000/200</t>
  </si>
  <si>
    <t>13　豊かな国際社会の構築に資する国際交流・協力の推進</t>
    <phoneticPr fontId="5"/>
  </si>
  <si>
    <t>13-1 国際交流の推進</t>
    <phoneticPr fontId="5"/>
  </si>
  <si>
    <t>人</t>
    <phoneticPr fontId="5"/>
  </si>
  <si>
    <t>本事業において、高校生の国際交流の機会を増加させ、海外留学への機運を高めさせることにより、高校生留学者数が増大することから、初等中等教育段階における国際交流をより拡大することにつながる。</t>
    <phoneticPr fontId="5"/>
  </si>
  <si>
    <t>新30-0020</t>
  </si>
  <si>
    <t>○</t>
  </si>
  <si>
    <t>アジア高校生架け橋プロジェクト</t>
    <phoneticPr fontId="5"/>
  </si>
  <si>
    <t>平成30年度</t>
    <phoneticPr fontId="5"/>
  </si>
  <si>
    <t>令和4年度</t>
    <phoneticPr fontId="5"/>
  </si>
  <si>
    <t>総合教育政策局</t>
    <phoneticPr fontId="5"/>
  </si>
  <si>
    <t>国際教育課</t>
    <phoneticPr fontId="5"/>
  </si>
  <si>
    <t>-</t>
    <phoneticPr fontId="5"/>
  </si>
  <si>
    <t>本事業は、我が国とアジア諸国との相互理解、友好親善に資するものであり、グローバル人材の育成に効果がある。</t>
    <phoneticPr fontId="5"/>
  </si>
  <si>
    <t>本事業は、外交的観点からも総理イニシアティブによる国の事業として、日本で学びたいと考えているアジアの優秀な高校生を受け入れることが必要となっている事業である。</t>
    <phoneticPr fontId="5"/>
  </si>
  <si>
    <t>「第３期教育振興基本計画（平成30年6月15日閣議決定）」等において、グローバル人材の育成の必要性等について提言されている中で、本事業は海外の優秀な高校生を招聘し国際交流を推進するものであり、優先度は高いものと考える。</t>
    <phoneticPr fontId="5"/>
  </si>
  <si>
    <t>補助対象経費は申請段階で精査の上で支出し、補助対象外経費の支出は民間団体から支出している。</t>
    <phoneticPr fontId="5"/>
  </si>
  <si>
    <t>費目・使途ともに、効率的かつ効果的に事業を進める上で真に必要なものに限定されている。</t>
    <phoneticPr fontId="5"/>
  </si>
  <si>
    <t>当該事業は、「第３期教育振興基本計画（平成30年6月15日閣議決定）」に基づき、2022年度を目途に日本人高校生の海外留学生数を6万人にする（３万人から倍増）といった定量的な目標値を定めた上で実施しており、着実な実施に努めている。</t>
    <phoneticPr fontId="5"/>
  </si>
  <si>
    <t>本事業は、外交的観点からも総理イニシアティブによる国の事業として、日本で学びたいと考えているアジアの優秀な高校生を受け入れることが必要な事業であり、今後着実に実施することが必要である。</t>
    <phoneticPr fontId="5"/>
  </si>
  <si>
    <t>効率的かつ適正な予算執行に努める。</t>
    <phoneticPr fontId="5"/>
  </si>
  <si>
    <t>A.公益財団法人ＡＦＳ日本協会</t>
    <rPh sb="2" eb="4">
      <t>コウエキ</t>
    </rPh>
    <rPh sb="4" eb="6">
      <t>ザイダン</t>
    </rPh>
    <rPh sb="6" eb="8">
      <t>ホウジン</t>
    </rPh>
    <rPh sb="11" eb="13">
      <t>ニホン</t>
    </rPh>
    <rPh sb="13" eb="15">
      <t>キョウカイ</t>
    </rPh>
    <phoneticPr fontId="5"/>
  </si>
  <si>
    <t>有</t>
  </si>
  <si>
    <t>無</t>
  </si>
  <si>
    <t>‐</t>
  </si>
  <si>
    <t>公益財団法人ＡＦＳ日本協会</t>
    <rPh sb="0" eb="2">
      <t>コウエキ</t>
    </rPh>
    <rPh sb="2" eb="4">
      <t>ザイダン</t>
    </rPh>
    <rPh sb="4" eb="6">
      <t>ホウジン</t>
    </rPh>
    <rPh sb="9" eb="11">
      <t>ニホン</t>
    </rPh>
    <rPh sb="11" eb="13">
      <t>キョウカイ</t>
    </rPh>
    <phoneticPr fontId="5"/>
  </si>
  <si>
    <t>アジア高校生架け橋プロジェクト</t>
    <rPh sb="3" eb="6">
      <t>コウコウセイ</t>
    </rPh>
    <rPh sb="6" eb="7">
      <t>カ</t>
    </rPh>
    <rPh sb="8" eb="9">
      <t>ハシ</t>
    </rPh>
    <phoneticPr fontId="5"/>
  </si>
  <si>
    <t>補助金等交付</t>
  </si>
  <si>
    <t>470,879,000/178</t>
    <phoneticPr fontId="5"/>
  </si>
  <si>
    <t>-</t>
    <phoneticPr fontId="5"/>
  </si>
  <si>
    <t>493,155,000/250</t>
    <phoneticPr fontId="5"/>
  </si>
  <si>
    <t>賃金</t>
    <rPh sb="0" eb="2">
      <t>チンギン</t>
    </rPh>
    <phoneticPr fontId="5"/>
  </si>
  <si>
    <t>諸謝金</t>
    <rPh sb="0" eb="3">
      <t>ショシャキン</t>
    </rPh>
    <phoneticPr fontId="5"/>
  </si>
  <si>
    <t>旅費</t>
    <rPh sb="0" eb="2">
      <t>リョヒ</t>
    </rPh>
    <phoneticPr fontId="5"/>
  </si>
  <si>
    <t>借損料</t>
    <rPh sb="0" eb="3">
      <t>シャクソンリョウ</t>
    </rPh>
    <phoneticPr fontId="5"/>
  </si>
  <si>
    <t>雑役務費</t>
    <rPh sb="0" eb="1">
      <t>ザツ</t>
    </rPh>
    <rPh sb="1" eb="3">
      <t>エキム</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</si>
  <si>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</si>
  <si>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</si>
  <si>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消耗品費</t>
    <rPh sb="0" eb="2">
      <t>ショウモウ</t>
    </rPh>
    <rPh sb="2" eb="3">
      <t>ヒン</t>
    </rPh>
    <rPh sb="3" eb="4">
      <t>ヒ</t>
    </rPh>
    <phoneticPr fontId="5"/>
  </si>
  <si>
    <t>日本語指導等講師謝金</t>
    <rPh sb="0" eb="2">
      <t>ニホン</t>
    </rPh>
    <rPh sb="2" eb="3">
      <t>ゴ</t>
    </rPh>
    <rPh sb="3" eb="5">
      <t>シドウ</t>
    </rPh>
    <rPh sb="5" eb="6">
      <t>トウ</t>
    </rPh>
    <rPh sb="6" eb="8">
      <t>コウシ</t>
    </rPh>
    <rPh sb="8" eb="10">
      <t>シャキン</t>
    </rPh>
    <phoneticPr fontId="5"/>
  </si>
  <si>
    <t>プログラム開発専任職員等への賃金</t>
    <rPh sb="5" eb="7">
      <t>カイハツ</t>
    </rPh>
    <rPh sb="7" eb="9">
      <t>センニン</t>
    </rPh>
    <rPh sb="9" eb="11">
      <t>ショクイン</t>
    </rPh>
    <rPh sb="11" eb="12">
      <t>トウ</t>
    </rPh>
    <rPh sb="14" eb="16">
      <t>チンギン</t>
    </rPh>
    <phoneticPr fontId="5"/>
  </si>
  <si>
    <t>国外旅費、オリエンテーション旅費等</t>
    <rPh sb="0" eb="2">
      <t>コクガイ</t>
    </rPh>
    <rPh sb="2" eb="4">
      <t>リョヒ</t>
    </rPh>
    <rPh sb="14" eb="16">
      <t>リョヒ</t>
    </rPh>
    <rPh sb="16" eb="17">
      <t>トウ</t>
    </rPh>
    <phoneticPr fontId="5"/>
  </si>
  <si>
    <t>オリエンテーション経費、日本語指導等会場借上費等</t>
    <rPh sb="9" eb="11">
      <t>ケイヒ</t>
    </rPh>
    <rPh sb="12" eb="14">
      <t>ニホン</t>
    </rPh>
    <rPh sb="14" eb="15">
      <t>ゴ</t>
    </rPh>
    <rPh sb="15" eb="17">
      <t>シドウ</t>
    </rPh>
    <rPh sb="17" eb="18">
      <t>トウ</t>
    </rPh>
    <rPh sb="18" eb="20">
      <t>カイジョウ</t>
    </rPh>
    <rPh sb="20" eb="21">
      <t>シャク</t>
    </rPh>
    <rPh sb="21" eb="22">
      <t>ジョウ</t>
    </rPh>
    <rPh sb="22" eb="23">
      <t>ヒ</t>
    </rPh>
    <rPh sb="23" eb="24">
      <t>トウ</t>
    </rPh>
    <phoneticPr fontId="5"/>
  </si>
  <si>
    <t>日本語教材印刷製本費</t>
    <rPh sb="0" eb="2">
      <t>ニホン</t>
    </rPh>
    <rPh sb="2" eb="3">
      <t>ゴ</t>
    </rPh>
    <rPh sb="3" eb="5">
      <t>キョウザイ</t>
    </rPh>
    <rPh sb="5" eb="7">
      <t>インサツ</t>
    </rPh>
    <rPh sb="7" eb="9">
      <t>セイホン</t>
    </rPh>
    <rPh sb="9" eb="10">
      <t>ヒ</t>
    </rPh>
    <phoneticPr fontId="5"/>
  </si>
  <si>
    <t>研修実施に伴う資材発送・通信費等、教材発送費等</t>
    <rPh sb="0" eb="2">
      <t>ケンシュウ</t>
    </rPh>
    <rPh sb="2" eb="4">
      <t>ジッシ</t>
    </rPh>
    <rPh sb="5" eb="6">
      <t>トモナ</t>
    </rPh>
    <rPh sb="7" eb="9">
      <t>シザイ</t>
    </rPh>
    <rPh sb="9" eb="11">
      <t>ハッソウ</t>
    </rPh>
    <rPh sb="12" eb="14">
      <t>ツウシン</t>
    </rPh>
    <rPh sb="14" eb="15">
      <t>ヒ</t>
    </rPh>
    <rPh sb="15" eb="16">
      <t>トウ</t>
    </rPh>
    <rPh sb="17" eb="19">
      <t>キョウザイ</t>
    </rPh>
    <rPh sb="19" eb="21">
      <t>ハッソウ</t>
    </rPh>
    <rPh sb="21" eb="22">
      <t>ヒ</t>
    </rPh>
    <rPh sb="22" eb="23">
      <t>トウ</t>
    </rPh>
    <phoneticPr fontId="5"/>
  </si>
  <si>
    <t>生徒の教材等購入費、研修実施に伴う消耗品費等</t>
    <rPh sb="0" eb="2">
      <t>セイト</t>
    </rPh>
    <rPh sb="3" eb="5">
      <t>キョウザイ</t>
    </rPh>
    <rPh sb="5" eb="6">
      <t>トウ</t>
    </rPh>
    <rPh sb="6" eb="9">
      <t>コウニュウヒ</t>
    </rPh>
    <rPh sb="10" eb="12">
      <t>ケンシュウ</t>
    </rPh>
    <rPh sb="12" eb="14">
      <t>ジッシ</t>
    </rPh>
    <rPh sb="15" eb="16">
      <t>トモナ</t>
    </rPh>
    <rPh sb="17" eb="19">
      <t>ショウモウ</t>
    </rPh>
    <rPh sb="19" eb="20">
      <t>ヒン</t>
    </rPh>
    <rPh sb="20" eb="21">
      <t>ヒ</t>
    </rPh>
    <rPh sb="21" eb="22">
      <t>トウ</t>
    </rPh>
    <phoneticPr fontId="5"/>
  </si>
  <si>
    <t>受入家庭募集・支援経費、生徒保険料等</t>
    <rPh sb="0" eb="2">
      <t>ウケイ</t>
    </rPh>
    <rPh sb="2" eb="4">
      <t>カテイ</t>
    </rPh>
    <rPh sb="4" eb="6">
      <t>ボシュウ</t>
    </rPh>
    <rPh sb="7" eb="9">
      <t>シエン</t>
    </rPh>
    <rPh sb="9" eb="11">
      <t>ケイヒ</t>
    </rPh>
    <rPh sb="12" eb="14">
      <t>セイト</t>
    </rPh>
    <rPh sb="14" eb="17">
      <t>ホケンリョウ</t>
    </rPh>
    <rPh sb="17" eb="18">
      <t>トウ</t>
    </rPh>
    <phoneticPr fontId="5"/>
  </si>
  <si>
    <t>自己負担金</t>
    <rPh sb="0" eb="2">
      <t>ジコ</t>
    </rPh>
    <rPh sb="2" eb="4">
      <t>フタン</t>
    </rPh>
    <rPh sb="4" eb="5">
      <t>キン</t>
    </rPh>
    <phoneticPr fontId="5"/>
  </si>
  <si>
    <t>日本の海外留学生数
※隔年調査のため、平成30年度は、数値を「-」としている。令和元年度目標値は平成29年度実績を記載している。令和元年度実績は令和３年度に調査予定（年内公表予定）のため、数値を「-」としている。</t>
    <rPh sb="72" eb="74">
      <t>レイワ</t>
    </rPh>
    <rPh sb="75" eb="76">
      <t>ネン</t>
    </rPh>
    <rPh sb="76" eb="77">
      <t>ド</t>
    </rPh>
    <rPh sb="78" eb="80">
      <t>チョウサ</t>
    </rPh>
    <rPh sb="80" eb="82">
      <t>ヨテイ</t>
    </rPh>
    <rPh sb="83" eb="85">
      <t>ネンナイ</t>
    </rPh>
    <rPh sb="85" eb="87">
      <t>コウヒョウ</t>
    </rPh>
    <rPh sb="87" eb="89">
      <t>ヨテイ</t>
    </rPh>
    <phoneticPr fontId="5"/>
  </si>
  <si>
    <t>将来留学したいと思う高校生の割合
※隔年調査のため、平成30年度は、数値を「-」としている。令和元年度目標値は平成29年度実績を記載している。令和元年度実績は令和３年度に調査予定（年内公表予定）のため、数値を「-」としている。</t>
    <rPh sb="79" eb="81">
      <t>レイワ</t>
    </rPh>
    <rPh sb="82" eb="83">
      <t>ネン</t>
    </rPh>
    <rPh sb="83" eb="84">
      <t>ド</t>
    </rPh>
    <rPh sb="87" eb="89">
      <t>ヨテイ</t>
    </rPh>
    <phoneticPr fontId="5"/>
  </si>
  <si>
    <t>外国の高等学校等に留学した日本の高校生数
※隔年調査のため、平成30年度は「-」としている。また、令和元年度実績は、令和３年度に調査予定（年内公表予定）のため、「-」としている（目標値は平成29年度実績を記載している）。
※目標年度の目標値については、「外国へ研修旅行した日本の高校生数」（下記指標参照）とあわせて、「60,000」と設定している。</t>
    <rPh sb="58" eb="60">
      <t>レイワ</t>
    </rPh>
    <rPh sb="61" eb="62">
      <t>ネン</t>
    </rPh>
    <rPh sb="62" eb="63">
      <t>ド</t>
    </rPh>
    <rPh sb="64" eb="66">
      <t>チョウサ</t>
    </rPh>
    <rPh sb="66" eb="68">
      <t>ヨテイ</t>
    </rPh>
    <phoneticPr fontId="5"/>
  </si>
  <si>
    <t>外国へ研修旅行した日本の高校生数
※隔年調査のため、平成30年度は「-」としている。また、令和元年度実績は、令和３年度に調査予定（年内公表予定）のため、「-」としている（目標値は平成29年度実績を記載している）。
※目標年度の目標値については、「外国の高等学校等に留学した日本の高校生数」（上記指標参照）とあわせて、「60,000」と設定している。</t>
    <rPh sb="54" eb="56">
      <t>レイワ</t>
    </rPh>
    <rPh sb="57" eb="58">
      <t>ネン</t>
    </rPh>
    <rPh sb="58" eb="59">
      <t>ド</t>
    </rPh>
    <rPh sb="60" eb="62">
      <t>チョウサ</t>
    </rPh>
    <rPh sb="62" eb="64">
      <t>ヨテイ</t>
    </rPh>
    <phoneticPr fontId="5"/>
  </si>
  <si>
    <t>新型コロナウイルス感染症の影響を大きく受けたが、当初の見込みどおり活動を行っていることから、見込みに見合ったものといえる。</t>
    <rPh sb="0" eb="2">
      <t>シンガタ</t>
    </rPh>
    <rPh sb="9" eb="12">
      <t>カンセンショウ</t>
    </rPh>
    <rPh sb="13" eb="15">
      <t>エイキョウ</t>
    </rPh>
    <rPh sb="16" eb="17">
      <t>オオ</t>
    </rPh>
    <rPh sb="19" eb="20">
      <t>ウ</t>
    </rPh>
    <phoneticPr fontId="5"/>
  </si>
  <si>
    <t>事業を実施する補助事業者は、公募するとともに、外部有識者により構成される審査会を経て選定することとなっており、妥当性は十分確保されている。</t>
    <phoneticPr fontId="5"/>
  </si>
  <si>
    <t>令和元年度より単位当たりコストは上昇しているが、新型コロナウイルス感染症対策に係る経費等を踏まえ、妥当だと考える。</t>
    <rPh sb="0" eb="2">
      <t>レイワ</t>
    </rPh>
    <rPh sb="2" eb="4">
      <t>ガンネン</t>
    </rPh>
    <rPh sb="4" eb="5">
      <t>ド</t>
    </rPh>
    <rPh sb="7" eb="9">
      <t>タンイ</t>
    </rPh>
    <rPh sb="9" eb="10">
      <t>ア</t>
    </rPh>
    <rPh sb="16" eb="18">
      <t>ジョウショウ</t>
    </rPh>
    <rPh sb="24" eb="26">
      <t>シンガタ</t>
    </rPh>
    <rPh sb="33" eb="36">
      <t>カンセンショウ</t>
    </rPh>
    <rPh sb="36" eb="38">
      <t>タイサク</t>
    </rPh>
    <rPh sb="39" eb="40">
      <t>カカ</t>
    </rPh>
    <rPh sb="41" eb="43">
      <t>ケイヒ</t>
    </rPh>
    <rPh sb="43" eb="44">
      <t>トウ</t>
    </rPh>
    <rPh sb="45" eb="46">
      <t>フ</t>
    </rPh>
    <rPh sb="49" eb="51">
      <t>ダトウ</t>
    </rPh>
    <rPh sb="53" eb="54">
      <t>カンガ</t>
    </rPh>
    <phoneticPr fontId="5"/>
  </si>
  <si>
    <t>申請内容については、交付決定前に外部有識者による審査を行うことにより、効率的かつ実効性の高い運用を行っているところである。</t>
    <phoneticPr fontId="5"/>
  </si>
  <si>
    <t>国際教育課長
小松　悌厚</t>
    <rPh sb="7" eb="9">
      <t>コマツ</t>
    </rPh>
    <rPh sb="10" eb="11">
      <t>テイ</t>
    </rPh>
    <rPh sb="11" eb="12">
      <t>アツ</t>
    </rPh>
    <phoneticPr fontId="5"/>
  </si>
  <si>
    <t>-</t>
    <phoneticPr fontId="5"/>
  </si>
  <si>
    <t>※金額は単位未満四捨五入して記載していることから、合計が一致しない場合がある。
招聘期間が８か月から10か月にすることなどに係る経費の増。</t>
    <rPh sb="41" eb="43">
      <t>ショウヘイ</t>
    </rPh>
    <rPh sb="43" eb="45">
      <t>キカン</t>
    </rPh>
    <rPh sb="48" eb="49">
      <t>ゲツ</t>
    </rPh>
    <rPh sb="54" eb="55">
      <t>ゲツ</t>
    </rPh>
    <rPh sb="63" eb="64">
      <t>カカ</t>
    </rPh>
    <rPh sb="65" eb="67">
      <t>ケイヒ</t>
    </rPh>
    <rPh sb="68" eb="69">
      <t>ゾウ</t>
    </rPh>
    <phoneticPr fontId="5"/>
  </si>
  <si>
    <t>外部有識者による点検対象外</t>
    <phoneticPr fontId="5"/>
  </si>
  <si>
    <t>事業内容の一部改善</t>
  </si>
  <si>
    <t>この事業は概ね計画通りに予算執行されたものと考えられるが、更なる事業の効率化を目指し、積算単価を再検証するなど、引き続きコスト削減に努めるべきである。</t>
  </si>
  <si>
    <t>執行等改善</t>
  </si>
  <si>
    <t>所見を踏まえ、更なる事業の効率化を目指し、積算単価を再検討するなど、コスト削減に努める。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</si>
</sst>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10084</xdr:colOff>
      <xdr:row>749</xdr:row>
      <xdr:rowOff>2044</xdr:rowOff>
    </xdr:from>
    <xdr:to>
      <xdr:col>33</xdr:col>
      <xdr:colOff>11206</xdr:colOff>
      <xdr:row>752</xdr:row>
      <xdr:rowOff>330223</xdr:rowOff>
    </xdr:to>
    <xdr:sp macro="" textlink="">
      <xdr:nvSpPr>
        <xdr:cNvPr id="2" name="正方形/長方形 1">
          <a:extLst>
            <a:ext uri="{FF2B5EF4-FFF2-40B4-BE49-F238E27FC236}">
              <a16:creationId xmlns:a16="http://schemas.microsoft.com/office/drawing/2014/main" id="{D9D23101-7245-4ED1-A038-7080D31C46F8}"/>
            </a:ext>
          </a:extLst>
        </xdr:cNvPr>
        <xdr:cNvSpPr/>
      </xdr:nvSpPr>
      <xdr:spPr>
        <a:xfrm>
          <a:off x="1825437" y="50025103"/>
          <a:ext cx="4842063" cy="13703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４７０．９百万円</a:t>
          </a:r>
        </a:p>
      </xdr:txBody>
    </xdr:sp>
    <xdr:clientData/>
  </xdr:twoCellAnchor>
  <xdr:twoCellAnchor>
    <xdr:from>
      <xdr:col>9</xdr:col>
      <xdr:colOff>62109</xdr:colOff>
      <xdr:row>753</xdr:row>
      <xdr:rowOff>89647</xdr:rowOff>
    </xdr:from>
    <xdr:to>
      <xdr:col>33</xdr:col>
      <xdr:colOff>89646</xdr:colOff>
      <xdr:row>757</xdr:row>
      <xdr:rowOff>285750</xdr:rowOff>
    </xdr:to>
    <xdr:sp macro="" textlink="">
      <xdr:nvSpPr>
        <xdr:cNvPr id="3" name="テキスト ボックス 2">
          <a:extLst>
            <a:ext uri="{FF2B5EF4-FFF2-40B4-BE49-F238E27FC236}">
              <a16:creationId xmlns:a16="http://schemas.microsoft.com/office/drawing/2014/main" id="{496FCCAC-9A0B-4A53-B365-2964AC0A996C}"/>
            </a:ext>
          </a:extLst>
        </xdr:cNvPr>
        <xdr:cNvSpPr txBox="1"/>
      </xdr:nvSpPr>
      <xdr:spPr>
        <a:xfrm>
          <a:off x="1899073" y="51919254"/>
          <a:ext cx="4926109" cy="161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取組を、高校生の留学・交流を扱う民間団体を通じて実施する。</a:t>
          </a:r>
        </a:p>
      </xdr:txBody>
    </xdr:sp>
    <xdr:clientData/>
  </xdr:twoCellAnchor>
  <xdr:twoCellAnchor>
    <xdr:from>
      <xdr:col>9</xdr:col>
      <xdr:colOff>22412</xdr:colOff>
      <xdr:row>761</xdr:row>
      <xdr:rowOff>17934</xdr:rowOff>
    </xdr:from>
    <xdr:to>
      <xdr:col>32</xdr:col>
      <xdr:colOff>190501</xdr:colOff>
      <xdr:row>764</xdr:row>
      <xdr:rowOff>373637</xdr:rowOff>
    </xdr:to>
    <xdr:sp macro="" textlink="">
      <xdr:nvSpPr>
        <xdr:cNvPr id="5" name="正方形/長方形 4">
          <a:extLst>
            <a:ext uri="{FF2B5EF4-FFF2-40B4-BE49-F238E27FC236}">
              <a16:creationId xmlns:a16="http://schemas.microsoft.com/office/drawing/2014/main" id="{84C349CA-E3C5-412A-9B95-9D8E2DA620E0}"/>
            </a:ext>
          </a:extLst>
        </xdr:cNvPr>
        <xdr:cNvSpPr/>
      </xdr:nvSpPr>
      <xdr:spPr>
        <a:xfrm>
          <a:off x="1837765" y="54209581"/>
          <a:ext cx="4807324" cy="1397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国際文化交流促進費補助金</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４７０．９百万円</a:t>
          </a:r>
          <a:endParaRPr kumimoji="1" lang="en-US" altLang="ja-JP" sz="2000" b="1">
            <a:solidFill>
              <a:schemeClr val="tx1"/>
            </a:solidFill>
            <a:latin typeface="+mn-ea"/>
            <a:ea typeface="+mn-ea"/>
          </a:endParaRPr>
        </a:p>
        <a:p>
          <a:pPr algn="ctr"/>
          <a:r>
            <a:rPr kumimoji="1" lang="en-US" altLang="ja-JP" sz="2000" b="1">
              <a:solidFill>
                <a:schemeClr val="tx1"/>
              </a:solidFill>
              <a:latin typeface="+mn-ea"/>
              <a:ea typeface="+mn-ea"/>
            </a:rPr>
            <a:t>A.</a:t>
          </a:r>
          <a:r>
            <a:rPr kumimoji="1" lang="en-US" altLang="ja-JP" sz="2000" b="1" baseline="0">
              <a:solidFill>
                <a:schemeClr val="tx1"/>
              </a:solidFill>
              <a:latin typeface="+mn-ea"/>
              <a:ea typeface="+mn-ea"/>
            </a:rPr>
            <a:t> </a:t>
          </a:r>
          <a:r>
            <a:rPr kumimoji="1" lang="ja-JP" altLang="en-US" sz="2000" b="1" baseline="0">
              <a:solidFill>
                <a:schemeClr val="tx1"/>
              </a:solidFill>
              <a:latin typeface="+mn-ea"/>
              <a:ea typeface="+mn-ea"/>
            </a:rPr>
            <a:t>民間団体（全１機関）</a:t>
          </a:r>
          <a:endParaRPr kumimoji="1" lang="ja-JP" altLang="en-US" sz="2000" b="1">
            <a:solidFill>
              <a:schemeClr val="tx1"/>
            </a:solidFill>
            <a:latin typeface="+mn-ea"/>
            <a:ea typeface="+mn-ea"/>
          </a:endParaRPr>
        </a:p>
      </xdr:txBody>
    </xdr:sp>
    <xdr:clientData/>
  </xdr:twoCellAnchor>
  <xdr:twoCellAnchor>
    <xdr:from>
      <xdr:col>9</xdr:col>
      <xdr:colOff>89915</xdr:colOff>
      <xdr:row>764</xdr:row>
      <xdr:rowOff>467287</xdr:rowOff>
    </xdr:from>
    <xdr:to>
      <xdr:col>33</xdr:col>
      <xdr:colOff>78441</xdr:colOff>
      <xdr:row>766</xdr:row>
      <xdr:rowOff>475792</xdr:rowOff>
    </xdr:to>
    <xdr:sp macro="" textlink="">
      <xdr:nvSpPr>
        <xdr:cNvPr id="6" name="テキスト ボックス 5">
          <a:extLst>
            <a:ext uri="{FF2B5EF4-FFF2-40B4-BE49-F238E27FC236}">
              <a16:creationId xmlns:a16="http://schemas.microsoft.com/office/drawing/2014/main" id="{F6754380-BA57-4E88-9A89-B7D94E640C1A}"/>
            </a:ext>
          </a:extLst>
        </xdr:cNvPr>
        <xdr:cNvSpPr txBox="1"/>
      </xdr:nvSpPr>
      <xdr:spPr>
        <a:xfrm>
          <a:off x="1905268" y="55701081"/>
          <a:ext cx="4829467" cy="1353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アジア諸国で日本語を学ぶ優秀な高校生を日本全国の高校に半年～１年間程度招聘し、日本各地でホームステイや寮生活をしながら、日本の高校生と共に学びあう機会を提供する。</a:t>
          </a:r>
        </a:p>
      </xdr:txBody>
    </xdr:sp>
    <xdr:clientData/>
  </xdr:twoCellAnchor>
  <xdr:twoCellAnchor>
    <xdr:from>
      <xdr:col>18</xdr:col>
      <xdr:colOff>116488</xdr:colOff>
      <xdr:row>757</xdr:row>
      <xdr:rowOff>265254</xdr:rowOff>
    </xdr:from>
    <xdr:to>
      <xdr:col>22</xdr:col>
      <xdr:colOff>134055</xdr:colOff>
      <xdr:row>760</xdr:row>
      <xdr:rowOff>315106</xdr:rowOff>
    </xdr:to>
    <xdr:sp macro="" textlink="">
      <xdr:nvSpPr>
        <xdr:cNvPr id="7" name="矢印: 下 9">
          <a:extLst>
            <a:ext uri="{FF2B5EF4-FFF2-40B4-BE49-F238E27FC236}">
              <a16:creationId xmlns:a16="http://schemas.microsoft.com/office/drawing/2014/main" id="{4CEFB377-06E9-4F67-AC49-056709FCEA25}"/>
            </a:ext>
          </a:extLst>
        </xdr:cNvPr>
        <xdr:cNvSpPr/>
      </xdr:nvSpPr>
      <xdr:spPr>
        <a:xfrm>
          <a:off x="3747194" y="53067372"/>
          <a:ext cx="824390" cy="1091999"/>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189283</xdr:colOff>
      <xdr:row>758</xdr:row>
      <xdr:rowOff>9923</xdr:rowOff>
    </xdr:from>
    <xdr:to>
      <xdr:col>36</xdr:col>
      <xdr:colOff>154522</xdr:colOff>
      <xdr:row>760</xdr:row>
      <xdr:rowOff>163870</xdr:rowOff>
    </xdr:to>
    <xdr:sp macro="" textlink="">
      <xdr:nvSpPr>
        <xdr:cNvPr id="8" name="正方形/長方形 7">
          <a:extLst>
            <a:ext uri="{FF2B5EF4-FFF2-40B4-BE49-F238E27FC236}">
              <a16:creationId xmlns:a16="http://schemas.microsoft.com/office/drawing/2014/main" id="{29D75560-8E13-41D6-B2E3-238C07A6182A}"/>
            </a:ext>
          </a:extLst>
        </xdr:cNvPr>
        <xdr:cNvSpPr/>
      </xdr:nvSpPr>
      <xdr:spPr>
        <a:xfrm>
          <a:off x="4828518" y="53159423"/>
          <a:ext cx="2587416" cy="8487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a:solidFill>
                <a:schemeClr val="tx1"/>
              </a:solidFill>
              <a:latin typeface="+mn-ea"/>
              <a:ea typeface="+mn-ea"/>
            </a:rPr>
            <a:t>【</a:t>
          </a:r>
          <a:r>
            <a:rPr kumimoji="1" lang="ja-JP" altLang="en-US" sz="1600" b="0">
              <a:solidFill>
                <a:schemeClr val="tx1"/>
              </a:solidFill>
              <a:latin typeface="+mn-ea"/>
              <a:ea typeface="+mn-ea"/>
            </a:rPr>
            <a:t>補助金等交付</a:t>
          </a:r>
          <a:r>
            <a:rPr kumimoji="1" lang="en-US" altLang="ja-JP" sz="1600" b="0">
              <a:solidFill>
                <a:schemeClr val="tx1"/>
              </a:solidFill>
              <a:latin typeface="+mn-ea"/>
              <a:ea typeface="+mn-ea"/>
            </a:rPr>
            <a:t>】</a:t>
          </a:r>
          <a:endParaRPr kumimoji="1" lang="ja-JP" altLang="en-US" sz="1600" b="0">
            <a:solidFill>
              <a:schemeClr val="tx1"/>
            </a:solidFill>
            <a:latin typeface="+mn-ea"/>
            <a:ea typeface="+mn-ea"/>
          </a:endParaRPr>
        </a:p>
      </xdr:txBody>
    </xdr:sp>
    <xdr:clientData/>
  </xdr:twoCellAnchor>
  <xdr:twoCellAnchor>
    <xdr:from>
      <xdr:col>9</xdr:col>
      <xdr:colOff>0</xdr:colOff>
      <xdr:row>753</xdr:row>
      <xdr:rowOff>17368</xdr:rowOff>
    </xdr:from>
    <xdr:to>
      <xdr:col>33</xdr:col>
      <xdr:colOff>11206</xdr:colOff>
      <xdr:row>757</xdr:row>
      <xdr:rowOff>299356</xdr:rowOff>
    </xdr:to>
    <xdr:sp macro="" textlink="">
      <xdr:nvSpPr>
        <xdr:cNvPr id="9" name="大かっこ 8">
          <a:extLst>
            <a:ext uri="{FF2B5EF4-FFF2-40B4-BE49-F238E27FC236}">
              <a16:creationId xmlns:a16="http://schemas.microsoft.com/office/drawing/2014/main" id="{686A1E8E-0DDE-43BB-B813-9CAC578EAE5F}"/>
            </a:ext>
          </a:extLst>
        </xdr:cNvPr>
        <xdr:cNvSpPr/>
      </xdr:nvSpPr>
      <xdr:spPr>
        <a:xfrm>
          <a:off x="1836964" y="51846975"/>
          <a:ext cx="4909778" cy="1697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188260</xdr:colOff>
      <xdr:row>764</xdr:row>
      <xdr:rowOff>558614</xdr:rowOff>
    </xdr:from>
    <xdr:to>
      <xdr:col>33</xdr:col>
      <xdr:colOff>22413</xdr:colOff>
      <xdr:row>766</xdr:row>
      <xdr:rowOff>381000</xdr:rowOff>
    </xdr:to>
    <xdr:sp macro="" textlink="">
      <xdr:nvSpPr>
        <xdr:cNvPr id="10" name="大かっこ 9">
          <a:extLst>
            <a:ext uri="{FF2B5EF4-FFF2-40B4-BE49-F238E27FC236}">
              <a16:creationId xmlns:a16="http://schemas.microsoft.com/office/drawing/2014/main" id="{99F280BF-2A45-4F89-870C-9B8732FCB219}"/>
            </a:ext>
          </a:extLst>
        </xdr:cNvPr>
        <xdr:cNvSpPr/>
      </xdr:nvSpPr>
      <xdr:spPr>
        <a:xfrm>
          <a:off x="1801907" y="55792408"/>
          <a:ext cx="4876800" cy="11670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3"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427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742</v>
      </c>
      <c r="H5" s="555"/>
      <c r="I5" s="555"/>
      <c r="J5" s="555"/>
      <c r="K5" s="555"/>
      <c r="L5" s="555"/>
      <c r="M5" s="556" t="s">
        <v>66</v>
      </c>
      <c r="N5" s="557"/>
      <c r="O5" s="557"/>
      <c r="P5" s="557"/>
      <c r="Q5" s="557"/>
      <c r="R5" s="558"/>
      <c r="S5" s="559" t="s">
        <v>743</v>
      </c>
      <c r="T5" s="555"/>
      <c r="U5" s="555"/>
      <c r="V5" s="555"/>
      <c r="W5" s="555"/>
      <c r="X5" s="560"/>
      <c r="Y5" s="713" t="s">
        <v>3</v>
      </c>
      <c r="Z5" s="714"/>
      <c r="AA5" s="714"/>
      <c r="AB5" s="714"/>
      <c r="AC5" s="714"/>
      <c r="AD5" s="715"/>
      <c r="AE5" s="716" t="s">
        <v>745</v>
      </c>
      <c r="AF5" s="716"/>
      <c r="AG5" s="716"/>
      <c r="AH5" s="716"/>
      <c r="AI5" s="716"/>
      <c r="AJ5" s="716"/>
      <c r="AK5" s="716"/>
      <c r="AL5" s="716"/>
      <c r="AM5" s="716"/>
      <c r="AN5" s="716"/>
      <c r="AO5" s="716"/>
      <c r="AP5" s="717"/>
      <c r="AQ5" s="718" t="s">
        <v>790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85.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200.6</v>
      </c>
      <c r="Q13" s="164"/>
      <c r="R13" s="164"/>
      <c r="S13" s="164"/>
      <c r="T13" s="164"/>
      <c r="U13" s="164"/>
      <c r="V13" s="165"/>
      <c r="W13" s="163">
        <v>417.1</v>
      </c>
      <c r="X13" s="164"/>
      <c r="Y13" s="164"/>
      <c r="Z13" s="164"/>
      <c r="AA13" s="164"/>
      <c r="AB13" s="164"/>
      <c r="AC13" s="165"/>
      <c r="AD13" s="163">
        <v>471.4</v>
      </c>
      <c r="AE13" s="164"/>
      <c r="AF13" s="164"/>
      <c r="AG13" s="164"/>
      <c r="AH13" s="164"/>
      <c r="AI13" s="164"/>
      <c r="AJ13" s="165"/>
      <c r="AK13" s="163">
        <v>493.6</v>
      </c>
      <c r="AL13" s="164"/>
      <c r="AM13" s="164"/>
      <c r="AN13" s="164"/>
      <c r="AO13" s="164"/>
      <c r="AP13" s="164"/>
      <c r="AQ13" s="165"/>
      <c r="AR13" s="160">
        <v>499.5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746</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200.6</v>
      </c>
      <c r="Q18" s="170"/>
      <c r="R18" s="170"/>
      <c r="S18" s="170"/>
      <c r="T18" s="170"/>
      <c r="U18" s="170"/>
      <c r="V18" s="171"/>
      <c r="W18" s="169">
        <f>SUM(W13:AC17)</f>
        <v>417.1</v>
      </c>
      <c r="X18" s="170"/>
      <c r="Y18" s="170"/>
      <c r="Z18" s="170"/>
      <c r="AA18" s="170"/>
      <c r="AB18" s="170"/>
      <c r="AC18" s="171"/>
      <c r="AD18" s="169">
        <f>SUM(AD13:AJ17)</f>
        <v>471.4</v>
      </c>
      <c r="AE18" s="170"/>
      <c r="AF18" s="170"/>
      <c r="AG18" s="170"/>
      <c r="AH18" s="170"/>
      <c r="AI18" s="170"/>
      <c r="AJ18" s="171"/>
      <c r="AK18" s="169">
        <f>SUM(AK13:AQ17)</f>
        <v>493.6</v>
      </c>
      <c r="AL18" s="170"/>
      <c r="AM18" s="170"/>
      <c r="AN18" s="170"/>
      <c r="AO18" s="170"/>
      <c r="AP18" s="170"/>
      <c r="AQ18" s="171"/>
      <c r="AR18" s="169">
        <f>SUM(AR13:AX17)</f>
        <v>499.5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200.458</v>
      </c>
      <c r="Q19" s="164"/>
      <c r="R19" s="164"/>
      <c r="S19" s="164"/>
      <c r="T19" s="164"/>
      <c r="U19" s="164"/>
      <c r="V19" s="165"/>
      <c r="W19" s="163">
        <v>417.1</v>
      </c>
      <c r="X19" s="164"/>
      <c r="Y19" s="164"/>
      <c r="Z19" s="164"/>
      <c r="AA19" s="164"/>
      <c r="AB19" s="164"/>
      <c r="AC19" s="165"/>
      <c r="AD19" s="163">
        <v>470.9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0.99929212362911268</v>
      </c>
      <c r="Q20" s="535"/>
      <c r="R20" s="535"/>
      <c r="S20" s="535"/>
      <c r="T20" s="535"/>
      <c r="U20" s="535"/>
      <c r="V20" s="535"/>
      <c r="W20" s="535">
        <f t="shared" ref="W20" si="0">IF(W18=0, "-", SUM(W19)/W18)</f>
        <v>1</v>
      </c>
      <c r="X20" s="535"/>
      <c r="Y20" s="535"/>
      <c r="Z20" s="535"/>
      <c r="AA20" s="535"/>
      <c r="AB20" s="535"/>
      <c r="AC20" s="535"/>
      <c r="AD20" s="535">
        <f t="shared" ref="AD20" si="1">IF(AD18=0, "-", SUM(AD19)/AD18)</f>
        <v>0.9989393296563428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31.5" customHeight="1" x14ac:dyDescent="0.15">
      <c r="A21" s="123"/>
      <c r="B21" s="124"/>
      <c r="C21" s="124"/>
      <c r="D21" s="124"/>
      <c r="E21" s="124"/>
      <c r="F21" s="125"/>
      <c r="G21" s="918" t="s">
        <v>354</v>
      </c>
      <c r="H21" s="919"/>
      <c r="I21" s="919"/>
      <c r="J21" s="919"/>
      <c r="K21" s="919"/>
      <c r="L21" s="919"/>
      <c r="M21" s="919"/>
      <c r="N21" s="919"/>
      <c r="O21" s="919"/>
      <c r="P21" s="535">
        <f>IF(P19=0, "-", SUM(P19)/SUM(P13,P14))</f>
        <v>0.99929212362911268</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0.9989393296563428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721</v>
      </c>
      <c r="H23" s="133"/>
      <c r="I23" s="133"/>
      <c r="J23" s="133"/>
      <c r="K23" s="133"/>
      <c r="L23" s="133"/>
      <c r="M23" s="133"/>
      <c r="N23" s="133"/>
      <c r="O23" s="134"/>
      <c r="P23" s="160">
        <v>493.2</v>
      </c>
      <c r="Q23" s="161"/>
      <c r="R23" s="161"/>
      <c r="S23" s="161"/>
      <c r="T23" s="161"/>
      <c r="U23" s="161"/>
      <c r="V23" s="162"/>
      <c r="W23" s="160">
        <v>499</v>
      </c>
      <c r="X23" s="161"/>
      <c r="Y23" s="161"/>
      <c r="Z23" s="161"/>
      <c r="AA23" s="161"/>
      <c r="AB23" s="161"/>
      <c r="AC23" s="162"/>
      <c r="AD23" s="149" t="s">
        <v>792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0.3</v>
      </c>
      <c r="Q24" s="164"/>
      <c r="R24" s="164"/>
      <c r="S24" s="164"/>
      <c r="T24" s="164"/>
      <c r="U24" s="164"/>
      <c r="V24" s="165"/>
      <c r="W24" s="163">
        <v>0.2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0.1</v>
      </c>
      <c r="Q25" s="164"/>
      <c r="R25" s="164"/>
      <c r="S25" s="164"/>
      <c r="T25" s="164"/>
      <c r="U25" s="164"/>
      <c r="V25" s="165"/>
      <c r="W25" s="163">
        <v>0.1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0.1</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-0.10000000000002274</v>
      </c>
      <c r="Q28" s="170"/>
      <c r="R28" s="170"/>
      <c r="S28" s="170"/>
      <c r="T28" s="170"/>
      <c r="U28" s="170"/>
      <c r="V28" s="171"/>
      <c r="W28" s="169">
        <f>W29-SUM(W23:W27)</f>
        <v>9.9999999999965894E-2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493.6</v>
      </c>
      <c r="Q29" s="164"/>
      <c r="R29" s="164"/>
      <c r="S29" s="164"/>
      <c r="T29" s="164"/>
      <c r="U29" s="164"/>
      <c r="V29" s="165"/>
      <c r="W29" s="211">
        <f>AR13</f>
        <v>499.5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4</v>
      </c>
      <c r="AV31" s="271"/>
      <c r="AW31" s="375" t="s">
        <v>179</v>
      </c>
      <c r="AX31" s="376"/>
    </row>
    <row r="32" spans="1:50" ht="41.25" customHeight="1" x14ac:dyDescent="0.15">
      <c r="A32" s="511"/>
      <c r="B32" s="509"/>
      <c r="C32" s="509"/>
      <c r="D32" s="509"/>
      <c r="E32" s="509"/>
      <c r="F32" s="510"/>
      <c r="G32" s="536" t="s">
        <v>725</v>
      </c>
      <c r="H32" s="537"/>
      <c r="I32" s="537"/>
      <c r="J32" s="537"/>
      <c r="K32" s="537"/>
      <c r="L32" s="537"/>
      <c r="M32" s="537"/>
      <c r="N32" s="537"/>
      <c r="O32" s="538"/>
      <c r="P32" s="191" t="s">
        <v>782</v>
      </c>
      <c r="Q32" s="191"/>
      <c r="R32" s="191"/>
      <c r="S32" s="191"/>
      <c r="T32" s="191"/>
      <c r="U32" s="191"/>
      <c r="V32" s="191"/>
      <c r="W32" s="191"/>
      <c r="X32" s="233"/>
      <c r="Y32" s="339" t="s">
        <v>12</v>
      </c>
      <c r="Z32" s="545"/>
      <c r="AA32" s="546"/>
      <c r="AB32" s="547" t="s">
        <v>726</v>
      </c>
      <c r="AC32" s="547"/>
      <c r="AD32" s="547"/>
      <c r="AE32" s="363" t="s">
        <v>720</v>
      </c>
      <c r="AF32" s="364"/>
      <c r="AG32" s="364"/>
      <c r="AH32" s="364"/>
      <c r="AI32" s="363" t="s">
        <v>720</v>
      </c>
      <c r="AJ32" s="364"/>
      <c r="AK32" s="364"/>
      <c r="AL32" s="364"/>
      <c r="AM32" s="363" t="s">
        <v>763</v>
      </c>
      <c r="AN32" s="364"/>
      <c r="AO32" s="364"/>
      <c r="AP32" s="364"/>
      <c r="AQ32" s="166" t="s">
        <v>720</v>
      </c>
      <c r="AR32" s="167"/>
      <c r="AS32" s="167"/>
      <c r="AT32" s="168"/>
      <c r="AU32" s="364" t="s">
        <v>720</v>
      </c>
      <c r="AV32" s="364"/>
      <c r="AW32" s="364"/>
      <c r="AX32" s="365"/>
    </row>
    <row r="33" spans="1:51" ht="46.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t="s">
        <v>720</v>
      </c>
      <c r="AF33" s="364"/>
      <c r="AG33" s="364"/>
      <c r="AH33" s="364"/>
      <c r="AI33" s="363">
        <v>46869</v>
      </c>
      <c r="AJ33" s="364"/>
      <c r="AK33" s="364"/>
      <c r="AL33" s="364"/>
      <c r="AM33" s="363" t="s">
        <v>763</v>
      </c>
      <c r="AN33" s="364"/>
      <c r="AO33" s="364"/>
      <c r="AP33" s="364"/>
      <c r="AQ33" s="166" t="s">
        <v>720</v>
      </c>
      <c r="AR33" s="167"/>
      <c r="AS33" s="167"/>
      <c r="AT33" s="168"/>
      <c r="AU33" s="364">
        <v>60000</v>
      </c>
      <c r="AV33" s="364"/>
      <c r="AW33" s="364"/>
      <c r="AX33" s="365"/>
    </row>
    <row r="34" spans="1:51" ht="4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720</v>
      </c>
      <c r="AF34" s="364"/>
      <c r="AG34" s="364"/>
      <c r="AH34" s="364"/>
      <c r="AI34" s="363" t="s">
        <v>720</v>
      </c>
      <c r="AJ34" s="364"/>
      <c r="AK34" s="364"/>
      <c r="AL34" s="364"/>
      <c r="AM34" s="363" t="s">
        <v>763</v>
      </c>
      <c r="AN34" s="364"/>
      <c r="AO34" s="364"/>
      <c r="AP34" s="364"/>
      <c r="AQ34" s="166" t="s">
        <v>720</v>
      </c>
      <c r="AR34" s="167"/>
      <c r="AS34" s="167"/>
      <c r="AT34" s="168"/>
      <c r="AU34" s="364" t="s">
        <v>720</v>
      </c>
      <c r="AV34" s="364"/>
      <c r="AW34" s="364"/>
      <c r="AX34" s="365"/>
    </row>
    <row r="35" spans="1:51" ht="23.25" customHeight="1" x14ac:dyDescent="0.15">
      <c r="A35" s="891" t="s">
        <v>381</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720</v>
      </c>
      <c r="AR38" s="178"/>
      <c r="AS38" s="179" t="s">
        <v>233</v>
      </c>
      <c r="AT38" s="202"/>
      <c r="AU38" s="271">
        <v>4</v>
      </c>
      <c r="AV38" s="271"/>
      <c r="AW38" s="375" t="s">
        <v>179</v>
      </c>
      <c r="AX38" s="376"/>
      <c r="AY38">
        <f>$AY$37</f>
        <v>1</v>
      </c>
    </row>
    <row r="39" spans="1:51" ht="51" customHeight="1" x14ac:dyDescent="0.15">
      <c r="A39" s="511"/>
      <c r="B39" s="509"/>
      <c r="C39" s="509"/>
      <c r="D39" s="509"/>
      <c r="E39" s="509"/>
      <c r="F39" s="510"/>
      <c r="G39" s="536" t="s">
        <v>728</v>
      </c>
      <c r="H39" s="537"/>
      <c r="I39" s="537"/>
      <c r="J39" s="537"/>
      <c r="K39" s="537"/>
      <c r="L39" s="537"/>
      <c r="M39" s="537"/>
      <c r="N39" s="537"/>
      <c r="O39" s="538"/>
      <c r="P39" s="191" t="s">
        <v>783</v>
      </c>
      <c r="Q39" s="191"/>
      <c r="R39" s="191"/>
      <c r="S39" s="191"/>
      <c r="T39" s="191"/>
      <c r="U39" s="191"/>
      <c r="V39" s="191"/>
      <c r="W39" s="191"/>
      <c r="X39" s="233"/>
      <c r="Y39" s="339" t="s">
        <v>12</v>
      </c>
      <c r="Z39" s="545"/>
      <c r="AA39" s="546"/>
      <c r="AB39" s="547" t="s">
        <v>372</v>
      </c>
      <c r="AC39" s="547"/>
      <c r="AD39" s="547"/>
      <c r="AE39" s="363" t="s">
        <v>720</v>
      </c>
      <c r="AF39" s="364"/>
      <c r="AG39" s="364"/>
      <c r="AH39" s="364"/>
      <c r="AI39" s="363" t="s">
        <v>720</v>
      </c>
      <c r="AJ39" s="364"/>
      <c r="AK39" s="364"/>
      <c r="AL39" s="364"/>
      <c r="AM39" s="363" t="s">
        <v>763</v>
      </c>
      <c r="AN39" s="364"/>
      <c r="AO39" s="364"/>
      <c r="AP39" s="364"/>
      <c r="AQ39" s="166" t="s">
        <v>720</v>
      </c>
      <c r="AR39" s="167"/>
      <c r="AS39" s="167"/>
      <c r="AT39" s="168"/>
      <c r="AU39" s="364" t="s">
        <v>720</v>
      </c>
      <c r="AV39" s="364"/>
      <c r="AW39" s="364"/>
      <c r="AX39" s="365"/>
      <c r="AY39">
        <f t="shared" ref="AY39:AY43" si="4">$AY$37</f>
        <v>1</v>
      </c>
    </row>
    <row r="40" spans="1:51" ht="5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t="s">
        <v>720</v>
      </c>
      <c r="AF40" s="364"/>
      <c r="AG40" s="364"/>
      <c r="AH40" s="364"/>
      <c r="AI40" s="363">
        <v>36.799999999999997</v>
      </c>
      <c r="AJ40" s="364"/>
      <c r="AK40" s="364"/>
      <c r="AL40" s="364"/>
      <c r="AM40" s="363" t="s">
        <v>763</v>
      </c>
      <c r="AN40" s="364"/>
      <c r="AO40" s="364"/>
      <c r="AP40" s="364"/>
      <c r="AQ40" s="166" t="s">
        <v>720</v>
      </c>
      <c r="AR40" s="167"/>
      <c r="AS40" s="167"/>
      <c r="AT40" s="168"/>
      <c r="AU40" s="364">
        <v>60</v>
      </c>
      <c r="AV40" s="364"/>
      <c r="AW40" s="364"/>
      <c r="AX40" s="365"/>
      <c r="AY40">
        <f t="shared" si="4"/>
        <v>1</v>
      </c>
    </row>
    <row r="41" spans="1:51" ht="5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720</v>
      </c>
      <c r="AF41" s="364"/>
      <c r="AG41" s="364"/>
      <c r="AH41" s="364"/>
      <c r="AI41" s="363" t="s">
        <v>720</v>
      </c>
      <c r="AJ41" s="364"/>
      <c r="AK41" s="364"/>
      <c r="AL41" s="364"/>
      <c r="AM41" s="363" t="s">
        <v>763</v>
      </c>
      <c r="AN41" s="364"/>
      <c r="AO41" s="364"/>
      <c r="AP41" s="364"/>
      <c r="AQ41" s="166" t="s">
        <v>720</v>
      </c>
      <c r="AR41" s="167"/>
      <c r="AS41" s="167"/>
      <c r="AT41" s="168"/>
      <c r="AU41" s="364" t="s">
        <v>720</v>
      </c>
      <c r="AV41" s="364"/>
      <c r="AW41" s="364"/>
      <c r="AX41" s="365"/>
      <c r="AY41">
        <f t="shared" si="4"/>
        <v>1</v>
      </c>
    </row>
    <row r="42" spans="1:51" ht="23.25" customHeight="1" x14ac:dyDescent="0.15">
      <c r="A42" s="891" t="s">
        <v>381</v>
      </c>
      <c r="B42" s="892"/>
      <c r="C42" s="892"/>
      <c r="D42" s="892"/>
      <c r="E42" s="892"/>
      <c r="F42" s="893"/>
      <c r="G42" s="897" t="s">
        <v>727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100</v>
      </c>
      <c r="AF101" s="358"/>
      <c r="AG101" s="358"/>
      <c r="AH101" s="358"/>
      <c r="AI101" s="358">
        <v>200</v>
      </c>
      <c r="AJ101" s="358"/>
      <c r="AK101" s="358"/>
      <c r="AL101" s="358"/>
      <c r="AM101" s="358">
        <v>178</v>
      </c>
      <c r="AN101" s="358"/>
      <c r="AO101" s="358"/>
      <c r="AP101" s="358"/>
      <c r="AQ101" s="358" t="s">
        <v>720</v>
      </c>
      <c r="AR101" s="358"/>
      <c r="AS101" s="358"/>
      <c r="AT101" s="358"/>
      <c r="AU101" s="363" t="s">
        <v>763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100</v>
      </c>
      <c r="AF102" s="358"/>
      <c r="AG102" s="358"/>
      <c r="AH102" s="358"/>
      <c r="AI102" s="358">
        <v>200</v>
      </c>
      <c r="AJ102" s="358"/>
      <c r="AK102" s="358"/>
      <c r="AL102" s="358"/>
      <c r="AM102" s="358">
        <v>200</v>
      </c>
      <c r="AN102" s="358"/>
      <c r="AO102" s="358"/>
      <c r="AP102" s="358"/>
      <c r="AQ102" s="358">
        <v>250</v>
      </c>
      <c r="AR102" s="358"/>
      <c r="AS102" s="358"/>
      <c r="AT102" s="358"/>
      <c r="AU102" s="371">
        <v>250</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2002570</v>
      </c>
      <c r="AF116" s="358"/>
      <c r="AG116" s="358"/>
      <c r="AH116" s="358"/>
      <c r="AI116" s="358">
        <v>2083630</v>
      </c>
      <c r="AJ116" s="358"/>
      <c r="AK116" s="358"/>
      <c r="AL116" s="358"/>
      <c r="AM116" s="358">
        <v>2645387</v>
      </c>
      <c r="AN116" s="358"/>
      <c r="AO116" s="358"/>
      <c r="AP116" s="358"/>
      <c r="AQ116" s="363">
        <v>1972620000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762</v>
      </c>
      <c r="AN117" s="306"/>
      <c r="AO117" s="306"/>
      <c r="AP117" s="306"/>
      <c r="AQ117" s="306" t="s">
        <v>764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v>4</v>
      </c>
      <c r="AV133" s="178"/>
      <c r="AW133" s="179" t="s">
        <v>179</v>
      </c>
      <c r="AX133" s="180"/>
      <c r="AY133">
        <f>$AY$132</f>
        <v>1</v>
      </c>
    </row>
    <row r="134" spans="1:51" ht="64.5" customHeight="1" x14ac:dyDescent="0.15">
      <c r="A134" s="988"/>
      <c r="B134" s="253"/>
      <c r="C134" s="252"/>
      <c r="D134" s="253"/>
      <c r="E134" s="252"/>
      <c r="F134" s="314"/>
      <c r="G134" s="232" t="s">
        <v>784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407</v>
      </c>
      <c r="AF134" s="167"/>
      <c r="AG134" s="167"/>
      <c r="AH134" s="167"/>
      <c r="AI134" s="266" t="s">
        <v>407</v>
      </c>
      <c r="AJ134" s="167"/>
      <c r="AK134" s="167"/>
      <c r="AL134" s="167"/>
      <c r="AM134" s="266" t="s">
        <v>713</v>
      </c>
      <c r="AN134" s="167"/>
      <c r="AO134" s="167"/>
      <c r="AP134" s="167"/>
      <c r="AQ134" s="266" t="s">
        <v>407</v>
      </c>
      <c r="AR134" s="167"/>
      <c r="AS134" s="167"/>
      <c r="AT134" s="167"/>
      <c r="AU134" s="266" t="s">
        <v>407</v>
      </c>
      <c r="AV134" s="167"/>
      <c r="AW134" s="167"/>
      <c r="AX134" s="208"/>
      <c r="AY134">
        <f t="shared" ref="AY134:AY135" si="13">$AY$132</f>
        <v>1</v>
      </c>
    </row>
    <row r="135" spans="1:51" ht="64.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t="s">
        <v>407</v>
      </c>
      <c r="AF135" s="167"/>
      <c r="AG135" s="167"/>
      <c r="AH135" s="167"/>
      <c r="AI135" s="266">
        <v>4076</v>
      </c>
      <c r="AJ135" s="167"/>
      <c r="AK135" s="167"/>
      <c r="AL135" s="167"/>
      <c r="AM135" s="266" t="s">
        <v>713</v>
      </c>
      <c r="AN135" s="167"/>
      <c r="AO135" s="167"/>
      <c r="AP135" s="167"/>
      <c r="AQ135" s="266" t="s">
        <v>407</v>
      </c>
      <c r="AR135" s="167"/>
      <c r="AS135" s="167"/>
      <c r="AT135" s="167"/>
      <c r="AU135" s="266">
        <v>60000</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v>4</v>
      </c>
      <c r="AV137" s="178"/>
      <c r="AW137" s="179" t="s">
        <v>179</v>
      </c>
      <c r="AX137" s="180"/>
      <c r="AY137">
        <f>$AY$136</f>
        <v>1</v>
      </c>
    </row>
    <row r="138" spans="1:51" ht="57.75" customHeight="1" x14ac:dyDescent="0.15">
      <c r="A138" s="988"/>
      <c r="B138" s="253"/>
      <c r="C138" s="252"/>
      <c r="D138" s="253"/>
      <c r="E138" s="252"/>
      <c r="F138" s="314"/>
      <c r="G138" s="232" t="s">
        <v>785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737</v>
      </c>
      <c r="AC138" s="224"/>
      <c r="AD138" s="224"/>
      <c r="AE138" s="266" t="s">
        <v>407</v>
      </c>
      <c r="AF138" s="167"/>
      <c r="AG138" s="167"/>
      <c r="AH138" s="167"/>
      <c r="AI138" s="266" t="s">
        <v>407</v>
      </c>
      <c r="AJ138" s="167"/>
      <c r="AK138" s="167"/>
      <c r="AL138" s="167"/>
      <c r="AM138" s="266" t="s">
        <v>713</v>
      </c>
      <c r="AN138" s="167"/>
      <c r="AO138" s="167"/>
      <c r="AP138" s="167"/>
      <c r="AQ138" s="266" t="s">
        <v>407</v>
      </c>
      <c r="AR138" s="167"/>
      <c r="AS138" s="167"/>
      <c r="AT138" s="167"/>
      <c r="AU138" s="266" t="s">
        <v>407</v>
      </c>
      <c r="AV138" s="167"/>
      <c r="AW138" s="167"/>
      <c r="AX138" s="208"/>
      <c r="AY138">
        <f t="shared" ref="AY138:AY139" si="14">$AY$136</f>
        <v>1</v>
      </c>
    </row>
    <row r="139" spans="1:51" ht="57.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737</v>
      </c>
      <c r="AC139" s="175"/>
      <c r="AD139" s="175"/>
      <c r="AE139" s="266" t="s">
        <v>407</v>
      </c>
      <c r="AF139" s="167"/>
      <c r="AG139" s="167"/>
      <c r="AH139" s="167"/>
      <c r="AI139" s="266">
        <v>42793</v>
      </c>
      <c r="AJ139" s="167"/>
      <c r="AK139" s="167"/>
      <c r="AL139" s="167"/>
      <c r="AM139" s="266" t="s">
        <v>713</v>
      </c>
      <c r="AN139" s="167"/>
      <c r="AO139" s="167"/>
      <c r="AP139" s="167"/>
      <c r="AQ139" s="266" t="s">
        <v>407</v>
      </c>
      <c r="AR139" s="167"/>
      <c r="AS139" s="167"/>
      <c r="AT139" s="167"/>
      <c r="AU139" s="266">
        <v>60000</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4.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8"/>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8"/>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8.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747</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7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787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750</v>
      </c>
      <c r="AH708" s="523"/>
      <c r="AI708" s="523"/>
      <c r="AJ708" s="523"/>
      <c r="AK708" s="523"/>
      <c r="AL708" s="523"/>
      <c r="AM708" s="523"/>
      <c r="AN708" s="523"/>
      <c r="AO708" s="523"/>
      <c r="AP708" s="523"/>
      <c r="AQ708" s="523"/>
      <c r="AR708" s="523"/>
      <c r="AS708" s="523"/>
      <c r="AT708" s="523"/>
      <c r="AU708" s="523"/>
      <c r="AV708" s="523"/>
      <c r="AW708" s="523"/>
      <c r="AX708" s="524"/>
    </row>
    <row r="709" spans="1:50" ht="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788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758</v>
      </c>
      <c r="AE710" s="185"/>
      <c r="AF710" s="185"/>
      <c r="AG710" s="663" t="s">
        <v>791</v>
      </c>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758</v>
      </c>
      <c r="AE712" s="582"/>
      <c r="AF712" s="582"/>
      <c r="AG712" s="590" t="s">
        <v>791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3" t="s">
        <v>791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758</v>
      </c>
      <c r="AE714" s="588"/>
      <c r="AF714" s="589"/>
      <c r="AG714" s="688" t="s">
        <v>791</v>
      </c>
      <c r="AH714" s="689"/>
      <c r="AI714" s="689"/>
      <c r="AJ714" s="689"/>
      <c r="AK714" s="689"/>
      <c r="AL714" s="689"/>
      <c r="AM714" s="689"/>
      <c r="AN714" s="689"/>
      <c r="AO714" s="689"/>
      <c r="AP714" s="689"/>
      <c r="AQ714" s="689"/>
      <c r="AR714" s="689"/>
      <c r="AS714" s="689"/>
      <c r="AT714" s="689"/>
      <c r="AU714" s="689"/>
      <c r="AV714" s="689"/>
      <c r="AW714" s="689"/>
      <c r="AX714" s="690"/>
    </row>
    <row r="715" spans="1:50" ht="73.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42.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789</v>
      </c>
      <c r="AH716" s="664"/>
      <c r="AI716" s="664"/>
      <c r="AJ716" s="664"/>
      <c r="AK716" s="664"/>
      <c r="AL716" s="664"/>
      <c r="AM716" s="664"/>
      <c r="AN716" s="664"/>
      <c r="AO716" s="664"/>
      <c r="AP716" s="664"/>
      <c r="AQ716" s="664"/>
      <c r="AR716" s="664"/>
      <c r="AS716" s="664"/>
      <c r="AT716" s="664"/>
      <c r="AU716" s="664"/>
      <c r="AV716" s="664"/>
      <c r="AW716" s="664"/>
      <c r="AX716" s="665"/>
    </row>
    <row r="717" spans="1:50" ht="44.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786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758</v>
      </c>
      <c r="AE718" s="185"/>
      <c r="AF718" s="185"/>
      <c r="AG718" s="193" t="s">
        <v>791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758</v>
      </c>
      <c r="AE719" s="667"/>
      <c r="AF719" s="667"/>
      <c r="AG719" s="190" t="s">
        <v>791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794</v>
      </c>
      <c r="B731" s="615"/>
      <c r="C731" s="615"/>
      <c r="D731" s="615"/>
      <c r="E731" s="616"/>
      <c r="F731" s="679" t="s">
        <v>795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796</v>
      </c>
      <c r="B733" s="615"/>
      <c r="C733" s="615"/>
      <c r="D733" s="615"/>
      <c r="E733" s="616"/>
      <c r="F733" s="762" t="s">
        <v>797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403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769</v>
      </c>
      <c r="H789" s="446"/>
      <c r="I789" s="446"/>
      <c r="J789" s="446"/>
      <c r="K789" s="447"/>
      <c r="L789" s="448" t="s">
        <v>780</v>
      </c>
      <c r="M789" s="449"/>
      <c r="N789" s="449"/>
      <c r="O789" s="449"/>
      <c r="P789" s="449"/>
      <c r="Q789" s="449"/>
      <c r="R789" s="449"/>
      <c r="S789" s="449"/>
      <c r="T789" s="449"/>
      <c r="U789" s="449"/>
      <c r="V789" s="449"/>
      <c r="W789" s="449"/>
      <c r="X789" s="450"/>
      <c r="Y789" s="451">
        <v>239.3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765</v>
      </c>
      <c r="H790" s="349"/>
      <c r="I790" s="349"/>
      <c r="J790" s="349"/>
      <c r="K790" s="350"/>
      <c r="L790" s="398" t="s">
        <v>774</v>
      </c>
      <c r="M790" s="399"/>
      <c r="N790" s="399"/>
      <c r="O790" s="399"/>
      <c r="P790" s="399"/>
      <c r="Q790" s="399"/>
      <c r="R790" s="399"/>
      <c r="S790" s="399"/>
      <c r="T790" s="399"/>
      <c r="U790" s="399"/>
      <c r="V790" s="399"/>
      <c r="W790" s="399"/>
      <c r="X790" s="400"/>
      <c r="Y790" s="395">
        <v>111.1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767</v>
      </c>
      <c r="H791" s="349"/>
      <c r="I791" s="349"/>
      <c r="J791" s="349"/>
      <c r="K791" s="350"/>
      <c r="L791" s="398" t="s">
        <v>775</v>
      </c>
      <c r="M791" s="399"/>
      <c r="N791" s="399"/>
      <c r="O791" s="399"/>
      <c r="P791" s="399"/>
      <c r="Q791" s="399"/>
      <c r="R791" s="399"/>
      <c r="S791" s="399"/>
      <c r="T791" s="399"/>
      <c r="U791" s="399"/>
      <c r="V791" s="399"/>
      <c r="W791" s="399"/>
      <c r="X791" s="400"/>
      <c r="Y791" s="395">
        <v>82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5.25" customHeight="1" x14ac:dyDescent="0.15">
      <c r="A792" s="552"/>
      <c r="B792" s="759"/>
      <c r="C792" s="759"/>
      <c r="D792" s="759"/>
      <c r="E792" s="759"/>
      <c r="F792" s="760"/>
      <c r="G792" s="348" t="s">
        <v>772</v>
      </c>
      <c r="H792" s="349"/>
      <c r="I792" s="349"/>
      <c r="J792" s="349"/>
      <c r="K792" s="350"/>
      <c r="L792" s="398" t="s">
        <v>779</v>
      </c>
      <c r="M792" s="399"/>
      <c r="N792" s="399"/>
      <c r="O792" s="399"/>
      <c r="P792" s="399"/>
      <c r="Q792" s="399"/>
      <c r="R792" s="399"/>
      <c r="S792" s="399"/>
      <c r="T792" s="399"/>
      <c r="U792" s="399"/>
      <c r="V792" s="399"/>
      <c r="W792" s="399"/>
      <c r="X792" s="400"/>
      <c r="Y792" s="395">
        <v>19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768</v>
      </c>
      <c r="H793" s="349"/>
      <c r="I793" s="349"/>
      <c r="J793" s="349"/>
      <c r="K793" s="350"/>
      <c r="L793" s="398" t="s">
        <v>776</v>
      </c>
      <c r="M793" s="399"/>
      <c r="N793" s="399"/>
      <c r="O793" s="399"/>
      <c r="P793" s="399"/>
      <c r="Q793" s="399"/>
      <c r="R793" s="399"/>
      <c r="S793" s="399"/>
      <c r="T793" s="399"/>
      <c r="U793" s="399"/>
      <c r="V793" s="399"/>
      <c r="W793" s="399"/>
      <c r="X793" s="400"/>
      <c r="Y793" s="395">
        <v>14</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0.75" customHeight="1" x14ac:dyDescent="0.15">
      <c r="A794" s="552"/>
      <c r="B794" s="759"/>
      <c r="C794" s="759"/>
      <c r="D794" s="759"/>
      <c r="E794" s="759"/>
      <c r="F794" s="760"/>
      <c r="G794" s="348" t="s">
        <v>771</v>
      </c>
      <c r="H794" s="349"/>
      <c r="I794" s="349"/>
      <c r="J794" s="349"/>
      <c r="K794" s="350"/>
      <c r="L794" s="398" t="s">
        <v>778</v>
      </c>
      <c r="M794" s="399"/>
      <c r="N794" s="399"/>
      <c r="O794" s="399"/>
      <c r="P794" s="399"/>
      <c r="Q794" s="399"/>
      <c r="R794" s="399"/>
      <c r="S794" s="399"/>
      <c r="T794" s="399"/>
      <c r="U794" s="399"/>
      <c r="V794" s="399"/>
      <c r="W794" s="399"/>
      <c r="X794" s="400"/>
      <c r="Y794" s="395">
        <v>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3.75" customHeight="1" x14ac:dyDescent="0.15">
      <c r="A795" s="552"/>
      <c r="B795" s="759"/>
      <c r="C795" s="759"/>
      <c r="D795" s="759"/>
      <c r="E795" s="759"/>
      <c r="F795" s="760"/>
      <c r="G795" s="348" t="s">
        <v>770</v>
      </c>
      <c r="H795" s="349"/>
      <c r="I795" s="349"/>
      <c r="J795" s="349"/>
      <c r="K795" s="350"/>
      <c r="L795" s="398" t="s">
        <v>777</v>
      </c>
      <c r="M795" s="399"/>
      <c r="N795" s="399"/>
      <c r="O795" s="399"/>
      <c r="P795" s="399"/>
      <c r="Q795" s="399"/>
      <c r="R795" s="399"/>
      <c r="S795" s="399"/>
      <c r="T795" s="399"/>
      <c r="U795" s="399"/>
      <c r="V795" s="399"/>
      <c r="W795" s="399"/>
      <c r="X795" s="400"/>
      <c r="Y795" s="395">
        <v>4.0999999999999996</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t="s">
        <v>766</v>
      </c>
      <c r="H796" s="349"/>
      <c r="I796" s="349"/>
      <c r="J796" s="349"/>
      <c r="K796" s="350"/>
      <c r="L796" s="398" t="s">
        <v>773</v>
      </c>
      <c r="M796" s="399"/>
      <c r="N796" s="399"/>
      <c r="O796" s="399"/>
      <c r="P796" s="399"/>
      <c r="Q796" s="399"/>
      <c r="R796" s="399"/>
      <c r="S796" s="399"/>
      <c r="T796" s="399"/>
      <c r="U796" s="399"/>
      <c r="V796" s="399"/>
      <c r="W796" s="399"/>
      <c r="X796" s="400"/>
      <c r="Y796" s="395">
        <v>3</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t="s">
        <v>781</v>
      </c>
      <c r="H797" s="349"/>
      <c r="I797" s="349"/>
      <c r="J797" s="349"/>
      <c r="K797" s="350"/>
      <c r="L797" s="398"/>
      <c r="M797" s="399"/>
      <c r="N797" s="399"/>
      <c r="O797" s="399"/>
      <c r="P797" s="399"/>
      <c r="Q797" s="399"/>
      <c r="R797" s="399"/>
      <c r="S797" s="399"/>
      <c r="T797" s="399"/>
      <c r="U797" s="399"/>
      <c r="V797" s="399"/>
      <c r="W797" s="399"/>
      <c r="X797" s="400"/>
      <c r="Y797" s="395">
        <v>-9.6</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470.9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4.25" customHeight="1" x14ac:dyDescent="0.15">
      <c r="A845" s="401">
        <v>1</v>
      </c>
      <c r="B845" s="401">
        <v>1</v>
      </c>
      <c r="C845" s="420" t="s">
        <v>759</v>
      </c>
      <c r="D845" s="415"/>
      <c r="E845" s="415"/>
      <c r="F845" s="415"/>
      <c r="G845" s="415"/>
      <c r="H845" s="415"/>
      <c r="I845" s="415"/>
      <c r="J845" s="416">
        <v>5010405009242</v>
      </c>
      <c r="K845" s="417"/>
      <c r="L845" s="417"/>
      <c r="M845" s="417"/>
      <c r="N845" s="417"/>
      <c r="O845" s="417"/>
      <c r="P845" s="421" t="s">
        <v>760</v>
      </c>
      <c r="Q845" s="317"/>
      <c r="R845" s="317"/>
      <c r="S845" s="317"/>
      <c r="T845" s="317"/>
      <c r="U845" s="317"/>
      <c r="V845" s="317"/>
      <c r="W845" s="317"/>
      <c r="X845" s="317"/>
      <c r="Y845" s="318">
        <v>470.9</v>
      </c>
      <c r="Z845" s="319"/>
      <c r="AA845" s="319"/>
      <c r="AB845" s="320"/>
      <c r="AC845" s="322" t="s">
        <v>761</v>
      </c>
      <c r="AD845" s="323"/>
      <c r="AE845" s="323"/>
      <c r="AF845" s="323"/>
      <c r="AG845" s="323"/>
      <c r="AH845" s="418">
        <v>1</v>
      </c>
      <c r="AI845" s="419"/>
      <c r="AJ845" s="419"/>
      <c r="AK845" s="419"/>
      <c r="AL845" s="326">
        <v>100</v>
      </c>
      <c r="AM845" s="327"/>
      <c r="AN845" s="327"/>
      <c r="AO845" s="328"/>
      <c r="AP845" s="321" t="s">
        <v>791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713</v>
      </c>
      <c r="F1110" s="886"/>
      <c r="G1110" s="886"/>
      <c r="H1110" s="886"/>
      <c r="I1110" s="88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3:AX13 P15:AX15 AK14:AQ14">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8">
    <cfRule type="expression" dxfId="2785" priority="13683">
      <formula>IF(RIGHT(TEXT(Y798,"0.#"),1)=".",FALSE,TRUE)</formula>
    </cfRule>
    <cfRule type="expression" dxfId="2784" priority="13684">
      <formula>IF(RIGHT(TEXT(Y798,"0.#"),1)=".",TRUE,FALSE)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789 Y797 Y791:Y795">
    <cfRule type="expression" dxfId="705" priority="5">
      <formula>IF(RIGHT(TEXT(Y789,"0.#"),1)=".",FALSE,TRUE)</formula>
    </cfRule>
    <cfRule type="expression" dxfId="704" priority="6">
      <formula>IF(RIGHT(TEXT(Y789,"0.#"),1)=".",TRUE,FALSE)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0">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740</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徳原哲治</dc:creator>
  <cp:lastModifiedBy>m</cp:lastModifiedBy>
  <cp:lastPrinted>2021-09-24T01:20:29Z</cp:lastPrinted>
  <dcterms:created xsi:type="dcterms:W3CDTF">2012-03-13T00:50:25Z</dcterms:created>
  <dcterms:modified xsi:type="dcterms:W3CDTF">2021-09-24T01:20:42Z</dcterms:modified>
</cp:coreProperties>
</file>