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<sst xmlns="http://schemas.openxmlformats.org/spreadsheetml/2006/main" count="3111" uniqueCount="793">
  <si>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</si>
  <si>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</si>
  <si>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</si>
  <si>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</si>
  <si>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</si>
  <si>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</si>
  <si>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</si>
  <si>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</si>
  <si>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</si>
  <si>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</si>
  <si>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</si>
  <si>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</si>
  <si>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</si>
  <si>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</si>
  <si>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</si>
  <si>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</si>
  <si>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</si>
  <si>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</si>
  <si>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</si>
  <si>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</si>
  <si>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</si>
  <si>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</si>
  <si>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</si>
  <si>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</si>
  <si>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</si>
  <si>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</si>
  <si>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</si>
  <si>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</si>
  <si>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</si>
  <si>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</si>
  <si>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</si>
  <si>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</si>
  <si>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</si>
  <si>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</si>
  <si>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</si>
  <si>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</si>
  <si>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</si>
  <si>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</si>
  <si>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</si>
  <si>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</si>
  <si>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</si>
  <si>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</si>
  <si>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</si>
  <si>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</si>
  <si>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</si>
  <si>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</si>
  <si>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</si>
  <si>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</si>
  <si>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</si>
  <si>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</si>
  <si>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</si>
  <si>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</si>
  <si>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</si>
  <si>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</si>
  <si>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</si>
  <si>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</si>
  <si>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</si>
  <si>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</si>
  <si>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</si>
  <si>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</si>
  <si>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</si>
  <si>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</si>
  <si>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</si>
  <si>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</si>
  <si>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</si>
  <si>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</si>
  <si>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</si>
  <si>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</si>
  <si>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</si>
  <si>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</si>
  <si>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</si>
  <si>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</si>
  <si>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</si>
  <si>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</si>
  <si>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</si>
  <si>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</si>
  <si>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</si>
  <si>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</si>
  <si>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</si>
  <si>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</si>
  <si>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</si>
  <si>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</si>
  <si>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</si>
  <si>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</si>
  <si>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</si>
  <si>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</si>
  <si>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</si>
  <si>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</si>
  <si>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</si>
  <si>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</si>
  <si>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</si>
  <si>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</si>
  <si>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</si>
  <si>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</si>
  <si>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</si>
  <si>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</si>
  <si>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</si>
  <si>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</si>
  <si>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</si>
  <si>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</si>
  <si>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</si>
  <si>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</si>
  <si>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</si>
  <si>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</si>
  <si>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</si>
  <si>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</si>
  <si>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</si>
  <si>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</si>
  <si>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</si>
  <si>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</si>
  <si>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</si>
  <si>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</si>
  <si>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</si>
  <si>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</si>
  <si>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</si>
  <si>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</si>
  <si>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</si>
  <si>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</si>
  <si>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</si>
  <si>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</si>
  <si>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</si>
  <si>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</si>
  <si>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</si>
  <si>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</si>
  <si>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</si>
  <si>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</si>
  <si>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</si>
  <si>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</si>
  <si>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</si>
  <si>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</si>
  <si>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</si>
  <si>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</si>
  <si>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</si>
  <si>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</si>
  <si>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</si>
  <si>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</si>
  <si>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</si>
  <si>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</si>
  <si>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</si>
  <si>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</si>
  <si>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</si>
  <si>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</si>
  <si>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</si>
  <si>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</si>
  <si>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</si>
  <si>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</si>
  <si>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</si>
  <si>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</si>
  <si>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</si>
  <si>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</si>
  <si>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</si>
  <si>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</si>
  <si>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</si>
  <si>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</si>
  <si>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</si>
  <si>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</si>
  <si>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</si>
  <si>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</si>
  <si>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</si>
  <si>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</si>
  <si>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</si>
  <si>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</si>
  <si>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</si>
  <si>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</si>
  <si>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</si>
  <si>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</si>
  <si>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</si>
  <si>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</si>
  <si>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</si>
  <si>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</si>
  <si>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</si>
  <si>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</si>
  <si>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</si>
  <si>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</si>
  <si>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</si>
  <si>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</si>
  <si>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</si>
  <si>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</si>
  <si>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</si>
  <si>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</si>
  <si>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</si>
  <si>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</si>
  <si>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</si>
  <si>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</si>
  <si>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</si>
  <si>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</si>
  <si>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</si>
  <si>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</si>
  <si>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</si>
  <si>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</si>
  <si>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</si>
  <si>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</si>
  <si>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</si>
  <si>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</si>
  <si>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</si>
  <si>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</si>
  <si>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</si>
  <si>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</si>
  <si>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</si>
  <si>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</si>
  <si>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</si>
  <si>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</si>
  <si>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</si>
  <si>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</si>
  <si>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</si>
  <si>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</si>
  <si>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</si>
  <si>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</si>
  <si>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</si>
  <si>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</si>
  <si>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</si>
  <si>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</si>
  <si>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</si>
  <si>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</si>
  <si>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</si>
  <si>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</si>
  <si>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</si>
  <si>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</si>
  <si>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</si>
  <si>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</si>
  <si>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</si>
  <si>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</si>
  <si>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</si>
  <si>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</si>
  <si>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</si>
  <si>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</si>
  <si>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</si>
  <si>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</si>
  <si>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</si>
  <si>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</si>
  <si>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</si>
  <si>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</si>
  <si>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</si>
  <si>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</si>
  <si>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</si>
  <si>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</si>
  <si>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</si>
  <si>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</si>
  <si>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</si>
  <si>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</si>
  <si>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</si>
  <si>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</si>
  <si>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</si>
  <si>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</si>
  <si>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</si>
  <si>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</si>
  <si>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</si>
  <si>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</si>
  <si>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</si>
  <si>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</si>
  <si>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</si>
  <si>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</si>
  <si>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</si>
  <si>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</si>
  <si>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</si>
  <si>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</si>
  <si>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</si>
  <si>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</si>
  <si>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</si>
  <si>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</si>
  <si>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</si>
  <si>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</si>
  <si>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</si>
  <si>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</si>
  <si>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</si>
  <si>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</si>
  <si>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</si>
  <si>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</si>
  <si>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</si>
  <si>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</si>
  <si>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</si>
  <si>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</si>
  <si>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</si>
  <si>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</si>
  <si>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</si>
  <si>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</si>
  <si>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</si>
  <si>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</si>
  <si>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</si>
  <si>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</si>
  <si>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</si>
  <si>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</si>
  <si>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</si>
  <si>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</si>
  <si>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</si>
  <si>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</si>
  <si>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</si>
  <si>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</si>
  <si>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</si>
  <si>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</si>
  <si>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</si>
  <si>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</si>
  <si>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</si>
  <si>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</si>
  <si>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</si>
  <si>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</si>
  <si>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</si>
  <si>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</si>
  <si>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</si>
  <si>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</si>
  <si>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</si>
  <si>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</si>
  <si>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</si>
  <si>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</si>
  <si>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</si>
  <si>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</si>
  <si>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</si>
  <si>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</si>
  <si>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</si>
  <si>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</si>
  <si>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</si>
  <si>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</si>
  <si>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</si>
  <si>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</si>
  <si>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</si>
  <si>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</si>
  <si>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</si>
  <si>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</si>
  <si>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</si>
  <si>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</si>
  <si>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</si>
  <si>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</si>
  <si>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</si>
  <si>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</si>
  <si>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</si>
  <si>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</si>
  <si>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</si>
  <si>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</si>
  <si>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</si>
  <si>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</si>
  <si>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</si>
  <si>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</si>
  <si>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</si>
  <si>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</si>
  <si>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</si>
  <si>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</si>
  <si>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</si>
  <si>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</si>
  <si>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</si>
  <si>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</si>
  <si>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</si>
  <si>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</si>
  <si>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</si>
  <si>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</si>
  <si>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</si>
  <si>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</si>
  <si>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</si>
  <si>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</si>
  <si>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</si>
  <si>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</si>
  <si>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</si>
  <si>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</si>
  <si>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</si>
  <si>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</si>
  <si>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</si>
  <si>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</si>
  <si>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</si>
  <si>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</si>
  <si>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</si>
  <si>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</si>
  <si>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</si>
  <si>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</si>
  <si>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</si>
  <si>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</si>
  <si>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</si>
  <si>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</si>
  <si>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</si>
  <si>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</si>
  <si>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</si>
  <si>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</si>
  <si>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</si>
  <si>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</si>
  <si>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</si>
  <si>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</si>
  <si>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</si>
  <si>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</si>
  <si>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</si>
  <si>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</si>
  <si>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</si>
  <si>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</si>
  <si>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</si>
  <si>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</si>
  <si>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</si>
  <si>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</si>
  <si>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</si>
  <si>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</si>
  <si>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</si>
  <si>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</si>
  <si>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</si>
  <si>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</si>
  <si>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</si>
  <si>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</si>
  <si>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</si>
  <si>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</si>
  <si>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</si>
  <si>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</si>
  <si>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</si>
  <si>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</si>
  <si>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</si>
  <si>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</si>
  <si>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</si>
  <si>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</si>
  <si>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</si>
  <si>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</si>
  <si>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</si>
  <si>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</si>
  <si>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</si>
  <si>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</si>
  <si>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</si>
  <si>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</si>
  <si>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</si>
  <si>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</si>
  <si>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</si>
  <si>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</si>
  <si>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</si>
  <si>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</si>
  <si>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</si>
  <si>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</si>
  <si>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</si>
  <si>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</si>
  <si>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</si>
  <si>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</si>
  <si>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</si>
  <si>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</si>
  <si>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</si>
  <si>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</si>
  <si>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</si>
  <si>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</si>
  <si>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</si>
  <si>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</si>
  <si>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</si>
  <si>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</si>
  <si>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</si>
  <si>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</si>
  <si>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</si>
  <si>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</si>
  <si>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</si>
  <si>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</si>
  <si>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</si>
  <si>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</si>
  <si>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</si>
  <si>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</si>
  <si>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</si>
  <si>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</si>
  <si>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</si>
  <si>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</si>
  <si>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</si>
  <si>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</si>
  <si>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</si>
  <si>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</si>
  <si>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</si>
  <si>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</si>
  <si>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</si>
  <si>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</si>
  <si>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</si>
  <si>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</si>
  <si>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</si>
  <si>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</si>
  <si>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</si>
  <si>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</si>
  <si>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</si>
  <si>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</si>
  <si>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</si>
  <si>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</si>
  <si>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</si>
  <si>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</si>
  <si>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</si>
  <si>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</si>
  <si>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</si>
  <si>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</si>
  <si>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</si>
  <si>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</si>
  <si>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</si>
  <si>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</si>
  <si>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</si>
  <si>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</si>
  <si>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</si>
  <si>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</si>
  <si>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</si>
  <si>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</si>
  <si>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</si>
  <si>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</si>
  <si>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</si>
  <si>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</si>
  <si>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</si>
  <si>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</si>
  <si>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</si>
  <si>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</si>
  <si>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</si>
  <si>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</si>
  <si>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</si>
  <si>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</si>
  <si>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</si>
  <si>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</si>
  <si>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</si>
  <si>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</si>
  <si>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</si>
  <si>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</si>
  <si>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</si>
  <si>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</si>
  <si>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</si>
  <si>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</si>
  <si>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</si>
  <si>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</si>
  <si>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</si>
  <si>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</si>
  <si>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</si>
  <si>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</si>
  <si>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</si>
  <si>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</si>
  <si>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</si>
  <si>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</si>
  <si>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</si>
  <si>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</si>
  <si>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</si>
  <si>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</si>
  <si>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</si>
  <si>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</si>
  <si>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</si>
  <si>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</si>
  <si>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</si>
  <si>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</si>
  <si>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</si>
  <si>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</si>
  <si>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</si>
  <si>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</si>
  <si>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</si>
  <si>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</si>
  <si>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</si>
  <si>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</si>
  <si>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</si>
  <si>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</si>
  <si>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</si>
  <si>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</si>
  <si>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</si>
  <si>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</si>
  <si>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</si>
  <si>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</si>
  <si>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</si>
  <si>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</si>
  <si>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</si>
  <si>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</si>
  <si>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</si>
  <si>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</si>
  <si>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</si>
  <si>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</si>
  <si>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</si>
  <si>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</si>
  <si>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</si>
  <si>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</si>
  <si>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</si>
  <si>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</si>
  <si>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</si>
  <si>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</si>
  <si>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</si>
  <si>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</si>
  <si>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</si>
  <si>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</si>
  <si>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</si>
  <si>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</si>
  <si>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</si>
  <si>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</si>
  <si>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</si>
  <si>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</si>
  <si>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</si>
  <si>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</si>
  <si>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</si>
  <si>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</si>
  <si>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</si>
  <si>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</si>
  <si>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</si>
  <si>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</si>
  <si>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</si>
  <si>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</si>
  <si>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</si>
  <si>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</si>
  <si>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</si>
  <si>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</si>
  <si>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</si>
  <si>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</si>
  <si>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</si>
  <si>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</si>
  <si>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</si>
  <si>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</si>
  <si>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</si>
  <si>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</si>
  <si>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</si>
  <si>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</si>
  <si>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</si>
  <si>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</si>
  <si>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</si>
  <si>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</si>
  <si>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</si>
  <si>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</si>
  <si>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</si>
  <si>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</si>
  <si>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</si>
  <si>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</si>
  <si>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</si>
  <si>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</si>
  <si>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</si>
  <si>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</si>
  <si>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</si>
  <si>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</si>
  <si>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</si>
  <si>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</si>
  <si>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</si>
  <si>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</si>
  <si>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</si>
  <si>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</si>
  <si>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</si>
  <si>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</si>
  <si>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</si>
  <si>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</si>
  <si>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</si>
  <si>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</si>
  <si>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</si>
  <si>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</si>
  <si>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</si>
  <si>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</si>
  <si>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</si>
  <si>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</si>
  <si>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</si>
  <si>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</si>
  <si>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</si>
  <si>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</si>
  <si>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</si>
  <si>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</si>
  <si>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</si>
  <si>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</si>
  <si>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</si>
  <si>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</si>
  <si>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</si>
  <si>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</si>
  <si>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</si>
  <si>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</si>
  <si>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</si>
  <si>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</si>
  <si>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</si>
  <si>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</si>
  <si>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</si>
  <si>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</si>
  <si>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</si>
  <si>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</si>
  <si>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</si>
  <si>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</si>
  <si>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</si>
  <si>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</si>
  <si>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</si>
  <si>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</si>
  <si>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</si>
  <si>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</si>
  <si>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</si>
  <si>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</si>
  <si>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</si>
  <si>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</si>
  <si>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</si>
  <si>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</si>
  <si>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</si>
  <si>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</si>
  <si>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</si>
  <si>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</si>
  <si>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</si>
  <si>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</si>
  <si>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</si>
  <si>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</si>
  <si>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</si>
  <si>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</si>
  <si>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</si>
  <si>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</si>
  <si>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</si>
  <si>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</si>
  <si>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</si>
  <si>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</si>
  <si>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</si>
  <si>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</si>
  <si>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</si>
  <si>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</si>
  <si>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</si>
  <si>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</si>
  <si>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</si>
  <si>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</si>
  <si>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</si>
  <si>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</si>
  <si>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</si>
  <si>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</si>
  <si>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</si>
  <si>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</si>
  <si>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</si>
  <si>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</si>
  <si>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</si>
  <si>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</si>
  <si>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</si>
  <si>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</si>
  <si>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</si>
  <si>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</si>
  <si>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</si>
  <si>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</si>
  <si>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</si>
  <si>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</si>
  <si>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</si>
  <si>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</si>
  <si>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</si>
  <si>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</si>
  <si>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</si>
  <si>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</si>
  <si>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</si>
  <si>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</si>
  <si>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</si>
  <si>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</si>
  <si>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</si>
  <si>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</si>
  <si>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</si>
  <si>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</si>
  <si>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</si>
  <si>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</si>
  <si>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</si>
  <si>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</si>
  <si>
    <t>国際文化交流促進費補助金</t>
  </si>
  <si>
    <t>諸謝金</t>
  </si>
  <si>
    <t>委員等旅費</t>
  </si>
  <si>
    <t>職員旅費</t>
  </si>
  <si>
    <t>日本人高校生の海外留学生数を6万人にする（高校：３万人から６万人）</t>
  </si>
  <si>
    <t>人</t>
  </si>
  <si>
    <t>文部科学省調査「高等学校等における国際交流等の状況について」</t>
  </si>
  <si>
    <t>将来留学したいと思う高校生を増加させる</t>
  </si>
  <si>
    <t>国の留学経費の支援を受けて、留学した生徒の数</t>
  </si>
  <si>
    <t>円</t>
  </si>
  <si>
    <t>円　　/　人</t>
    <phoneticPr fontId="5"/>
  </si>
  <si>
    <t>84,497,000/1,110</t>
  </si>
  <si>
    <t>64,933,000/1,007</t>
  </si>
  <si>
    <t>13　豊かな国際社会の構築に資する国際交流・協力の推進</t>
    <phoneticPr fontId="5"/>
  </si>
  <si>
    <t>13-1 国際交流の推進</t>
    <phoneticPr fontId="5"/>
  </si>
  <si>
    <t>人</t>
    <phoneticPr fontId="5"/>
  </si>
  <si>
    <t>本事業において、高校生に国際的な視野を持たせ、海外留学への機運を高めさせることにより、高校生留学者数が増大することから、初等中等教育段階における国際交流をより拡大することにつながる。</t>
    <phoneticPr fontId="5"/>
  </si>
  <si>
    <t>■平成27年度行政事業レビュー公開検証
＜指摘内容＞
高校生留学支援事業については、支援額が実際の留学費用を大きく下回っていることから、所得の多寡にかかわらず留学に対するインセンティブがより働くよう、地方自治体や民間の取組を把握した上で、最小限の国費負担で最大の効果を上げるべく、事業の在り方を再検討すべきである。
＜対応状況の概要＞
・事業の実施にあたり、都道府県における取組の促進と国の事業との連携強化を図る等、効果的・戦略的な施策効果を図る。
■令和元年度公開プロセス（事業番号0401・社会総がかりで行う高校生留学促進事業）
＜結果＞　
　事業内容の一部改善　（委員6名の内訳、事業全体の抜本的な改善（積極的に予算を増やして事業を展開すべき）２票、事業内容の一部改善４票）
＜とりまとめコメント＞　
・助成が必要となるのは、アンケート結果から見れば経済的に厳しいという理由で留学を断念している層であることは明らかなので、そこに重点を置いた改善策に改めるべきである。
・社会の実態に応じた形で、支援対象、支援内容を抜本的に見直す必要がある。
・所得によって補助額を変える検討をすべきである。財政の技術的なことで減額されることは本質的ではないので、予算の増額に向けてしっかりと取り組むべきである。
・研修旅行と留学の違いについて、これからの見直しに当たって適切に整理されたい。
・地方自治体において、独自支援策を講じていない自治体にはインセンティブが必要であり、併せて既に行っている自治体においても効果がすぐに見えにくいところもあるため、しっかり国がサポートすることが重要である。
＜対応状況の概要＞
・令和２年度予算において、短期の留学経費への支援単価を増額するとともに、高校生留学のための啓発活動や研修等にかかる経費を支援することにより、さらなる留学機運の醸成を図る。</t>
  </si>
  <si>
    <t>新26-0044</t>
  </si>
  <si>
    <t>新26-0042</t>
  </si>
  <si>
    <t>420</t>
  </si>
  <si>
    <t>402</t>
  </si>
  <si>
    <t>○</t>
  </si>
  <si>
    <t>社会総がかりで行う高校生留学促進事業</t>
    <phoneticPr fontId="5"/>
  </si>
  <si>
    <t>平成26年度</t>
    <phoneticPr fontId="5"/>
  </si>
  <si>
    <t>終了予定なし</t>
    <phoneticPr fontId="5"/>
  </si>
  <si>
    <t>総合教育政策局</t>
    <phoneticPr fontId="5"/>
  </si>
  <si>
    <t>国際教育課</t>
    <phoneticPr fontId="5"/>
  </si>
  <si>
    <t>地方公共団体や高校生の留学・交流を扱う民間団体等が主催する海外派遣プログラムへの参加を対象に、都道府県を通じて留学経費の支援を行う。対象となる留学は、原則10日以上１か月未満で、学校単位での応募とする。併せて、海外留学への機運を高める取組として、国際交流や留学への関心を喚起するための啓発活動、教員向けの研修、留学に関する各種相談や関係機関との調整等に対応する留学支援員の配置などを行う 都道府県を支援する。また、海外で日本語を専攻している外国人高校生を６週間程度招致して、日本の高等学校に体験入学させて交流する取組を、高校生の留学・交流を扱う民間団体を通じて実施する。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rPh sb="79" eb="80">
      <t>ニチ</t>
    </rPh>
    <rPh sb="84" eb="85">
      <t>ゲツ</t>
    </rPh>
    <rPh sb="123" eb="125">
      <t>コクサイ</t>
    </rPh>
    <rPh sb="125" eb="127">
      <t>コウリュウ</t>
    </rPh>
    <rPh sb="128" eb="130">
      <t>リュウガク</t>
    </rPh>
    <rPh sb="132" eb="134">
      <t>カンシン</t>
    </rPh>
    <rPh sb="135" eb="137">
      <t>カンキ</t>
    </rPh>
    <rPh sb="142" eb="144">
      <t>ケイハツ</t>
    </rPh>
    <rPh sb="144" eb="146">
      <t>カツドウ</t>
    </rPh>
    <rPh sb="147" eb="149">
      <t>キョウイン</t>
    </rPh>
    <rPh sb="149" eb="150">
      <t>ム</t>
    </rPh>
    <rPh sb="152" eb="154">
      <t>ケンシュウ</t>
    </rPh>
    <rPh sb="155" eb="157">
      <t>リュウガク</t>
    </rPh>
    <rPh sb="158" eb="159">
      <t>カン</t>
    </rPh>
    <rPh sb="161" eb="163">
      <t>カクシュ</t>
    </rPh>
    <rPh sb="163" eb="165">
      <t>ソウダン</t>
    </rPh>
    <rPh sb="166" eb="168">
      <t>カンケイ</t>
    </rPh>
    <rPh sb="168" eb="170">
      <t>キカン</t>
    </rPh>
    <rPh sb="172" eb="174">
      <t>チョウセイ</t>
    </rPh>
    <rPh sb="174" eb="175">
      <t>トウ</t>
    </rPh>
    <rPh sb="176" eb="178">
      <t>タイオウ</t>
    </rPh>
    <rPh sb="180" eb="182">
      <t>リュウガク</t>
    </rPh>
    <rPh sb="182" eb="184">
      <t>シエン</t>
    </rPh>
    <rPh sb="184" eb="185">
      <t>イン</t>
    </rPh>
    <rPh sb="186" eb="188">
      <t>ハイチ</t>
    </rPh>
    <rPh sb="191" eb="192">
      <t>オコナ</t>
    </rPh>
    <phoneticPr fontId="5"/>
  </si>
  <si>
    <t>本事業は、我が国と諸外国との相互理解、友好親善に資するものであり、グローバル人材の育成につながるものである。</t>
    <rPh sb="0" eb="1">
      <t>ホン</t>
    </rPh>
    <rPh sb="1" eb="3">
      <t>ジギョウ</t>
    </rPh>
    <rPh sb="5" eb="6">
      <t>ワ</t>
    </rPh>
    <rPh sb="7" eb="8">
      <t>クニ</t>
    </rPh>
    <rPh sb="9" eb="12">
      <t>ショガイコク</t>
    </rPh>
    <rPh sb="14" eb="16">
      <t>ソウゴ</t>
    </rPh>
    <rPh sb="16" eb="18">
      <t>リカイ</t>
    </rPh>
    <rPh sb="19" eb="21">
      <t>ユウコウ</t>
    </rPh>
    <rPh sb="21" eb="23">
      <t>シンゼン</t>
    </rPh>
    <rPh sb="24" eb="25">
      <t>シ</t>
    </rPh>
    <rPh sb="38" eb="40">
      <t>ジンザイ</t>
    </rPh>
    <rPh sb="41" eb="43">
      <t>イクセイ</t>
    </rPh>
    <phoneticPr fontId="5"/>
  </si>
  <si>
    <t>高校生の留学・国際交流が、地方に偏りが生じないよう、国が実施していくべきものである。</t>
    <rPh sb="0" eb="3">
      <t>コウコウセイ</t>
    </rPh>
    <rPh sb="4" eb="6">
      <t>リュウガク</t>
    </rPh>
    <rPh sb="7" eb="9">
      <t>コクサイ</t>
    </rPh>
    <rPh sb="9" eb="11">
      <t>コウリュウ</t>
    </rPh>
    <rPh sb="13" eb="15">
      <t>チホウ</t>
    </rPh>
    <rPh sb="16" eb="17">
      <t>カタヨ</t>
    </rPh>
    <rPh sb="19" eb="20">
      <t>ショウ</t>
    </rPh>
    <rPh sb="26" eb="27">
      <t>クニ</t>
    </rPh>
    <rPh sb="28" eb="30">
      <t>ジッシ</t>
    </rPh>
    <phoneticPr fontId="5"/>
  </si>
  <si>
    <t>「第３期教育振興基本計画（平成30年6月15日閣議決定）」等において、グローバル人材の育成の必要性及び留学に対する積極的な支援が提言されている。</t>
    <rPh sb="1" eb="2">
      <t>ダイ</t>
    </rPh>
    <rPh sb="3" eb="4">
      <t>キ</t>
    </rPh>
    <rPh sb="4" eb="6">
      <t>キョウイク</t>
    </rPh>
    <rPh sb="6" eb="8">
      <t>シンコウ</t>
    </rPh>
    <rPh sb="8" eb="10">
      <t>キホン</t>
    </rPh>
    <rPh sb="10" eb="12">
      <t>ケイカク</t>
    </rPh>
    <rPh sb="13" eb="15">
      <t>ヘイセイ</t>
    </rPh>
    <rPh sb="17" eb="18">
      <t>ネン</t>
    </rPh>
    <rPh sb="19" eb="20">
      <t>ガツ</t>
    </rPh>
    <rPh sb="22" eb="23">
      <t>ニチ</t>
    </rPh>
    <rPh sb="23" eb="25">
      <t>カクギ</t>
    </rPh>
    <rPh sb="25" eb="27">
      <t>ケッテイ</t>
    </rPh>
    <rPh sb="29" eb="30">
      <t>トウ</t>
    </rPh>
    <rPh sb="40" eb="42">
      <t>ジンザイ</t>
    </rPh>
    <rPh sb="43" eb="45">
      <t>イクセイ</t>
    </rPh>
    <rPh sb="46" eb="49">
      <t>ヒツヨウセイ</t>
    </rPh>
    <rPh sb="49" eb="50">
      <t>オヨ</t>
    </rPh>
    <rPh sb="51" eb="53">
      <t>リュウガク</t>
    </rPh>
    <rPh sb="54" eb="55">
      <t>タイ</t>
    </rPh>
    <rPh sb="57" eb="59">
      <t>セッキョク</t>
    </rPh>
    <rPh sb="59" eb="60">
      <t>テキ</t>
    </rPh>
    <rPh sb="61" eb="63">
      <t>シエン</t>
    </rPh>
    <rPh sb="64" eb="66">
      <t>テイゲン</t>
    </rPh>
    <phoneticPr fontId="5"/>
  </si>
  <si>
    <t>-</t>
    <phoneticPr fontId="5"/>
  </si>
  <si>
    <t>予算執行額／支援を受けた留学生徒数
（高校生留学促進事業）
※令和２年度は新型コロナウイルス感染症の影響により、執行なし。また、令和３年度活動見込については、新型コロナウイルス感染症の影響により事業の執行の見込みが立たないため、記入不可。　　　　　　　　　　　　　</t>
    <rPh sb="31" eb="33">
      <t>レイワ</t>
    </rPh>
    <rPh sb="34" eb="36">
      <t>ネンド</t>
    </rPh>
    <rPh sb="37" eb="39">
      <t>シンガタ</t>
    </rPh>
    <rPh sb="46" eb="48">
      <t>カンセン</t>
    </rPh>
    <rPh sb="48" eb="49">
      <t>ショウ</t>
    </rPh>
    <rPh sb="50" eb="52">
      <t>エイキョウ</t>
    </rPh>
    <rPh sb="56" eb="58">
      <t>シッコウ</t>
    </rPh>
    <rPh sb="64" eb="66">
      <t>レイワ</t>
    </rPh>
    <phoneticPr fontId="5"/>
  </si>
  <si>
    <t>無</t>
  </si>
  <si>
    <t>不用率が大きくなっている理由は、新型コロナウイルス感染症に起因する渡航中止等によるためである。</t>
    <rPh sb="0" eb="2">
      <t>フヨウ</t>
    </rPh>
    <rPh sb="2" eb="3">
      <t>リツ</t>
    </rPh>
    <rPh sb="4" eb="5">
      <t>オオ</t>
    </rPh>
    <rPh sb="12" eb="14">
      <t>リユウ</t>
    </rPh>
    <rPh sb="16" eb="18">
      <t>シンガタ</t>
    </rPh>
    <rPh sb="25" eb="28">
      <t>カンセンショウ</t>
    </rPh>
    <rPh sb="29" eb="31">
      <t>キイン</t>
    </rPh>
    <rPh sb="33" eb="35">
      <t>トコウ</t>
    </rPh>
    <rPh sb="35" eb="37">
      <t>チュウシ</t>
    </rPh>
    <rPh sb="37" eb="38">
      <t>トウ</t>
    </rPh>
    <phoneticPr fontId="5"/>
  </si>
  <si>
    <t>‐</t>
  </si>
  <si>
    <t>隔年で実施している「高等学校等における国際交流等の状況調査」や事業の成果報告を通じ、各自治体における高校生の留学・国際交流を適切に把握し、事業効果の最大化を図るために必要な見直しを行う。</t>
    <rPh sb="0" eb="2">
      <t>カクネン</t>
    </rPh>
    <rPh sb="3" eb="5">
      <t>ジッシ</t>
    </rPh>
    <rPh sb="10" eb="12">
      <t>コウトウ</t>
    </rPh>
    <rPh sb="12" eb="14">
      <t>ガッコウ</t>
    </rPh>
    <rPh sb="14" eb="15">
      <t>トウ</t>
    </rPh>
    <rPh sb="19" eb="21">
      <t>コクサイ</t>
    </rPh>
    <rPh sb="21" eb="23">
      <t>コウリュウ</t>
    </rPh>
    <rPh sb="23" eb="24">
      <t>トウ</t>
    </rPh>
    <rPh sb="25" eb="27">
      <t>ジョウキョウ</t>
    </rPh>
    <rPh sb="27" eb="29">
      <t>チョウサ</t>
    </rPh>
    <rPh sb="31" eb="33">
      <t>ジギョウ</t>
    </rPh>
    <rPh sb="34" eb="36">
      <t>セイカ</t>
    </rPh>
    <rPh sb="36" eb="38">
      <t>ホウコク</t>
    </rPh>
    <rPh sb="39" eb="40">
      <t>ツウ</t>
    </rPh>
    <rPh sb="42" eb="46">
      <t>カクジチタイ</t>
    </rPh>
    <rPh sb="50" eb="53">
      <t>コウコウセイ</t>
    </rPh>
    <rPh sb="54" eb="56">
      <t>リュウガク</t>
    </rPh>
    <rPh sb="57" eb="59">
      <t>コクサイ</t>
    </rPh>
    <rPh sb="59" eb="61">
      <t>コウリュウ</t>
    </rPh>
    <rPh sb="62" eb="64">
      <t>テキセツ</t>
    </rPh>
    <rPh sb="65" eb="67">
      <t>ハアク</t>
    </rPh>
    <rPh sb="69" eb="71">
      <t>ジギョウ</t>
    </rPh>
    <rPh sb="71" eb="73">
      <t>コウカ</t>
    </rPh>
    <rPh sb="74" eb="77">
      <t>サイダイカ</t>
    </rPh>
    <rPh sb="78" eb="79">
      <t>ハカ</t>
    </rPh>
    <rPh sb="83" eb="85">
      <t>ヒツヨウ</t>
    </rPh>
    <rPh sb="86" eb="88">
      <t>ミナオ</t>
    </rPh>
    <rPh sb="90" eb="91">
      <t>オコナ</t>
    </rPh>
    <phoneticPr fontId="5"/>
  </si>
  <si>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る取組を行い、高校生の留学を促進する。</t>
    <phoneticPr fontId="5"/>
  </si>
  <si>
    <t>A.長野県</t>
    <rPh sb="2" eb="5">
      <t>ナガノケン</t>
    </rPh>
    <phoneticPr fontId="5"/>
  </si>
  <si>
    <t>長野県</t>
    <rPh sb="0" eb="3">
      <t>ナガノケン</t>
    </rPh>
    <phoneticPr fontId="5"/>
  </si>
  <si>
    <t>徳島県</t>
    <rPh sb="0" eb="3">
      <t>トクシマケン</t>
    </rPh>
    <phoneticPr fontId="5"/>
  </si>
  <si>
    <t>熊本県</t>
    <rPh sb="0" eb="3">
      <t>クマモトケン</t>
    </rPh>
    <phoneticPr fontId="5"/>
  </si>
  <si>
    <t>国際交流・留学環境整備事業</t>
    <phoneticPr fontId="5"/>
  </si>
  <si>
    <t>補助金等交付</t>
  </si>
  <si>
    <t>諸謝金</t>
    <rPh sb="0" eb="3">
      <t>ショシャキン</t>
    </rPh>
    <phoneticPr fontId="5"/>
  </si>
  <si>
    <t>旅費</t>
    <rPh sb="0" eb="2">
      <t>リョヒ</t>
    </rPh>
    <phoneticPr fontId="5"/>
  </si>
  <si>
    <t>印刷製本費</t>
    <rPh sb="0" eb="2">
      <t>インサツ</t>
    </rPh>
    <rPh sb="2" eb="4">
      <t>セイホン</t>
    </rPh>
    <rPh sb="4" eb="5">
      <t>ヒ</t>
    </rPh>
    <phoneticPr fontId="5"/>
  </si>
  <si>
    <t>借損料</t>
    <rPh sb="0" eb="3">
      <t>シャクソンリョウ</t>
    </rPh>
    <phoneticPr fontId="5"/>
  </si>
  <si>
    <t>留学支援員の旅費等</t>
    <rPh sb="0" eb="2">
      <t>リュウガク</t>
    </rPh>
    <rPh sb="2" eb="4">
      <t>シエン</t>
    </rPh>
    <rPh sb="4" eb="5">
      <t>イン</t>
    </rPh>
    <rPh sb="6" eb="8">
      <t>リョヒ</t>
    </rPh>
    <rPh sb="8" eb="9">
      <t>トウ</t>
    </rPh>
    <phoneticPr fontId="5"/>
  </si>
  <si>
    <t>留学支援員の諸謝金等</t>
    <rPh sb="0" eb="2">
      <t>リュウガク</t>
    </rPh>
    <rPh sb="2" eb="4">
      <t>シエン</t>
    </rPh>
    <rPh sb="4" eb="5">
      <t>イン</t>
    </rPh>
    <rPh sb="6" eb="9">
      <t>ショシャキン</t>
    </rPh>
    <rPh sb="9" eb="10">
      <t>トウ</t>
    </rPh>
    <phoneticPr fontId="5"/>
  </si>
  <si>
    <t>リーフレット印刷経費</t>
    <rPh sb="6" eb="8">
      <t>インサツ</t>
    </rPh>
    <rPh sb="8" eb="10">
      <t>ケイヒ</t>
    </rPh>
    <phoneticPr fontId="5"/>
  </si>
  <si>
    <t>会場借上に係る経費</t>
    <rPh sb="0" eb="2">
      <t>カイジョウ</t>
    </rPh>
    <rPh sb="2" eb="4">
      <t>カリア</t>
    </rPh>
    <rPh sb="5" eb="6">
      <t>カカ</t>
    </rPh>
    <rPh sb="7" eb="9">
      <t>ケイヒ</t>
    </rPh>
    <phoneticPr fontId="5"/>
  </si>
  <si>
    <t>都道府県教育委員会への支出については、申請内容を交付決定前に精査の上、必要最低限の補助金を交付決定している。</t>
    <rPh sb="0" eb="4">
      <t>トドウフケン</t>
    </rPh>
    <rPh sb="4" eb="6">
      <t>キョウイク</t>
    </rPh>
    <rPh sb="6" eb="9">
      <t>イインカイ</t>
    </rPh>
    <rPh sb="11" eb="13">
      <t>シシュツ</t>
    </rPh>
    <rPh sb="19" eb="21">
      <t>シンセイ</t>
    </rPh>
    <rPh sb="21" eb="23">
      <t>ナイヨウ</t>
    </rPh>
    <rPh sb="24" eb="26">
      <t>コウフ</t>
    </rPh>
    <rPh sb="26" eb="28">
      <t>ケッテイ</t>
    </rPh>
    <rPh sb="28" eb="29">
      <t>マエ</t>
    </rPh>
    <rPh sb="30" eb="32">
      <t>セイサ</t>
    </rPh>
    <rPh sb="33" eb="34">
      <t>ウエ</t>
    </rPh>
    <rPh sb="35" eb="37">
      <t>ヒツヨウ</t>
    </rPh>
    <rPh sb="37" eb="39">
      <t>サイテイ</t>
    </rPh>
    <rPh sb="41" eb="44">
      <t>ホジョキン</t>
    </rPh>
    <rPh sb="45" eb="47">
      <t>コウフ</t>
    </rPh>
    <rPh sb="47" eb="49">
      <t>ケッテイ</t>
    </rPh>
    <phoneticPr fontId="5"/>
  </si>
  <si>
    <t>日本人高校生の海外留学生数
※隔年調査のため、平成30年度は、数値を「-」としている令和元年度目標値は平成29年度実績を記載している。令和元年度実績は令和３年度に調査予定（年内公表予定）のため、数値を「-」としている。</t>
    <rPh sb="75" eb="77">
      <t>レイワ</t>
    </rPh>
    <rPh sb="78" eb="79">
      <t>ネン</t>
    </rPh>
    <rPh sb="79" eb="80">
      <t>ド</t>
    </rPh>
    <rPh sb="83" eb="85">
      <t>ヨテイ</t>
    </rPh>
    <rPh sb="86" eb="88">
      <t>ネンナイ</t>
    </rPh>
    <rPh sb="88" eb="90">
      <t>コウヒョウ</t>
    </rPh>
    <rPh sb="90" eb="92">
      <t>ヨテイ</t>
    </rPh>
    <phoneticPr fontId="5"/>
  </si>
  <si>
    <t>将来留学したいと思う高校生の割合
※隔年調査のため、平成30年度は、数値を「-」としている。令和元年度目標値は平成29年度実績を記載している。令和元年度実績は令和３年度に調査予定（年内公表予定）のため、数値を「-」としている。</t>
    <rPh sb="79" eb="81">
      <t>レイワ</t>
    </rPh>
    <rPh sb="82" eb="83">
      <t>ネン</t>
    </rPh>
    <rPh sb="83" eb="84">
      <t>ド</t>
    </rPh>
    <rPh sb="87" eb="89">
      <t>ヨテイ</t>
    </rPh>
    <phoneticPr fontId="5"/>
  </si>
  <si>
    <t>-</t>
    <phoneticPr fontId="5"/>
  </si>
  <si>
    <t>外国の高等学校等に留学した日本の高校生数
※隔年調査のため、平成30年度は「-」としている。また、令和元年度実績は、令和３年度に調査予定（年内公表予定）のため、「-」としている（目標値は平成29年度実績を記載している）。
※目標年度の目標値については、「外国へ研修旅行した日本の高校生数」（下記指標参照）とあわせて、「60,000」と設定している。</t>
    <rPh sb="58" eb="60">
      <t>レイワ</t>
    </rPh>
    <rPh sb="61" eb="62">
      <t>ネン</t>
    </rPh>
    <rPh sb="62" eb="63">
      <t>ド</t>
    </rPh>
    <rPh sb="66" eb="68">
      <t>ヨテイ</t>
    </rPh>
    <rPh sb="69" eb="71">
      <t>ネンナイ</t>
    </rPh>
    <rPh sb="71" eb="73">
      <t>コウヒョウ</t>
    </rPh>
    <rPh sb="73" eb="75">
      <t>ヨテイ</t>
    </rPh>
    <phoneticPr fontId="5"/>
  </si>
  <si>
    <t>外国へ研修旅行した日本の高校生数
※隔年調査のため、平成30年度は「-」としている。また、令和元年度実績は、令和３年度に調査予定（年内公表予定）のため、「-」としている（目標値は平成29年度実績を記載している）。
※目標年度の目標値については、「外国の高等学校等に留学した日本の高校生数」（上記指標参照）とあわせて、「60,000」と設定している。</t>
    <rPh sb="54" eb="56">
      <t>レイワ</t>
    </rPh>
    <rPh sb="57" eb="58">
      <t>ネン</t>
    </rPh>
    <rPh sb="58" eb="59">
      <t>ド</t>
    </rPh>
    <rPh sb="62" eb="64">
      <t>ヨテイ</t>
    </rPh>
    <phoneticPr fontId="5"/>
  </si>
  <si>
    <t>新型コロナウイルス感染症の影響により、令和２年度国費高校生留学促進事業は実施できなかったが、国際交流・留学環境整備事業当事業は「第３期教育振興基本計画（平成30年6月15日閣議決定）」に基づき、2022年度を目途に日本人高校生の海外留学生数を6万人にする（3万人から倍増）といった定量的な目標値を定めた上で留学機運の醸成を図るような取組を実施している。</t>
    <rPh sb="0" eb="2">
      <t>シンガタ</t>
    </rPh>
    <rPh sb="9" eb="12">
      <t>カンセンショウ</t>
    </rPh>
    <rPh sb="13" eb="15">
      <t>エイキョウ</t>
    </rPh>
    <rPh sb="19" eb="21">
      <t>レイワ</t>
    </rPh>
    <rPh sb="22" eb="23">
      <t>ネン</t>
    </rPh>
    <rPh sb="23" eb="24">
      <t>ド</t>
    </rPh>
    <rPh sb="24" eb="26">
      <t>コクヒ</t>
    </rPh>
    <rPh sb="26" eb="29">
      <t>コウコウセイ</t>
    </rPh>
    <rPh sb="29" eb="31">
      <t>リュウガク</t>
    </rPh>
    <rPh sb="31" eb="33">
      <t>ソクシン</t>
    </rPh>
    <rPh sb="33" eb="35">
      <t>ジギョウ</t>
    </rPh>
    <rPh sb="36" eb="38">
      <t>ジッシ</t>
    </rPh>
    <rPh sb="46" eb="48">
      <t>コクサイ</t>
    </rPh>
    <rPh sb="48" eb="50">
      <t>コウリュウ</t>
    </rPh>
    <rPh sb="51" eb="53">
      <t>リュウガク</t>
    </rPh>
    <rPh sb="53" eb="55">
      <t>カンキョウ</t>
    </rPh>
    <rPh sb="55" eb="57">
      <t>セイビ</t>
    </rPh>
    <rPh sb="57" eb="59">
      <t>ジギョウ</t>
    </rPh>
    <rPh sb="60" eb="62">
      <t>ジギョウ</t>
    </rPh>
    <rPh sb="64" eb="65">
      <t>ダイ</t>
    </rPh>
    <rPh sb="66" eb="67">
      <t>キ</t>
    </rPh>
    <rPh sb="67" eb="69">
      <t>キョウイク</t>
    </rPh>
    <rPh sb="69" eb="71">
      <t>シンコウ</t>
    </rPh>
    <rPh sb="71" eb="73">
      <t>キホン</t>
    </rPh>
    <rPh sb="73" eb="75">
      <t>ケイカク</t>
    </rPh>
    <rPh sb="76" eb="78">
      <t>ヘイセイ</t>
    </rPh>
    <rPh sb="80" eb="81">
      <t>ネン</t>
    </rPh>
    <rPh sb="82" eb="83">
      <t>ガツ</t>
    </rPh>
    <rPh sb="85" eb="86">
      <t>ニチ</t>
    </rPh>
    <rPh sb="86" eb="88">
      <t>カクギ</t>
    </rPh>
    <rPh sb="88" eb="90">
      <t>ケッテイ</t>
    </rPh>
    <rPh sb="93" eb="94">
      <t>モト</t>
    </rPh>
    <rPh sb="101" eb="102">
      <t>ネン</t>
    </rPh>
    <rPh sb="102" eb="103">
      <t>ド</t>
    </rPh>
    <rPh sb="104" eb="106">
      <t>モクト</t>
    </rPh>
    <rPh sb="107" eb="110">
      <t>ニホンジン</t>
    </rPh>
    <rPh sb="110" eb="113">
      <t>コウコウセイ</t>
    </rPh>
    <rPh sb="114" eb="116">
      <t>カイガイ</t>
    </rPh>
    <rPh sb="116" eb="118">
      <t>リュウガク</t>
    </rPh>
    <rPh sb="118" eb="119">
      <t>セイ</t>
    </rPh>
    <rPh sb="119" eb="120">
      <t>スウ</t>
    </rPh>
    <rPh sb="122" eb="124">
      <t>マンニン</t>
    </rPh>
    <rPh sb="129" eb="131">
      <t>マンニン</t>
    </rPh>
    <rPh sb="133" eb="135">
      <t>バイゾウ</t>
    </rPh>
    <rPh sb="140" eb="142">
      <t>テイリョウ</t>
    </rPh>
    <rPh sb="142" eb="143">
      <t>テキ</t>
    </rPh>
    <rPh sb="144" eb="146">
      <t>モクヒョウ</t>
    </rPh>
    <rPh sb="146" eb="147">
      <t>チ</t>
    </rPh>
    <rPh sb="148" eb="149">
      <t>サダ</t>
    </rPh>
    <rPh sb="151" eb="152">
      <t>ウエ</t>
    </rPh>
    <rPh sb="153" eb="155">
      <t>リュウガク</t>
    </rPh>
    <rPh sb="155" eb="157">
      <t>キウン</t>
    </rPh>
    <rPh sb="158" eb="160">
      <t>ジョウセイ</t>
    </rPh>
    <rPh sb="161" eb="162">
      <t>ハカ</t>
    </rPh>
    <rPh sb="166" eb="168">
      <t>トリクミ</t>
    </rPh>
    <rPh sb="169" eb="171">
      <t>ジッシ</t>
    </rPh>
    <phoneticPr fontId="5"/>
  </si>
  <si>
    <t>申請内容について交付決定前に外部有識者による審査を行うことにより、効率的かつ実効性の高い運用を行っているところである。</t>
    <rPh sb="0" eb="2">
      <t>シンセイ</t>
    </rPh>
    <rPh sb="2" eb="4">
      <t>ナイヨウ</t>
    </rPh>
    <rPh sb="8" eb="10">
      <t>コウフ</t>
    </rPh>
    <rPh sb="10" eb="12">
      <t>ケッテイ</t>
    </rPh>
    <rPh sb="12" eb="13">
      <t>マエ</t>
    </rPh>
    <rPh sb="14" eb="16">
      <t>ガイブ</t>
    </rPh>
    <rPh sb="16" eb="19">
      <t>ユウシキシャ</t>
    </rPh>
    <rPh sb="22" eb="24">
      <t>シンサ</t>
    </rPh>
    <rPh sb="25" eb="26">
      <t>オコナ</t>
    </rPh>
    <rPh sb="33" eb="36">
      <t>コウリツテキ</t>
    </rPh>
    <rPh sb="38" eb="41">
      <t>ジッコウセイ</t>
    </rPh>
    <rPh sb="42" eb="43">
      <t>タカ</t>
    </rPh>
    <rPh sb="44" eb="46">
      <t>ウンヨウ</t>
    </rPh>
    <rPh sb="47" eb="48">
      <t>オコナ</t>
    </rPh>
    <phoneticPr fontId="5"/>
  </si>
  <si>
    <t>初等中等教育段階におけるグローバル人材の育成については、国際社会で活躍できる我が国人材の増加に寄与するために必要不可欠な事業であり、優先度は高い。昨年度は新型コロナウイルス感染症の影響により国費高校生留学促進事業は結果的に実施できなかったが、これはやむを得ない事情だと考える。</t>
    <rPh sb="0" eb="2">
      <t>ショトウ</t>
    </rPh>
    <rPh sb="2" eb="4">
      <t>チュウトウ</t>
    </rPh>
    <rPh sb="4" eb="6">
      <t>キョウイク</t>
    </rPh>
    <rPh sb="6" eb="8">
      <t>ダンカイ</t>
    </rPh>
    <rPh sb="17" eb="19">
      <t>ジンザイ</t>
    </rPh>
    <rPh sb="20" eb="22">
      <t>イクセイ</t>
    </rPh>
    <rPh sb="28" eb="30">
      <t>コクサイ</t>
    </rPh>
    <rPh sb="30" eb="32">
      <t>シャカイ</t>
    </rPh>
    <rPh sb="33" eb="35">
      <t>カツヤク</t>
    </rPh>
    <rPh sb="38" eb="39">
      <t>ワ</t>
    </rPh>
    <rPh sb="40" eb="41">
      <t>クニ</t>
    </rPh>
    <rPh sb="41" eb="43">
      <t>ジンザイ</t>
    </rPh>
    <rPh sb="44" eb="46">
      <t>ゾウカ</t>
    </rPh>
    <rPh sb="47" eb="49">
      <t>キヨ</t>
    </rPh>
    <rPh sb="54" eb="56">
      <t>ヒツヨウ</t>
    </rPh>
    <rPh sb="56" eb="59">
      <t>フカケツ</t>
    </rPh>
    <rPh sb="60" eb="62">
      <t>ジギョウ</t>
    </rPh>
    <rPh sb="66" eb="69">
      <t>ユウセンド</t>
    </rPh>
    <rPh sb="70" eb="71">
      <t>タカ</t>
    </rPh>
    <rPh sb="73" eb="76">
      <t>サクネンド</t>
    </rPh>
    <rPh sb="77" eb="79">
      <t>シンガタ</t>
    </rPh>
    <rPh sb="86" eb="89">
      <t>カンセンショウ</t>
    </rPh>
    <rPh sb="90" eb="92">
      <t>エイキョウ</t>
    </rPh>
    <rPh sb="95" eb="97">
      <t>コクヒ</t>
    </rPh>
    <rPh sb="97" eb="100">
      <t>コウコウセイ</t>
    </rPh>
    <rPh sb="100" eb="102">
      <t>リュウガク</t>
    </rPh>
    <rPh sb="102" eb="104">
      <t>ソクシン</t>
    </rPh>
    <rPh sb="104" eb="106">
      <t>ジギョウ</t>
    </rPh>
    <rPh sb="107" eb="109">
      <t>ケッカ</t>
    </rPh>
    <rPh sb="109" eb="110">
      <t>テキ</t>
    </rPh>
    <rPh sb="111" eb="113">
      <t>ジッシ</t>
    </rPh>
    <rPh sb="127" eb="128">
      <t>エ</t>
    </rPh>
    <rPh sb="130" eb="132">
      <t>ジジョウ</t>
    </rPh>
    <rPh sb="134" eb="135">
      <t>カンガ</t>
    </rPh>
    <phoneticPr fontId="5"/>
  </si>
  <si>
    <t>支出先の選定は、外部の有識者の審査を行っており、妥当である。</t>
    <rPh sb="0" eb="2">
      <t>シシュツ</t>
    </rPh>
    <rPh sb="2" eb="3">
      <t>サキ</t>
    </rPh>
    <rPh sb="4" eb="6">
      <t>センテイ</t>
    </rPh>
    <rPh sb="8" eb="10">
      <t>ガイブ</t>
    </rPh>
    <rPh sb="11" eb="14">
      <t>ユウシキシャ</t>
    </rPh>
    <rPh sb="15" eb="17">
      <t>シンサ</t>
    </rPh>
    <rPh sb="18" eb="19">
      <t>オコナ</t>
    </rPh>
    <rPh sb="24" eb="26">
      <t>ダトウ</t>
    </rPh>
    <phoneticPr fontId="5"/>
  </si>
  <si>
    <t>申請内容を交付決定前に精査の上、必要最低限の補助金を交付決定している。</t>
    <rPh sb="0" eb="2">
      <t>シンセイ</t>
    </rPh>
    <rPh sb="2" eb="4">
      <t>ナイヨウ</t>
    </rPh>
    <rPh sb="5" eb="7">
      <t>コウフ</t>
    </rPh>
    <rPh sb="7" eb="9">
      <t>ケッテイ</t>
    </rPh>
    <rPh sb="9" eb="10">
      <t>マエ</t>
    </rPh>
    <rPh sb="11" eb="13">
      <t>セイサ</t>
    </rPh>
    <rPh sb="14" eb="15">
      <t>ウエ</t>
    </rPh>
    <rPh sb="16" eb="18">
      <t>ヒツヨウ</t>
    </rPh>
    <rPh sb="18" eb="20">
      <t>サイテイ</t>
    </rPh>
    <rPh sb="22" eb="25">
      <t>ホジョキン</t>
    </rPh>
    <rPh sb="26" eb="28">
      <t>コウフ</t>
    </rPh>
    <rPh sb="28" eb="30">
      <t>ケッテイ</t>
    </rPh>
    <phoneticPr fontId="5"/>
  </si>
  <si>
    <t>補助金の交付決定に当たっては、プログラムの内容や実施体制等について、外部有識者による審査委員会において厳正に審査している。</t>
    <rPh sb="0" eb="3">
      <t>ホジョキン</t>
    </rPh>
    <rPh sb="4" eb="6">
      <t>コウフ</t>
    </rPh>
    <rPh sb="6" eb="8">
      <t>ケッテイ</t>
    </rPh>
    <rPh sb="9" eb="10">
      <t>ア</t>
    </rPh>
    <rPh sb="21" eb="23">
      <t>ナイヨウ</t>
    </rPh>
    <rPh sb="24" eb="26">
      <t>ジッシ</t>
    </rPh>
    <rPh sb="26" eb="28">
      <t>タイセイ</t>
    </rPh>
    <rPh sb="28" eb="29">
      <t>トウ</t>
    </rPh>
    <rPh sb="34" eb="36">
      <t>ガイブ</t>
    </rPh>
    <rPh sb="36" eb="39">
      <t>ユウシキシャ</t>
    </rPh>
    <rPh sb="42" eb="44">
      <t>シンサ</t>
    </rPh>
    <rPh sb="44" eb="47">
      <t>イインカイ</t>
    </rPh>
    <rPh sb="51" eb="53">
      <t>ゲンセイ</t>
    </rPh>
    <rPh sb="54" eb="56">
      <t>シンサ</t>
    </rPh>
    <phoneticPr fontId="5"/>
  </si>
  <si>
    <t>令和２年度は新型コロナウイルス感染症の影響により、国費高校生留学促進事業は実施できなかったが、国際交流・留学環境整備事業については３団体が見込みに見合った事業を実施した。</t>
    <rPh sb="0" eb="2">
      <t>レイワ</t>
    </rPh>
    <rPh sb="3" eb="4">
      <t>ネン</t>
    </rPh>
    <rPh sb="4" eb="5">
      <t>ド</t>
    </rPh>
    <rPh sb="6" eb="8">
      <t>シンガタ</t>
    </rPh>
    <rPh sb="15" eb="18">
      <t>カンセンショウ</t>
    </rPh>
    <rPh sb="19" eb="21">
      <t>エイキョウ</t>
    </rPh>
    <rPh sb="25" eb="27">
      <t>コクヒ</t>
    </rPh>
    <rPh sb="27" eb="30">
      <t>コウコウセイ</t>
    </rPh>
    <rPh sb="30" eb="32">
      <t>リュウガク</t>
    </rPh>
    <rPh sb="32" eb="34">
      <t>ソクシン</t>
    </rPh>
    <rPh sb="34" eb="36">
      <t>ジギョウ</t>
    </rPh>
    <rPh sb="37" eb="39">
      <t>ジッシ</t>
    </rPh>
    <rPh sb="66" eb="68">
      <t>ダンタイ</t>
    </rPh>
    <rPh sb="69" eb="71">
      <t>ミコ</t>
    </rPh>
    <rPh sb="73" eb="74">
      <t>ミ</t>
    </rPh>
    <rPh sb="74" eb="75">
      <t>ア</t>
    </rPh>
    <rPh sb="77" eb="79">
      <t>ジギョウ</t>
    </rPh>
    <rPh sb="80" eb="82">
      <t>ジッシ</t>
    </rPh>
    <phoneticPr fontId="5"/>
  </si>
  <si>
    <t>国際教育課長
小松　悌厚</t>
    <rPh sb="7" eb="9">
      <t>コマツ</t>
    </rPh>
    <rPh sb="10" eb="11">
      <t>テイ</t>
    </rPh>
    <rPh sb="11" eb="12">
      <t>アツ</t>
    </rPh>
    <phoneticPr fontId="5"/>
  </si>
  <si>
    <t>-</t>
    <phoneticPr fontId="5"/>
  </si>
  <si>
    <t>-</t>
    <phoneticPr fontId="5"/>
  </si>
  <si>
    <t>※金額は単位未満四捨五入して記載していることから、合計が一致しない場合がある。
国際交流・留学環境整備事業の実施都道府県の新規枠増等に係る経費の増。</t>
    <rPh sb="41" eb="43">
      <t>コクサイ</t>
    </rPh>
    <rPh sb="43" eb="45">
      <t>コウリュウ</t>
    </rPh>
    <rPh sb="46" eb="48">
      <t>リュウガク</t>
    </rPh>
    <rPh sb="48" eb="50">
      <t>カンキョウ</t>
    </rPh>
    <rPh sb="50" eb="52">
      <t>セイビ</t>
    </rPh>
    <rPh sb="52" eb="54">
      <t>ジギョウ</t>
    </rPh>
    <rPh sb="55" eb="57">
      <t>ジッシ</t>
    </rPh>
    <rPh sb="57" eb="61">
      <t>トドウフケン</t>
    </rPh>
    <rPh sb="62" eb="64">
      <t>シンキ</t>
    </rPh>
    <rPh sb="64" eb="65">
      <t>ワク</t>
    </rPh>
    <rPh sb="65" eb="66">
      <t>ゾウ</t>
    </rPh>
    <rPh sb="66" eb="67">
      <t>トウ</t>
    </rPh>
    <rPh sb="68" eb="69">
      <t>カカ</t>
    </rPh>
    <rPh sb="70" eb="72">
      <t>ケイヒ</t>
    </rPh>
    <rPh sb="73" eb="74">
      <t>ゾウ</t>
    </rPh>
    <phoneticPr fontId="5"/>
  </si>
  <si>
    <t>外部有識者点検対象外</t>
    <phoneticPr fontId="5"/>
  </si>
  <si>
    <t>事業全体の抜本的な改善</t>
  </si>
  <si>
    <t>この事業は、令和2年度決算において不用額が生じていることから、不用額が生じた要因を分析した上で、執行状況の改善をすべきである。また、本事業においてこれまで得られた成果を踏まえ、目指すべき成果を見据えながら事業の再構築を図るべきである。</t>
  </si>
  <si>
    <t>年度内に改善を検討</t>
  </si>
  <si>
    <t>令和2年度は、新型コロナウイルス感染症に起因する渡航中止等により、多額の不用額が生じたものであるが、引き続き、自治体等に対しては、真に支援が必要な経費を計上するよう依頼し、不用額の縮減に努める。また、これまで得られた成果を踏まえ、目指すべき成果を見据えながら事業の再構築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</si>
</sst>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93167</xdr:colOff>
      <xdr:row>751</xdr:row>
      <xdr:rowOff>122539</xdr:rowOff>
    </xdr:from>
    <xdr:to>
      <xdr:col>26</xdr:col>
      <xdr:colOff>184845</xdr:colOff>
      <xdr:row>752</xdr:row>
      <xdr:rowOff>149836</xdr:rowOff>
    </xdr:to>
    <xdr:sp macro="" textlink="">
      <xdr:nvSpPr>
        <xdr:cNvPr id="3" name="正方形/長方形 2"/>
        <xdr:cNvSpPr/>
      </xdr:nvSpPr>
      <xdr:spPr>
        <a:xfrm>
          <a:off x="4127285" y="56869127"/>
          <a:ext cx="1301913" cy="374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補助金等交付</a:t>
          </a:r>
        </a:p>
      </xdr:txBody>
    </xdr:sp>
    <xdr:clientData/>
  </xdr:twoCellAnchor>
  <xdr:twoCellAnchor>
    <xdr:from>
      <xdr:col>19</xdr:col>
      <xdr:colOff>100854</xdr:colOff>
      <xdr:row>749</xdr:row>
      <xdr:rowOff>11206</xdr:rowOff>
    </xdr:from>
    <xdr:to>
      <xdr:col>34</xdr:col>
      <xdr:colOff>56030</xdr:colOff>
      <xdr:row>751</xdr:row>
      <xdr:rowOff>44824</xdr:rowOff>
    </xdr:to>
    <xdr:sp macro="" textlink="">
      <xdr:nvSpPr>
        <xdr:cNvPr id="4" name="四角形: 角を丸くする 3">
          <a:extLst>
            <a:ext uri="{FF2B5EF4-FFF2-40B4-BE49-F238E27FC236}">
              <a16:creationId xmlns:a16="http://schemas.microsoft.com/office/drawing/2014/main" id="{63C151BC-3EC4-4509-90B0-500453C353B2}"/>
            </a:ext>
          </a:extLst>
        </xdr:cNvPr>
        <xdr:cNvSpPr/>
      </xdr:nvSpPr>
      <xdr:spPr>
        <a:xfrm>
          <a:off x="3933266" y="56063030"/>
          <a:ext cx="2980764" cy="72838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mj-ea"/>
              <a:ea typeface="+mj-ea"/>
            </a:rPr>
            <a:t>文部科学省　</a:t>
          </a:r>
          <a:endParaRPr kumimoji="1" lang="en-US" altLang="ja-JP" sz="1400" b="1">
            <a:latin typeface="+mj-ea"/>
            <a:ea typeface="+mj-ea"/>
          </a:endParaRPr>
        </a:p>
        <a:p>
          <a:pPr algn="ctr"/>
          <a:r>
            <a:rPr kumimoji="1" lang="ja-JP" altLang="en-US" sz="1400" b="1">
              <a:latin typeface="+mj-ea"/>
              <a:ea typeface="+mj-ea"/>
            </a:rPr>
            <a:t>６．５百万円</a:t>
          </a:r>
          <a:r>
            <a:rPr kumimoji="1" lang="ja-JP" altLang="en-US" sz="1100"/>
            <a:t>    </a:t>
          </a:r>
          <a:endParaRPr kumimoji="1" lang="en-US" altLang="ja-JP" sz="1100"/>
        </a:p>
      </xdr:txBody>
    </xdr:sp>
    <xdr:clientData/>
  </xdr:twoCellAnchor>
  <xdr:twoCellAnchor>
    <xdr:from>
      <xdr:col>16</xdr:col>
      <xdr:colOff>112069</xdr:colOff>
      <xdr:row>752</xdr:row>
      <xdr:rowOff>318337</xdr:rowOff>
    </xdr:from>
    <xdr:to>
      <xdr:col>38</xdr:col>
      <xdr:colOff>77001</xdr:colOff>
      <xdr:row>759</xdr:row>
      <xdr:rowOff>224117</xdr:rowOff>
    </xdr:to>
    <xdr:sp macro="" textlink="">
      <xdr:nvSpPr>
        <xdr:cNvPr id="5" name="四角形: 角を丸くする 5">
          <a:extLst>
            <a:ext uri="{FF2B5EF4-FFF2-40B4-BE49-F238E27FC236}">
              <a16:creationId xmlns:a16="http://schemas.microsoft.com/office/drawing/2014/main" id="{6257684C-4E6D-48FD-86F7-3E271DE16A2F}"/>
            </a:ext>
          </a:extLst>
        </xdr:cNvPr>
        <xdr:cNvSpPr/>
      </xdr:nvSpPr>
      <xdr:spPr>
        <a:xfrm>
          <a:off x="3339363" y="57412308"/>
          <a:ext cx="4402462" cy="23374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latin typeface="+mj-ea"/>
              <a:ea typeface="+mj-ea"/>
            </a:rPr>
            <a:t>A</a:t>
          </a:r>
          <a:r>
            <a:rPr kumimoji="1" lang="ja-JP" altLang="en-US" sz="1400" b="1">
              <a:latin typeface="+mj-ea"/>
              <a:ea typeface="+mj-ea"/>
            </a:rPr>
            <a:t>　都道府県教育委員会（全３自治体）　</a:t>
          </a:r>
          <a:endParaRPr kumimoji="1" lang="en-US" altLang="ja-JP" sz="1400" b="1">
            <a:latin typeface="+mj-ea"/>
            <a:ea typeface="+mj-ea"/>
          </a:endParaRPr>
        </a:p>
        <a:p>
          <a:pPr algn="ctr"/>
          <a:r>
            <a:rPr kumimoji="1" lang="ja-JP" altLang="en-US" sz="1400" b="1">
              <a:latin typeface="+mj-ea"/>
              <a:ea typeface="+mj-ea"/>
            </a:rPr>
            <a:t>６．４百万円</a:t>
          </a:r>
          <a:endParaRPr kumimoji="1" lang="en-US" altLang="ja-JP" sz="1400" b="1">
            <a:latin typeface="+mj-ea"/>
            <a:ea typeface="+mj-ea"/>
          </a:endParaRPr>
        </a:p>
        <a:p>
          <a:pPr algn="ctr"/>
          <a:r>
            <a:rPr kumimoji="1" lang="ja-JP" altLang="en-US" sz="1400" b="1">
              <a:latin typeface="+mj-ea"/>
              <a:ea typeface="+mj-ea"/>
            </a:rPr>
            <a:t>国際文化交流促進費補助金</a:t>
          </a:r>
          <a:endParaRPr kumimoji="1" lang="en-US" altLang="ja-JP" sz="1400" b="1">
            <a:latin typeface="+mj-ea"/>
            <a:ea typeface="+mj-ea"/>
          </a:endParaRP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latin typeface="+mj-ea"/>
              <a:ea typeface="+mj-ea"/>
            </a:rPr>
            <a:t>国際交流・留学環境整備事業　</a:t>
          </a:r>
          <a:endParaRPr kumimoji="1" lang="en-US" altLang="ja-JP" sz="1200" b="1">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海外留学への機運を高める取組として、国際交流や留学への関心を喚起するための啓発活動、教員向けの研修、留学に関する各種相談や関係機関との調整等に対応する留学支援員の配置などを行う 都道府県を支援する。</a:t>
          </a:r>
          <a:endParaRPr lang="ja-JP" altLang="ja-JP">
            <a:effectLst/>
          </a:endParaRPr>
        </a:p>
      </xdr:txBody>
    </xdr:sp>
    <xdr:clientData/>
  </xdr:twoCellAnchor>
  <xdr:twoCellAnchor>
    <xdr:from>
      <xdr:col>25</xdr:col>
      <xdr:colOff>146994</xdr:colOff>
      <xdr:row>751</xdr:row>
      <xdr:rowOff>155028</xdr:rowOff>
    </xdr:from>
    <xdr:to>
      <xdr:col>28</xdr:col>
      <xdr:colOff>54563</xdr:colOff>
      <xdr:row>752</xdr:row>
      <xdr:rowOff>247263</xdr:rowOff>
    </xdr:to>
    <xdr:sp macro="" textlink="">
      <xdr:nvSpPr>
        <xdr:cNvPr id="8" name="矢印: 下 8">
          <a:extLst>
            <a:ext uri="{FF2B5EF4-FFF2-40B4-BE49-F238E27FC236}">
              <a16:creationId xmlns:a16="http://schemas.microsoft.com/office/drawing/2014/main" id="{DE44A54D-22BB-4C21-AF9A-40340D26276F}"/>
            </a:ext>
          </a:extLst>
        </xdr:cNvPr>
        <xdr:cNvSpPr/>
      </xdr:nvSpPr>
      <xdr:spPr>
        <a:xfrm>
          <a:off x="5189641" y="56901616"/>
          <a:ext cx="512687" cy="439618"/>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200744</xdr:colOff>
      <xdr:row>750</xdr:row>
      <xdr:rowOff>28409</xdr:rowOff>
    </xdr:from>
    <xdr:to>
      <xdr:col>44</xdr:col>
      <xdr:colOff>22412</xdr:colOff>
      <xdr:row>751</xdr:row>
      <xdr:rowOff>55707</xdr:rowOff>
    </xdr:to>
    <xdr:sp macro="" textlink="">
      <xdr:nvSpPr>
        <xdr:cNvPr id="6" name="正方形/長方形 5"/>
        <xdr:cNvSpPr/>
      </xdr:nvSpPr>
      <xdr:spPr>
        <a:xfrm>
          <a:off x="7058744" y="56427615"/>
          <a:ext cx="1838727" cy="374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諸謝金　０．１百万円を含む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85" zoomScaleNormal="75" zoomScaleSheetLayoutView="85" zoomScalePageLayoutView="85" workbookViewId="0">
      <selection activeCell="BG715" sqref="BG7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426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741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742</v>
      </c>
      <c r="H5" s="835"/>
      <c r="I5" s="835"/>
      <c r="J5" s="835"/>
      <c r="K5" s="835"/>
      <c r="L5" s="835"/>
      <c r="M5" s="836" t="s">
        <v>66</v>
      </c>
      <c r="N5" s="837"/>
      <c r="O5" s="837"/>
      <c r="P5" s="837"/>
      <c r="Q5" s="837"/>
      <c r="R5" s="838"/>
      <c r="S5" s="839" t="s">
        <v>743</v>
      </c>
      <c r="T5" s="835"/>
      <c r="U5" s="835"/>
      <c r="V5" s="835"/>
      <c r="W5" s="835"/>
      <c r="X5" s="840"/>
      <c r="Y5" s="696" t="s">
        <v>3</v>
      </c>
      <c r="Z5" s="542"/>
      <c r="AA5" s="542"/>
      <c r="AB5" s="542"/>
      <c r="AC5" s="542"/>
      <c r="AD5" s="543"/>
      <c r="AE5" s="697" t="s">
        <v>745</v>
      </c>
      <c r="AF5" s="697"/>
      <c r="AG5" s="697"/>
      <c r="AH5" s="697"/>
      <c r="AI5" s="697"/>
      <c r="AJ5" s="697"/>
      <c r="AK5" s="697"/>
      <c r="AL5" s="697"/>
      <c r="AM5" s="697"/>
      <c r="AN5" s="697"/>
      <c r="AO5" s="697"/>
      <c r="AP5" s="698"/>
      <c r="AQ5" s="699" t="s">
        <v>784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90"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4" t="s">
        <v>23</v>
      </c>
      <c r="B9" s="845"/>
      <c r="C9" s="845"/>
      <c r="D9" s="845"/>
      <c r="E9" s="845"/>
      <c r="F9" s="845"/>
      <c r="G9" s="846" t="s">
        <v>756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5">
        <v>139.79999999999998</v>
      </c>
      <c r="Q13" s="656"/>
      <c r="R13" s="656"/>
      <c r="S13" s="656"/>
      <c r="T13" s="656"/>
      <c r="U13" s="656"/>
      <c r="V13" s="657"/>
      <c r="W13" s="655">
        <v>128.4</v>
      </c>
      <c r="X13" s="656"/>
      <c r="Y13" s="656"/>
      <c r="Z13" s="656"/>
      <c r="AA13" s="656"/>
      <c r="AB13" s="656"/>
      <c r="AC13" s="657"/>
      <c r="AD13" s="655">
        <v>165.2</v>
      </c>
      <c r="AE13" s="656"/>
      <c r="AF13" s="656"/>
      <c r="AG13" s="656"/>
      <c r="AH13" s="656"/>
      <c r="AI13" s="656"/>
      <c r="AJ13" s="657"/>
      <c r="AK13" s="655">
        <v>139.5</v>
      </c>
      <c r="AL13" s="656"/>
      <c r="AM13" s="656"/>
      <c r="AN13" s="656"/>
      <c r="AO13" s="656"/>
      <c r="AP13" s="656"/>
      <c r="AQ13" s="657"/>
      <c r="AR13" s="915">
        <v>157.30000000000001</v>
      </c>
      <c r="AS13" s="916"/>
      <c r="AT13" s="916"/>
      <c r="AU13" s="916"/>
      <c r="AV13" s="916"/>
      <c r="AW13" s="916"/>
      <c r="AX13" s="917"/>
    </row>
    <row r="14" spans="1:50" ht="21" customHeight="1" x14ac:dyDescent="0.15">
      <c r="A14" s="612"/>
      <c r="B14" s="613"/>
      <c r="C14" s="613"/>
      <c r="D14" s="613"/>
      <c r="E14" s="613"/>
      <c r="F14" s="614"/>
      <c r="G14" s="726"/>
      <c r="H14" s="727"/>
      <c r="I14" s="712"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v>-139.19999999999999</v>
      </c>
      <c r="AE14" s="656"/>
      <c r="AF14" s="656"/>
      <c r="AG14" s="656"/>
      <c r="AH14" s="656"/>
      <c r="AI14" s="656"/>
      <c r="AJ14" s="657"/>
      <c r="AK14" s="655" t="s">
        <v>786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786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6"/>
      <c r="H16" s="727"/>
      <c r="I16" s="712" t="s">
        <v>52</v>
      </c>
      <c r="J16" s="713"/>
      <c r="K16" s="713"/>
      <c r="L16" s="713"/>
      <c r="M16" s="713"/>
      <c r="N16" s="713"/>
      <c r="O16" s="714"/>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8"/>
      <c r="H18" s="729"/>
      <c r="I18" s="717" t="s">
        <v>20</v>
      </c>
      <c r="J18" s="718"/>
      <c r="K18" s="718"/>
      <c r="L18" s="718"/>
      <c r="M18" s="718"/>
      <c r="N18" s="718"/>
      <c r="O18" s="719"/>
      <c r="P18" s="873">
        <f>SUM(P13:V17)</f>
        <v>139.79999999999998</v>
      </c>
      <c r="Q18" s="874"/>
      <c r="R18" s="874"/>
      <c r="S18" s="874"/>
      <c r="T18" s="874"/>
      <c r="U18" s="874"/>
      <c r="V18" s="875"/>
      <c r="W18" s="873">
        <f>SUM(W13:AC17)</f>
        <v>128.4</v>
      </c>
      <c r="X18" s="874"/>
      <c r="Y18" s="874"/>
      <c r="Z18" s="874"/>
      <c r="AA18" s="874"/>
      <c r="AB18" s="874"/>
      <c r="AC18" s="875"/>
      <c r="AD18" s="873">
        <f>SUM(AD13:AJ17)</f>
        <v>26</v>
      </c>
      <c r="AE18" s="874"/>
      <c r="AF18" s="874"/>
      <c r="AG18" s="874"/>
      <c r="AH18" s="874"/>
      <c r="AI18" s="874"/>
      <c r="AJ18" s="875"/>
      <c r="AK18" s="873">
        <f>SUM(AK13:AQ17)</f>
        <v>139.5</v>
      </c>
      <c r="AL18" s="874"/>
      <c r="AM18" s="874"/>
      <c r="AN18" s="874"/>
      <c r="AO18" s="874"/>
      <c r="AP18" s="874"/>
      <c r="AQ18" s="875"/>
      <c r="AR18" s="873">
        <f>SUM(AR13:AX17)</f>
        <v>157.30000000000001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116</v>
      </c>
      <c r="Q19" s="656"/>
      <c r="R19" s="656"/>
      <c r="S19" s="656"/>
      <c r="T19" s="656"/>
      <c r="U19" s="656"/>
      <c r="V19" s="657"/>
      <c r="W19" s="655">
        <v>107</v>
      </c>
      <c r="X19" s="656"/>
      <c r="Y19" s="656"/>
      <c r="Z19" s="656"/>
      <c r="AA19" s="656"/>
      <c r="AB19" s="656"/>
      <c r="AC19" s="657"/>
      <c r="AD19" s="655">
        <v>6.5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0.82975679542203162</v>
      </c>
      <c r="Q20" s="316"/>
      <c r="R20" s="316"/>
      <c r="S20" s="316"/>
      <c r="T20" s="316"/>
      <c r="U20" s="316"/>
      <c r="V20" s="316"/>
      <c r="W20" s="316">
        <f t="shared" ref="W20" si="0">IF(W18=0, "-", SUM(W19)/W18)</f>
        <v>0.83333333333333326</v>
      </c>
      <c r="X20" s="316"/>
      <c r="Y20" s="316"/>
      <c r="Z20" s="316"/>
      <c r="AA20" s="316"/>
      <c r="AB20" s="316"/>
      <c r="AC20" s="316"/>
      <c r="AD20" s="316">
        <f t="shared" ref="AD20" si="1">IF(AD18=0, "-", SUM(AD19)/AD18)</f>
        <v>0.25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0.82975679542203162</v>
      </c>
      <c r="Q21" s="316"/>
      <c r="R21" s="316"/>
      <c r="S21" s="316"/>
      <c r="T21" s="316"/>
      <c r="U21" s="316"/>
      <c r="V21" s="316"/>
      <c r="W21" s="316">
        <f t="shared" ref="W21" si="2">IF(W19=0, "-", SUM(W19)/SUM(W13,W14))</f>
        <v>0.83333333333333326</v>
      </c>
      <c r="X21" s="316"/>
      <c r="Y21" s="316"/>
      <c r="Z21" s="316"/>
      <c r="AA21" s="316"/>
      <c r="AB21" s="316"/>
      <c r="AC21" s="316"/>
      <c r="AD21" s="316">
        <f t="shared" ref="AD21" si="3">IF(AD19=0, "-", SUM(AD19)/SUM(AD13,AD14))</f>
        <v>0.25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75" customHeight="1" x14ac:dyDescent="0.15">
      <c r="A23" s="971"/>
      <c r="B23" s="972"/>
      <c r="C23" s="972"/>
      <c r="D23" s="972"/>
      <c r="E23" s="972"/>
      <c r="F23" s="973"/>
      <c r="G23" s="965" t="s">
        <v>718</v>
      </c>
      <c r="H23" s="966"/>
      <c r="I23" s="966"/>
      <c r="J23" s="966"/>
      <c r="K23" s="966"/>
      <c r="L23" s="966"/>
      <c r="M23" s="966"/>
      <c r="N23" s="966"/>
      <c r="O23" s="967"/>
      <c r="P23" s="915">
        <v>138.6</v>
      </c>
      <c r="Q23" s="916"/>
      <c r="R23" s="916"/>
      <c r="S23" s="916"/>
      <c r="T23" s="916"/>
      <c r="U23" s="916"/>
      <c r="V23" s="930"/>
      <c r="W23" s="915">
        <v>151.1</v>
      </c>
      <c r="X23" s="916"/>
      <c r="Y23" s="916"/>
      <c r="Z23" s="916"/>
      <c r="AA23" s="916"/>
      <c r="AB23" s="916"/>
      <c r="AC23" s="930"/>
      <c r="AD23" s="978" t="s">
        <v>787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0.6</v>
      </c>
      <c r="Q24" s="656"/>
      <c r="R24" s="656"/>
      <c r="S24" s="656"/>
      <c r="T24" s="656"/>
      <c r="U24" s="656"/>
      <c r="V24" s="657"/>
      <c r="W24" s="655">
        <v>0.6</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0.1</v>
      </c>
      <c r="Q25" s="656"/>
      <c r="R25" s="656"/>
      <c r="S25" s="656"/>
      <c r="T25" s="656"/>
      <c r="U25" s="656"/>
      <c r="V25" s="657"/>
      <c r="W25" s="655">
        <v>0.1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0.1</v>
      </c>
      <c r="Q26" s="656"/>
      <c r="R26" s="656"/>
      <c r="S26" s="656"/>
      <c r="T26" s="656"/>
      <c r="U26" s="656"/>
      <c r="V26" s="657"/>
      <c r="W26" s="655">
        <v>0.3</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0.10000000000002274</v>
      </c>
      <c r="Q28" s="874"/>
      <c r="R28" s="874"/>
      <c r="S28" s="874"/>
      <c r="T28" s="874"/>
      <c r="U28" s="874"/>
      <c r="V28" s="875"/>
      <c r="W28" s="873">
        <f>W29-SUM(W23:W27)</f>
        <v>5.2000000000000171</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139.5</v>
      </c>
      <c r="Q29" s="656"/>
      <c r="R29" s="656"/>
      <c r="S29" s="656"/>
      <c r="T29" s="656"/>
      <c r="U29" s="656"/>
      <c r="V29" s="657"/>
      <c r="W29" s="947">
        <f>AR13</f>
        <v>157.30000000000001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4</v>
      </c>
      <c r="AV31" s="200"/>
      <c r="AW31" s="392" t="s">
        <v>179</v>
      </c>
      <c r="AX31" s="393"/>
    </row>
    <row r="32" spans="1:50" ht="57" customHeight="1" x14ac:dyDescent="0.15">
      <c r="A32" s="397"/>
      <c r="B32" s="395"/>
      <c r="C32" s="395"/>
      <c r="D32" s="395"/>
      <c r="E32" s="395"/>
      <c r="F32" s="396"/>
      <c r="G32" s="563" t="s">
        <v>722</v>
      </c>
      <c r="H32" s="564"/>
      <c r="I32" s="564"/>
      <c r="J32" s="564"/>
      <c r="K32" s="564"/>
      <c r="L32" s="564"/>
      <c r="M32" s="564"/>
      <c r="N32" s="564"/>
      <c r="O32" s="565"/>
      <c r="P32" s="108" t="s">
        <v>772</v>
      </c>
      <c r="Q32" s="108"/>
      <c r="R32" s="108"/>
      <c r="S32" s="108"/>
      <c r="T32" s="108"/>
      <c r="U32" s="108"/>
      <c r="V32" s="108"/>
      <c r="W32" s="108"/>
      <c r="X32" s="109"/>
      <c r="Y32" s="470" t="s">
        <v>12</v>
      </c>
      <c r="Z32" s="530"/>
      <c r="AA32" s="531"/>
      <c r="AB32" s="460" t="s">
        <v>723</v>
      </c>
      <c r="AC32" s="460"/>
      <c r="AD32" s="460"/>
      <c r="AE32" s="218" t="s">
        <v>716</v>
      </c>
      <c r="AF32" s="219"/>
      <c r="AG32" s="219"/>
      <c r="AH32" s="219"/>
      <c r="AI32" s="218" t="s">
        <v>716</v>
      </c>
      <c r="AJ32" s="219"/>
      <c r="AK32" s="219"/>
      <c r="AL32" s="219"/>
      <c r="AM32" s="218" t="s">
        <v>750</v>
      </c>
      <c r="AN32" s="219"/>
      <c r="AO32" s="219"/>
      <c r="AP32" s="219"/>
      <c r="AQ32" s="336" t="s">
        <v>716</v>
      </c>
      <c r="AR32" s="208"/>
      <c r="AS32" s="208"/>
      <c r="AT32" s="337"/>
      <c r="AU32" s="219" t="s">
        <v>716</v>
      </c>
      <c r="AV32" s="219"/>
      <c r="AW32" s="219"/>
      <c r="AX32" s="221"/>
    </row>
    <row r="33" spans="1:51" ht="57"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716</v>
      </c>
      <c r="AF33" s="219"/>
      <c r="AG33" s="219"/>
      <c r="AH33" s="219"/>
      <c r="AI33" s="218">
        <v>46869</v>
      </c>
      <c r="AJ33" s="219"/>
      <c r="AK33" s="219"/>
      <c r="AL33" s="219"/>
      <c r="AM33" s="218" t="s">
        <v>750</v>
      </c>
      <c r="AN33" s="219"/>
      <c r="AO33" s="219"/>
      <c r="AP33" s="219"/>
      <c r="AQ33" s="336" t="s">
        <v>716</v>
      </c>
      <c r="AR33" s="208"/>
      <c r="AS33" s="208"/>
      <c r="AT33" s="337"/>
      <c r="AU33" s="219">
        <v>60000</v>
      </c>
      <c r="AV33" s="219"/>
      <c r="AW33" s="219"/>
      <c r="AX33" s="221"/>
    </row>
    <row r="34" spans="1:51" ht="57"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750</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4</v>
      </c>
      <c r="AV38" s="200"/>
      <c r="AW38" s="392" t="s">
        <v>179</v>
      </c>
      <c r="AX38" s="393"/>
      <c r="AY38">
        <f>$AY$37</f>
        <v>1</v>
      </c>
    </row>
    <row r="39" spans="1:51" ht="57" customHeight="1" x14ac:dyDescent="0.15">
      <c r="A39" s="397"/>
      <c r="B39" s="395"/>
      <c r="C39" s="395"/>
      <c r="D39" s="395"/>
      <c r="E39" s="395"/>
      <c r="F39" s="396"/>
      <c r="G39" s="563" t="s">
        <v>725</v>
      </c>
      <c r="H39" s="564"/>
      <c r="I39" s="564"/>
      <c r="J39" s="564"/>
      <c r="K39" s="564"/>
      <c r="L39" s="564"/>
      <c r="M39" s="564"/>
      <c r="N39" s="564"/>
      <c r="O39" s="565"/>
      <c r="P39" s="108" t="s">
        <v>773</v>
      </c>
      <c r="Q39" s="108"/>
      <c r="R39" s="108"/>
      <c r="S39" s="108"/>
      <c r="T39" s="108"/>
      <c r="U39" s="108"/>
      <c r="V39" s="108"/>
      <c r="W39" s="108"/>
      <c r="X39" s="109"/>
      <c r="Y39" s="470" t="s">
        <v>12</v>
      </c>
      <c r="Z39" s="530"/>
      <c r="AA39" s="531"/>
      <c r="AB39" s="460" t="s">
        <v>372</v>
      </c>
      <c r="AC39" s="460"/>
      <c r="AD39" s="460"/>
      <c r="AE39" s="218" t="s">
        <v>716</v>
      </c>
      <c r="AF39" s="219"/>
      <c r="AG39" s="219"/>
      <c r="AH39" s="219"/>
      <c r="AI39" s="218" t="s">
        <v>716</v>
      </c>
      <c r="AJ39" s="219"/>
      <c r="AK39" s="219"/>
      <c r="AL39" s="219"/>
      <c r="AM39" s="218" t="s">
        <v>750</v>
      </c>
      <c r="AN39" s="219"/>
      <c r="AO39" s="219"/>
      <c r="AP39" s="219"/>
      <c r="AQ39" s="336" t="s">
        <v>716</v>
      </c>
      <c r="AR39" s="208"/>
      <c r="AS39" s="208"/>
      <c r="AT39" s="337"/>
      <c r="AU39" s="219" t="s">
        <v>716</v>
      </c>
      <c r="AV39" s="219"/>
      <c r="AW39" s="219"/>
      <c r="AX39" s="221"/>
      <c r="AY39">
        <f t="shared" ref="AY39:AY43" si="4">$AY$37</f>
        <v>1</v>
      </c>
    </row>
    <row r="40" spans="1:51" ht="57"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716</v>
      </c>
      <c r="AF40" s="219"/>
      <c r="AG40" s="219"/>
      <c r="AH40" s="219"/>
      <c r="AI40" s="218">
        <v>36.799999999999997</v>
      </c>
      <c r="AJ40" s="219"/>
      <c r="AK40" s="219"/>
      <c r="AL40" s="219"/>
      <c r="AM40" s="218" t="s">
        <v>750</v>
      </c>
      <c r="AN40" s="219"/>
      <c r="AO40" s="219"/>
      <c r="AP40" s="219"/>
      <c r="AQ40" s="336" t="s">
        <v>716</v>
      </c>
      <c r="AR40" s="208"/>
      <c r="AS40" s="208"/>
      <c r="AT40" s="337"/>
      <c r="AU40" s="219">
        <v>60</v>
      </c>
      <c r="AV40" s="219"/>
      <c r="AW40" s="219"/>
      <c r="AX40" s="221"/>
      <c r="AY40">
        <f t="shared" si="4"/>
        <v>1</v>
      </c>
    </row>
    <row r="41" spans="1:51" ht="57"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716</v>
      </c>
      <c r="AF41" s="219"/>
      <c r="AG41" s="219"/>
      <c r="AH41" s="219"/>
      <c r="AI41" s="218" t="s">
        <v>716</v>
      </c>
      <c r="AJ41" s="219"/>
      <c r="AK41" s="219"/>
      <c r="AL41" s="219"/>
      <c r="AM41" s="218" t="s">
        <v>750</v>
      </c>
      <c r="AN41" s="219"/>
      <c r="AO41" s="219"/>
      <c r="AP41" s="219"/>
      <c r="AQ41" s="336" t="s">
        <v>716</v>
      </c>
      <c r="AR41" s="208"/>
      <c r="AS41" s="208"/>
      <c r="AT41" s="337"/>
      <c r="AU41" s="219" t="s">
        <v>716</v>
      </c>
      <c r="AV41" s="219"/>
      <c r="AW41" s="219"/>
      <c r="AX41" s="221"/>
      <c r="AY41">
        <f t="shared" si="4"/>
        <v>1</v>
      </c>
    </row>
    <row r="42" spans="1:51" ht="23.25" customHeight="1" x14ac:dyDescent="0.15">
      <c r="A42" s="228" t="s">
        <v>381</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1110</v>
      </c>
      <c r="AF101" s="282"/>
      <c r="AG101" s="282"/>
      <c r="AH101" s="282"/>
      <c r="AI101" s="282">
        <v>1007</v>
      </c>
      <c r="AJ101" s="282"/>
      <c r="AK101" s="282"/>
      <c r="AL101" s="282"/>
      <c r="AM101" s="282" t="s">
        <v>774</v>
      </c>
      <c r="AN101" s="282"/>
      <c r="AO101" s="282"/>
      <c r="AP101" s="282"/>
      <c r="AQ101" s="282" t="s">
        <v>716</v>
      </c>
      <c r="AR101" s="282"/>
      <c r="AS101" s="282"/>
      <c r="AT101" s="282"/>
      <c r="AU101" s="218" t="s">
        <v>750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1500</v>
      </c>
      <c r="AF102" s="282"/>
      <c r="AG102" s="282"/>
      <c r="AH102" s="282"/>
      <c r="AI102" s="282">
        <v>1500</v>
      </c>
      <c r="AJ102" s="282"/>
      <c r="AK102" s="282"/>
      <c r="AL102" s="282"/>
      <c r="AM102" s="282" t="s">
        <v>774</v>
      </c>
      <c r="AN102" s="282"/>
      <c r="AO102" s="282"/>
      <c r="AP102" s="282"/>
      <c r="AQ102" s="282" t="s">
        <v>774</v>
      </c>
      <c r="AR102" s="282"/>
      <c r="AS102" s="282"/>
      <c r="AT102" s="282"/>
      <c r="AU102" s="225">
        <v>1600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751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76123</v>
      </c>
      <c r="AF116" s="282"/>
      <c r="AG116" s="282"/>
      <c r="AH116" s="282"/>
      <c r="AI116" s="282">
        <v>64482</v>
      </c>
      <c r="AJ116" s="282"/>
      <c r="AK116" s="282"/>
      <c r="AL116" s="282"/>
      <c r="AM116" s="282" t="s">
        <v>716</v>
      </c>
      <c r="AN116" s="282"/>
      <c r="AO116" s="282"/>
      <c r="AP116" s="282"/>
      <c r="AQ116" s="218" t="s">
        <v>750</v>
      </c>
      <c r="AR116" s="219"/>
      <c r="AS116" s="219"/>
      <c r="AT116" s="219"/>
      <c r="AU116" s="219"/>
      <c r="AV116" s="219"/>
      <c r="AW116" s="219"/>
      <c r="AX116" s="221"/>
    </row>
    <row r="117" spans="1:51" ht="69.7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716</v>
      </c>
      <c r="AN117" s="550"/>
      <c r="AO117" s="550"/>
      <c r="AP117" s="550"/>
      <c r="AQ117" s="550" t="s">
        <v>750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8.2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v>4</v>
      </c>
      <c r="AV133" s="201"/>
      <c r="AW133" s="136" t="s">
        <v>179</v>
      </c>
      <c r="AX133" s="196"/>
      <c r="AY133">
        <f>$AY$132</f>
        <v>1</v>
      </c>
    </row>
    <row r="134" spans="1:51" ht="60" customHeight="1" x14ac:dyDescent="0.15">
      <c r="A134" s="190"/>
      <c r="B134" s="187"/>
      <c r="C134" s="181"/>
      <c r="D134" s="187"/>
      <c r="E134" s="181"/>
      <c r="F134" s="182"/>
      <c r="G134" s="107" t="s">
        <v>775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733</v>
      </c>
      <c r="AC134" s="206"/>
      <c r="AD134" s="206"/>
      <c r="AE134" s="207" t="s">
        <v>407</v>
      </c>
      <c r="AF134" s="208"/>
      <c r="AG134" s="208"/>
      <c r="AH134" s="208"/>
      <c r="AI134" s="207" t="s">
        <v>407</v>
      </c>
      <c r="AJ134" s="208"/>
      <c r="AK134" s="208"/>
      <c r="AL134" s="208"/>
      <c r="AM134" s="207" t="s">
        <v>713</v>
      </c>
      <c r="AN134" s="208"/>
      <c r="AO134" s="208"/>
      <c r="AP134" s="208"/>
      <c r="AQ134" s="207" t="s">
        <v>407</v>
      </c>
      <c r="AR134" s="208"/>
      <c r="AS134" s="208"/>
      <c r="AT134" s="208"/>
      <c r="AU134" s="207" t="s">
        <v>407</v>
      </c>
      <c r="AV134" s="208"/>
      <c r="AW134" s="208"/>
      <c r="AX134" s="209"/>
      <c r="AY134">
        <f t="shared" ref="AY134:AY135" si="13">$AY$132</f>
        <v>1</v>
      </c>
    </row>
    <row r="135" spans="1:51" ht="60"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733</v>
      </c>
      <c r="AC135" s="214"/>
      <c r="AD135" s="214"/>
      <c r="AE135" s="207" t="s">
        <v>407</v>
      </c>
      <c r="AF135" s="208"/>
      <c r="AG135" s="208"/>
      <c r="AH135" s="208"/>
      <c r="AI135" s="207">
        <v>4076</v>
      </c>
      <c r="AJ135" s="208"/>
      <c r="AK135" s="208"/>
      <c r="AL135" s="208"/>
      <c r="AM135" s="207" t="s">
        <v>713</v>
      </c>
      <c r="AN135" s="208"/>
      <c r="AO135" s="208"/>
      <c r="AP135" s="208"/>
      <c r="AQ135" s="207" t="s">
        <v>407</v>
      </c>
      <c r="AR135" s="208"/>
      <c r="AS135" s="208"/>
      <c r="AT135" s="208"/>
      <c r="AU135" s="207">
        <v>60000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407</v>
      </c>
      <c r="AR137" s="200"/>
      <c r="AS137" s="136" t="s">
        <v>233</v>
      </c>
      <c r="AT137" s="137"/>
      <c r="AU137" s="201">
        <v>4</v>
      </c>
      <c r="AV137" s="201"/>
      <c r="AW137" s="136" t="s">
        <v>179</v>
      </c>
      <c r="AX137" s="196"/>
      <c r="AY137">
        <f>$AY$136</f>
        <v>1</v>
      </c>
    </row>
    <row r="138" spans="1:51" ht="60" customHeight="1" x14ac:dyDescent="0.15">
      <c r="A138" s="190"/>
      <c r="B138" s="187"/>
      <c r="C138" s="181"/>
      <c r="D138" s="187"/>
      <c r="E138" s="181"/>
      <c r="F138" s="182"/>
      <c r="G138" s="107" t="s">
        <v>776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733</v>
      </c>
      <c r="AC138" s="206"/>
      <c r="AD138" s="206"/>
      <c r="AE138" s="207" t="s">
        <v>407</v>
      </c>
      <c r="AF138" s="208"/>
      <c r="AG138" s="208"/>
      <c r="AH138" s="208"/>
      <c r="AI138" s="207" t="s">
        <v>407</v>
      </c>
      <c r="AJ138" s="208"/>
      <c r="AK138" s="208"/>
      <c r="AL138" s="208"/>
      <c r="AM138" s="207" t="s">
        <v>713</v>
      </c>
      <c r="AN138" s="208"/>
      <c r="AO138" s="208"/>
      <c r="AP138" s="208"/>
      <c r="AQ138" s="207" t="s">
        <v>407</v>
      </c>
      <c r="AR138" s="208"/>
      <c r="AS138" s="208"/>
      <c r="AT138" s="208"/>
      <c r="AU138" s="207" t="s">
        <v>407</v>
      </c>
      <c r="AV138" s="208"/>
      <c r="AW138" s="208"/>
      <c r="AX138" s="209"/>
      <c r="AY138">
        <f t="shared" ref="AY138:AY139" si="14">$AY$136</f>
        <v>1</v>
      </c>
    </row>
    <row r="139" spans="1:51" ht="60"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733</v>
      </c>
      <c r="AC139" s="214"/>
      <c r="AD139" s="214"/>
      <c r="AE139" s="207" t="s">
        <v>407</v>
      </c>
      <c r="AF139" s="208"/>
      <c r="AG139" s="208"/>
      <c r="AH139" s="208"/>
      <c r="AI139" s="207">
        <v>42793</v>
      </c>
      <c r="AJ139" s="208"/>
      <c r="AK139" s="208"/>
      <c r="AL139" s="208"/>
      <c r="AM139" s="207" t="s">
        <v>713</v>
      </c>
      <c r="AN139" s="208"/>
      <c r="AO139" s="208"/>
      <c r="AP139" s="208"/>
      <c r="AQ139" s="207" t="s">
        <v>407</v>
      </c>
      <c r="AR139" s="208"/>
      <c r="AS139" s="208"/>
      <c r="AT139" s="208"/>
      <c r="AU139" s="207">
        <v>60000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713</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713</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713</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713</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713</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713</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0.5" customHeight="1" x14ac:dyDescent="0.15">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740</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53.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706" t="s">
        <v>749</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740</v>
      </c>
      <c r="AE705" s="716"/>
      <c r="AF705" s="716"/>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3.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781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40.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771</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782</v>
      </c>
      <c r="AH711" s="105"/>
      <c r="AI711" s="105"/>
      <c r="AJ711" s="105"/>
      <c r="AK711" s="105"/>
      <c r="AL711" s="105"/>
      <c r="AM711" s="105"/>
      <c r="AN711" s="105"/>
      <c r="AO711" s="105"/>
      <c r="AP711" s="105"/>
      <c r="AQ711" s="105"/>
      <c r="AR711" s="105"/>
      <c r="AS711" s="105"/>
      <c r="AT711" s="105"/>
      <c r="AU711" s="105"/>
      <c r="AV711" s="105"/>
      <c r="AW711" s="105"/>
      <c r="AX711" s="106"/>
    </row>
    <row r="712" spans="1:50" ht="47.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753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786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754</v>
      </c>
      <c r="AE714" s="803"/>
      <c r="AF714" s="804"/>
      <c r="AG714" s="706" t="s">
        <v>786</v>
      </c>
      <c r="AH714" s="707"/>
      <c r="AI714" s="707"/>
      <c r="AJ714" s="707"/>
      <c r="AK714" s="707"/>
      <c r="AL714" s="707"/>
      <c r="AM714" s="707"/>
      <c r="AN714" s="707"/>
      <c r="AO714" s="707"/>
      <c r="AP714" s="707"/>
      <c r="AQ714" s="707"/>
      <c r="AR714" s="707"/>
      <c r="AS714" s="707"/>
      <c r="AT714" s="707"/>
      <c r="AU714" s="707"/>
      <c r="AV714" s="707"/>
      <c r="AW714" s="707"/>
      <c r="AX714" s="708"/>
    </row>
    <row r="715" spans="1:50" ht="102"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777</v>
      </c>
      <c r="AH715" s="741"/>
      <c r="AI715" s="741"/>
      <c r="AJ715" s="741"/>
      <c r="AK715" s="741"/>
      <c r="AL715" s="741"/>
      <c r="AM715" s="741"/>
      <c r="AN715" s="741"/>
      <c r="AO715" s="741"/>
      <c r="AP715" s="741"/>
      <c r="AQ715" s="741"/>
      <c r="AR715" s="741"/>
      <c r="AS715" s="741"/>
      <c r="AT715" s="741"/>
      <c r="AU715" s="741"/>
      <c r="AV715" s="741"/>
      <c r="AW715" s="741"/>
      <c r="AX715" s="742"/>
    </row>
    <row r="716" spans="1:50" ht="44.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778</v>
      </c>
      <c r="AH716" s="105"/>
      <c r="AI716" s="105"/>
      <c r="AJ716" s="105"/>
      <c r="AK716" s="105"/>
      <c r="AL716" s="105"/>
      <c r="AM716" s="105"/>
      <c r="AN716" s="105"/>
      <c r="AO716" s="105"/>
      <c r="AP716" s="105"/>
      <c r="AQ716" s="105"/>
      <c r="AR716" s="105"/>
      <c r="AS716" s="105"/>
      <c r="AT716" s="105"/>
      <c r="AU716" s="105"/>
      <c r="AV716" s="105"/>
      <c r="AW716" s="105"/>
      <c r="AX716" s="106"/>
    </row>
    <row r="717" spans="1:50" ht="63.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783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786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785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789</v>
      </c>
      <c r="B731" s="672"/>
      <c r="C731" s="672"/>
      <c r="D731" s="672"/>
      <c r="E731" s="673"/>
      <c r="F731" s="730"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791</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24" customHeight="1" thickBot="1" x14ac:dyDescent="0.2">
      <c r="A735" s="788" t="s">
        <v>735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v>409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v>409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401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402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764</v>
      </c>
      <c r="H789" s="669"/>
      <c r="I789" s="669"/>
      <c r="J789" s="669"/>
      <c r="K789" s="670"/>
      <c r="L789" s="662" t="s">
        <v>767</v>
      </c>
      <c r="M789" s="663"/>
      <c r="N789" s="663"/>
      <c r="O789" s="663"/>
      <c r="P789" s="663"/>
      <c r="Q789" s="663"/>
      <c r="R789" s="663"/>
      <c r="S789" s="663"/>
      <c r="T789" s="663"/>
      <c r="U789" s="663"/>
      <c r="V789" s="663"/>
      <c r="W789" s="663"/>
      <c r="X789" s="664"/>
      <c r="Y789" s="382">
        <v>1.7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763</v>
      </c>
      <c r="H790" s="605"/>
      <c r="I790" s="605"/>
      <c r="J790" s="605"/>
      <c r="K790" s="606"/>
      <c r="L790" s="596" t="s">
        <v>768</v>
      </c>
      <c r="M790" s="597"/>
      <c r="N790" s="597"/>
      <c r="O790" s="597"/>
      <c r="P790" s="597"/>
      <c r="Q790" s="597"/>
      <c r="R790" s="597"/>
      <c r="S790" s="597"/>
      <c r="T790" s="597"/>
      <c r="U790" s="597"/>
      <c r="V790" s="597"/>
      <c r="W790" s="597"/>
      <c r="X790" s="598"/>
      <c r="Y790" s="599">
        <v>1.6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765</v>
      </c>
      <c r="H791" s="605"/>
      <c r="I791" s="605"/>
      <c r="J791" s="605"/>
      <c r="K791" s="606"/>
      <c r="L791" s="596" t="s">
        <v>769</v>
      </c>
      <c r="M791" s="597"/>
      <c r="N791" s="597"/>
      <c r="O791" s="597"/>
      <c r="P791" s="597"/>
      <c r="Q791" s="597"/>
      <c r="R791" s="597"/>
      <c r="S791" s="597"/>
      <c r="T791" s="597"/>
      <c r="U791" s="597"/>
      <c r="V791" s="597"/>
      <c r="W791" s="597"/>
      <c r="X791" s="598"/>
      <c r="Y791" s="599">
        <v>1.2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766</v>
      </c>
      <c r="H792" s="605"/>
      <c r="I792" s="605"/>
      <c r="J792" s="605"/>
      <c r="K792" s="606"/>
      <c r="L792" s="596" t="s">
        <v>770</v>
      </c>
      <c r="M792" s="597"/>
      <c r="N792" s="597"/>
      <c r="O792" s="597"/>
      <c r="P792" s="597"/>
      <c r="Q792" s="597"/>
      <c r="R792" s="597"/>
      <c r="S792" s="597"/>
      <c r="T792" s="597"/>
      <c r="U792" s="597"/>
      <c r="V792" s="597"/>
      <c r="W792" s="597"/>
      <c r="X792" s="598"/>
      <c r="Y792" s="599">
        <v>0.2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1000020200000</v>
      </c>
      <c r="K845" s="345"/>
      <c r="L845" s="345"/>
      <c r="M845" s="345"/>
      <c r="N845" s="345"/>
      <c r="O845" s="345"/>
      <c r="P845" s="359" t="s">
        <v>761</v>
      </c>
      <c r="Q845" s="346"/>
      <c r="R845" s="346"/>
      <c r="S845" s="346"/>
      <c r="T845" s="346"/>
      <c r="U845" s="346"/>
      <c r="V845" s="346"/>
      <c r="W845" s="346"/>
      <c r="X845" s="346"/>
      <c r="Y845" s="347">
        <v>4.7</v>
      </c>
      <c r="Z845" s="348"/>
      <c r="AA845" s="348"/>
      <c r="AB845" s="349"/>
      <c r="AC845" s="350" t="s">
        <v>762</v>
      </c>
      <c r="AD845" s="351"/>
      <c r="AE845" s="351"/>
      <c r="AF845" s="351"/>
      <c r="AG845" s="351"/>
      <c r="AH845" s="366">
        <v>10</v>
      </c>
      <c r="AI845" s="367"/>
      <c r="AJ845" s="367"/>
      <c r="AK845" s="367"/>
      <c r="AL845" s="354">
        <v>33</v>
      </c>
      <c r="AM845" s="355"/>
      <c r="AN845" s="355"/>
      <c r="AO845" s="356"/>
      <c r="AP845" s="357" t="s">
        <v>750</v>
      </c>
      <c r="AQ845" s="357"/>
      <c r="AR845" s="357"/>
      <c r="AS845" s="357"/>
      <c r="AT845" s="357"/>
      <c r="AU845" s="357"/>
      <c r="AV845" s="357"/>
      <c r="AW845" s="357"/>
      <c r="AX845" s="357"/>
    </row>
    <row r="846" spans="1:51" ht="30" customHeight="1" x14ac:dyDescent="0.15">
      <c r="A846" s="370">
        <v>2</v>
      </c>
      <c r="B846" s="370">
        <v>1</v>
      </c>
      <c r="C846" s="358" t="s">
        <v>759</v>
      </c>
      <c r="D846" s="343"/>
      <c r="E846" s="343"/>
      <c r="F846" s="343"/>
      <c r="G846" s="343"/>
      <c r="H846" s="343"/>
      <c r="I846" s="343"/>
      <c r="J846" s="344">
        <v>4000020360007</v>
      </c>
      <c r="K846" s="345"/>
      <c r="L846" s="345"/>
      <c r="M846" s="345"/>
      <c r="N846" s="345"/>
      <c r="O846" s="345"/>
      <c r="P846" s="359" t="s">
        <v>761</v>
      </c>
      <c r="Q846" s="346"/>
      <c r="R846" s="346"/>
      <c r="S846" s="346"/>
      <c r="T846" s="346"/>
      <c r="U846" s="346"/>
      <c r="V846" s="346"/>
      <c r="W846" s="346"/>
      <c r="X846" s="346"/>
      <c r="Y846" s="347">
        <v>1.3</v>
      </c>
      <c r="Z846" s="348"/>
      <c r="AA846" s="348"/>
      <c r="AB846" s="349"/>
      <c r="AC846" s="350" t="s">
        <v>762</v>
      </c>
      <c r="AD846" s="351"/>
      <c r="AE846" s="351"/>
      <c r="AF846" s="351"/>
      <c r="AG846" s="351"/>
      <c r="AH846" s="366">
        <v>10</v>
      </c>
      <c r="AI846" s="367"/>
      <c r="AJ846" s="367"/>
      <c r="AK846" s="367"/>
      <c r="AL846" s="354">
        <v>33</v>
      </c>
      <c r="AM846" s="355"/>
      <c r="AN846" s="355"/>
      <c r="AO846" s="356"/>
      <c r="AP846" s="357" t="s">
        <v>750</v>
      </c>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v>7000020430005</v>
      </c>
      <c r="K847" s="345"/>
      <c r="L847" s="345"/>
      <c r="M847" s="345"/>
      <c r="N847" s="345"/>
      <c r="O847" s="345"/>
      <c r="P847" s="359" t="s">
        <v>761</v>
      </c>
      <c r="Q847" s="346"/>
      <c r="R847" s="346"/>
      <c r="S847" s="346"/>
      <c r="T847" s="346"/>
      <c r="U847" s="346"/>
      <c r="V847" s="346"/>
      <c r="W847" s="346"/>
      <c r="X847" s="346"/>
      <c r="Y847" s="347">
        <v>0.4</v>
      </c>
      <c r="Z847" s="348"/>
      <c r="AA847" s="348"/>
      <c r="AB847" s="349"/>
      <c r="AC847" s="350" t="s">
        <v>762</v>
      </c>
      <c r="AD847" s="351"/>
      <c r="AE847" s="351"/>
      <c r="AF847" s="351"/>
      <c r="AG847" s="351"/>
      <c r="AH847" s="352">
        <v>10</v>
      </c>
      <c r="AI847" s="353"/>
      <c r="AJ847" s="353"/>
      <c r="AK847" s="353"/>
      <c r="AL847" s="354">
        <v>33</v>
      </c>
      <c r="AM847" s="355"/>
      <c r="AN847" s="355"/>
      <c r="AO847" s="356"/>
      <c r="AP847" s="357" t="s">
        <v>750</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3:AX13 P15:AX15 AK14:AQ14">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29"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2021-09-22T07:24:59Z</cp:lastPrinted>
  <dcterms:created xsi:type="dcterms:W3CDTF">2012-03-13T00:50:25Z</dcterms:created>
  <dcterms:modified xsi:type="dcterms:W3CDTF">2021-09-22T07:25:06Z</dcterms:modified>
</cp:coreProperties>
</file>