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59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<sst xmlns="http://schemas.openxmlformats.org/spreadsheetml/2006/main" count="3098" uniqueCount="800">
  <si>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</si>
  <si>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</si>
  <si>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</si>
  <si>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</si>
  <si>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</si>
  <si>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</si>
  <si>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</si>
  <si>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</si>
  <si>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</si>
  <si>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</si>
  <si>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</si>
  <si>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</si>
  <si>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</si>
  <si>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</si>
  <si>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</si>
  <si>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</si>
  <si>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</si>
  <si>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</si>
  <si>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</si>
  <si>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</si>
  <si>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</si>
  <si>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</si>
  <si>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</si>
  <si>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</si>
  <si>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</si>
  <si>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</si>
  <si>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</si>
  <si>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</si>
  <si>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</si>
  <si>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</si>
  <si>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</si>
  <si>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</si>
  <si>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</si>
  <si>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</si>
  <si>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</si>
  <si>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</si>
  <si>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</si>
  <si>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</si>
  <si>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</si>
  <si>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</si>
  <si>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</si>
  <si>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</si>
  <si>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</si>
  <si>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</si>
  <si>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</si>
  <si>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</si>
  <si>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</si>
  <si>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</si>
  <si>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</si>
  <si>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</si>
  <si>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</si>
  <si>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</si>
  <si>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</si>
  <si>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</si>
  <si>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</si>
  <si>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</si>
  <si>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</si>
  <si>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</si>
  <si>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</si>
  <si>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</si>
  <si>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</si>
  <si>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</si>
  <si>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</si>
  <si>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</si>
  <si>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</si>
  <si>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</si>
  <si>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</si>
  <si>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</si>
  <si>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</si>
  <si>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</si>
  <si>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</si>
  <si>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</si>
  <si>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</si>
  <si>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</si>
  <si>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</si>
  <si>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</si>
  <si>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</si>
  <si>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</si>
  <si>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</si>
  <si>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</si>
  <si>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</si>
  <si>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</si>
  <si>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</si>
  <si>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</si>
  <si>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</si>
  <si>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</si>
  <si>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</si>
  <si>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</si>
  <si>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</si>
  <si>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</si>
  <si>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</si>
  <si>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</si>
  <si>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</si>
  <si>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</si>
  <si>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</si>
  <si>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</si>
  <si>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</si>
  <si>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</si>
  <si>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</si>
  <si>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</si>
  <si>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</si>
  <si>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</si>
  <si>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</si>
  <si>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</si>
  <si>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</si>
  <si>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</si>
  <si>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</si>
  <si>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</si>
  <si>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</si>
  <si>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</si>
  <si>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</si>
  <si>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</si>
  <si>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</si>
  <si>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</si>
  <si>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</si>
  <si>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</si>
  <si>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</si>
  <si>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</si>
  <si>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</si>
  <si>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</si>
  <si>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</si>
  <si>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</si>
  <si>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</si>
  <si>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</si>
  <si>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</si>
  <si>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</si>
  <si>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</si>
  <si>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</si>
  <si>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</si>
  <si>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</si>
  <si>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</si>
  <si>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</si>
  <si>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</si>
  <si>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</si>
  <si>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</si>
  <si>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</si>
  <si>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</si>
  <si>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</si>
  <si>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</si>
  <si>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</si>
  <si>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</si>
  <si>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</si>
  <si>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</si>
  <si>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</si>
  <si>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</si>
  <si>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</si>
  <si>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</si>
  <si>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</si>
  <si>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</si>
  <si>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</si>
  <si>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</si>
  <si>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</si>
  <si>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</si>
  <si>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</si>
  <si>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</si>
  <si>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</si>
  <si>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</si>
  <si>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</si>
  <si>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</si>
  <si>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</si>
  <si>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</si>
  <si>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</si>
  <si>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</si>
  <si>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</si>
  <si>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</si>
  <si>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</si>
  <si>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</si>
  <si>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</si>
  <si>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</si>
  <si>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</si>
  <si>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</si>
  <si>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</si>
  <si>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</si>
  <si>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</si>
  <si>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</si>
  <si>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</si>
  <si>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</si>
  <si>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</si>
  <si>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</si>
  <si>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</si>
  <si>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</si>
  <si>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</si>
  <si>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</si>
  <si>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</si>
  <si>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</si>
  <si>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</si>
  <si>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</si>
  <si>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</si>
  <si>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</si>
  <si>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</si>
  <si>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</si>
  <si>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</si>
  <si>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</si>
  <si>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</si>
  <si>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</si>
  <si>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</si>
  <si>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</si>
  <si>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</si>
  <si>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</si>
  <si>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</si>
  <si>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</si>
  <si>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</si>
  <si>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</si>
  <si>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</si>
  <si>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</si>
  <si>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</si>
  <si>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</si>
  <si>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</si>
  <si>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</si>
  <si>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</si>
  <si>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</si>
  <si>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</si>
  <si>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</si>
  <si>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</si>
  <si>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</si>
  <si>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</si>
  <si>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</si>
  <si>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</si>
  <si>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</si>
  <si>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</si>
  <si>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</si>
  <si>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</si>
  <si>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</si>
  <si>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</si>
  <si>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</si>
  <si>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</si>
  <si>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</si>
  <si>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</si>
  <si>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</si>
  <si>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</si>
  <si>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</si>
  <si>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</si>
  <si>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</si>
  <si>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</si>
  <si>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</si>
  <si>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</si>
  <si>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</si>
  <si>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</si>
  <si>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</si>
  <si>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</si>
  <si>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</si>
  <si>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</si>
  <si>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</si>
  <si>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</si>
  <si>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</si>
  <si>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</si>
  <si>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</si>
  <si>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</si>
  <si>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</si>
  <si>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</si>
  <si>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</si>
  <si>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</si>
  <si>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</si>
  <si>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</si>
  <si>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</si>
  <si>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</si>
  <si>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</si>
  <si>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</si>
  <si>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</si>
  <si>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</si>
  <si>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</si>
  <si>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</si>
  <si>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</si>
  <si>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</si>
  <si>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</si>
  <si>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</si>
  <si>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</si>
  <si>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</si>
  <si>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</si>
  <si>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</si>
  <si>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</si>
  <si>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</si>
  <si>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</si>
  <si>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</si>
  <si>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</si>
  <si>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</si>
  <si>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</si>
  <si>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</si>
  <si>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</si>
  <si>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</si>
  <si>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</si>
  <si>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</si>
  <si>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</si>
  <si>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</si>
  <si>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</si>
  <si>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</si>
  <si>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</si>
  <si>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</si>
  <si>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</si>
  <si>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</si>
  <si>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</si>
  <si>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</si>
  <si>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</si>
  <si>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</si>
  <si>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</si>
  <si>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</si>
  <si>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</si>
  <si>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</si>
  <si>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</si>
  <si>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</si>
  <si>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</si>
  <si>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</si>
  <si>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</si>
  <si>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</si>
  <si>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</si>
  <si>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</si>
  <si>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</si>
  <si>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</si>
  <si>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</si>
  <si>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</si>
  <si>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</si>
  <si>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</si>
  <si>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</si>
  <si>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</si>
  <si>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</si>
  <si>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</si>
  <si>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</si>
  <si>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</si>
  <si>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</si>
  <si>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</si>
  <si>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</si>
  <si>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</si>
  <si>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</si>
  <si>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</si>
  <si>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</si>
  <si>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</si>
  <si>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</si>
  <si>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</si>
  <si>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</si>
  <si>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</si>
  <si>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</si>
  <si>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</si>
  <si>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</si>
  <si>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</si>
  <si>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</si>
  <si>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</si>
  <si>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</si>
  <si>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</si>
  <si>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</si>
  <si>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</si>
  <si>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</si>
  <si>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</si>
  <si>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</si>
  <si>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</si>
  <si>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</si>
  <si>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</si>
  <si>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</si>
  <si>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</si>
  <si>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</si>
  <si>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</si>
  <si>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</si>
  <si>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</si>
  <si>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</si>
  <si>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</si>
  <si>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</si>
  <si>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</si>
  <si>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</si>
  <si>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</si>
  <si>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</si>
  <si>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</si>
  <si>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</si>
  <si>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</si>
  <si>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</si>
  <si>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</si>
  <si>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</si>
  <si>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</si>
  <si>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</si>
  <si>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</si>
  <si>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</si>
  <si>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</si>
  <si>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</si>
  <si>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</si>
  <si>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</si>
  <si>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</si>
  <si>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</si>
  <si>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</si>
  <si>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</si>
  <si>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</si>
  <si>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</si>
  <si>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</si>
  <si>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</si>
  <si>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</si>
  <si>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</si>
  <si>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</si>
  <si>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</si>
  <si>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</si>
  <si>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</si>
  <si>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</si>
  <si>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</si>
  <si>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</si>
  <si>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</si>
  <si>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</si>
  <si>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</si>
  <si>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</si>
  <si>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</si>
  <si>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</si>
  <si>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</si>
  <si>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</si>
  <si>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</si>
  <si>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</si>
  <si>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</si>
  <si>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</si>
  <si>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</si>
  <si>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</si>
  <si>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</si>
  <si>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</si>
  <si>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</si>
  <si>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</si>
  <si>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</si>
  <si>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</si>
  <si>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</si>
  <si>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</si>
  <si>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</si>
  <si>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</si>
  <si>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</si>
  <si>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</si>
  <si>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</si>
  <si>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</si>
  <si>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</si>
  <si>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</si>
  <si>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</si>
  <si>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</si>
  <si>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</si>
  <si>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</si>
  <si>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</si>
  <si>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</si>
  <si>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</si>
  <si>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</si>
  <si>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</si>
  <si>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</si>
  <si>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</si>
  <si>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</si>
  <si>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</si>
  <si>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</si>
  <si>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</si>
  <si>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</si>
  <si>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</si>
  <si>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</si>
  <si>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</si>
  <si>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</si>
  <si>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</si>
  <si>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</si>
  <si>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</si>
  <si>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</si>
  <si>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</si>
  <si>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</si>
  <si>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</si>
  <si>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</si>
  <si>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</si>
  <si>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</si>
  <si>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</si>
  <si>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</si>
  <si>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</si>
  <si>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</si>
  <si>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</si>
  <si>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</si>
  <si>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</si>
  <si>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</si>
  <si>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</si>
  <si>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</si>
  <si>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</si>
  <si>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</si>
  <si>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</si>
  <si>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</si>
  <si>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</si>
  <si>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</si>
  <si>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</si>
  <si>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</si>
  <si>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</si>
  <si>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</si>
  <si>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</si>
  <si>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</si>
  <si>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</si>
  <si>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</si>
  <si>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</si>
  <si>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</si>
  <si>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</si>
  <si>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</si>
  <si>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</si>
  <si>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</si>
  <si>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</si>
  <si>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</si>
  <si>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</si>
  <si>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</si>
  <si>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</si>
  <si>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</si>
  <si>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</si>
  <si>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</si>
  <si>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</si>
  <si>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</si>
  <si>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</si>
  <si>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</si>
  <si>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</si>
  <si>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</si>
  <si>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</si>
  <si>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</si>
  <si>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</si>
  <si>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</si>
  <si>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</si>
  <si>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</si>
  <si>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</si>
  <si>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</si>
  <si>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</si>
  <si>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</si>
  <si>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</si>
  <si>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</si>
  <si>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</si>
  <si>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</si>
  <si>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</si>
  <si>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</si>
  <si>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</si>
  <si>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</si>
  <si>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</si>
  <si>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</si>
  <si>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</si>
  <si>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</si>
  <si>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</si>
  <si>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</si>
  <si>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</si>
  <si>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</si>
  <si>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</si>
  <si>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</si>
  <si>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</si>
  <si>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</si>
  <si>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</si>
  <si>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</si>
  <si>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</si>
  <si>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</si>
  <si>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</si>
  <si>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</si>
  <si>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</si>
  <si>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</si>
  <si>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</si>
  <si>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</si>
  <si>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</si>
  <si>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</si>
  <si>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</si>
  <si>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</si>
  <si>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</si>
  <si>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</si>
  <si>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</si>
  <si>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</si>
  <si>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</si>
  <si>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</si>
  <si>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</si>
  <si>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</si>
  <si>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</si>
  <si>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</si>
  <si>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</si>
  <si>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</si>
  <si>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</si>
  <si>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</si>
  <si>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</si>
  <si>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</si>
  <si>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</si>
  <si>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</si>
  <si>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</si>
  <si>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</si>
  <si>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</si>
  <si>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</si>
  <si>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</si>
  <si>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</si>
  <si>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</si>
  <si>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</si>
  <si>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</si>
  <si>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</si>
  <si>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</si>
  <si>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</si>
  <si>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</si>
  <si>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</si>
  <si>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</si>
  <si>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</si>
  <si>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</si>
  <si>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</si>
  <si>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</si>
  <si>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</si>
  <si>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</si>
  <si>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</si>
  <si>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</si>
  <si>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</si>
  <si>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</si>
  <si>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</si>
  <si>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</si>
  <si>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</si>
  <si>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</si>
  <si>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</si>
  <si>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</si>
  <si>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</si>
  <si>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</si>
  <si>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</si>
  <si>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</si>
  <si>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</si>
  <si>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</si>
  <si>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</si>
  <si>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</si>
  <si>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</si>
  <si>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</si>
  <si>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</si>
  <si>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</si>
  <si>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</si>
  <si>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</si>
  <si>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</si>
  <si>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</si>
  <si>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</si>
  <si>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</si>
  <si>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</si>
  <si>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</si>
  <si>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</si>
  <si>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</si>
  <si>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</si>
  <si>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</si>
  <si>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</si>
  <si>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</si>
  <si>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</si>
  <si>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</si>
  <si>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</si>
  <si>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</si>
  <si>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</si>
  <si>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</si>
  <si>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</si>
  <si>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</si>
  <si>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</si>
  <si>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</si>
  <si>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</si>
  <si>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</si>
  <si>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</si>
  <si>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</si>
  <si>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</si>
  <si>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</si>
  <si>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</si>
  <si>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</si>
  <si>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</si>
  <si>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</si>
  <si>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</si>
  <si>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</si>
  <si>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</si>
  <si>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</si>
  <si>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</si>
  <si>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</si>
  <si>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</si>
  <si>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</si>
  <si>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</si>
  <si>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</si>
  <si>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</si>
  <si>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</si>
  <si>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</si>
  <si>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</si>
  <si>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</si>
  <si>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</si>
  <si>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</si>
  <si>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</si>
  <si>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</si>
  <si>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</si>
  <si>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</si>
  <si>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</si>
  <si>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</si>
  <si>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</si>
  <si>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</si>
  <si>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</si>
  <si>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</si>
  <si>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</si>
  <si>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</si>
  <si>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</si>
  <si>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</si>
  <si>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</si>
  <si>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</si>
  <si>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</si>
  <si>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</si>
  <si>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</si>
  <si>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</si>
  <si>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</si>
  <si>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</si>
  <si>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</si>
  <si>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</si>
  <si>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</si>
  <si>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</si>
  <si>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</si>
  <si>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</si>
  <si>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</si>
  <si>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</si>
  <si>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</si>
  <si>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</si>
  <si>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</si>
  <si>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</si>
  <si>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</si>
  <si>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</si>
  <si>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</si>
  <si>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</si>
  <si>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</si>
  <si>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</si>
  <si>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</si>
  <si>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</si>
  <si>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</si>
  <si>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</si>
  <si>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</si>
  <si>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</si>
  <si>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</si>
  <si>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</si>
  <si>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</si>
  <si>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</si>
  <si>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</si>
  <si>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</si>
  <si>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</si>
  <si>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</si>
  <si>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</si>
  <si>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</si>
  <si>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</si>
  <si>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</si>
  <si>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</si>
  <si>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</si>
  <si>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</si>
  <si>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</si>
  <si>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</si>
  <si>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</si>
  <si>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独立行政法人日本芸術文化振興会法　第３条</t>
  </si>
  <si>
    <t>文化芸術推進基本計画（平成30年3月6日閣議決定）</t>
  </si>
  <si>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</si>
  <si>
    <t>-</t>
  </si>
  <si>
    <t>独立行政法人日本芸術文化振興会施設整備費補助金</t>
  </si>
  <si>
    <t>独立行政法人通則法に基づく主務大臣による実務実績の評価のうち、施設・設備に関するものについて、すべての項目で標準評価以上の評価を受ける。</t>
  </si>
  <si>
    <t>独立行政法人日本芸術文化振興会における業務の実績に関する評価(文部科学大臣)</t>
  </si>
  <si>
    <t>施設整備の実施件数</t>
  </si>
  <si>
    <t>件</t>
  </si>
  <si>
    <t>独立行政法人日本芸術文化振興会施設整備に必要な経費で有り、整備の規模がそれぞれ異なることなどから、経年比較に当たって有意義な単位当たりコストの算出は困難である。　</t>
    <phoneticPr fontId="5"/>
  </si>
  <si>
    <t>－</t>
  </si>
  <si>
    <t>12　文化芸術の振興</t>
    <phoneticPr fontId="5"/>
  </si>
  <si>
    <t>12-4 文化芸術を推進するプラットフォームの形成</t>
    <phoneticPr fontId="5"/>
  </si>
  <si>
    <t>①日本の誇りとして「文化・芸術」を挙げる国民の割合</t>
    <phoneticPr fontId="5"/>
  </si>
  <si>
    <t>②新進芸術家海外研修制度により研修した者で、国内外で活躍している者の排出</t>
    <phoneticPr fontId="5"/>
  </si>
  <si>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phoneticPr fontId="5"/>
  </si>
  <si>
    <t>－</t>
    <phoneticPr fontId="5"/>
  </si>
  <si>
    <t>「公共調達の適正化について」（平成18年8月25日付財計第2017号）に基づき公表済みの場合を除き、同種の他の契約の予定価格を類推させるおそれがあるため、落札率は非公表
【URL】https://www.ntj.jac.go.jp/about/procurement/info.html</t>
  </si>
  <si>
    <t>469</t>
  </si>
  <si>
    <t>387</t>
  </si>
  <si>
    <t>410</t>
  </si>
  <si>
    <t>375</t>
  </si>
  <si>
    <t>369</t>
  </si>
  <si>
    <t>365</t>
  </si>
  <si>
    <t>345</t>
  </si>
  <si>
    <t>○</t>
  </si>
  <si>
    <t>独立行政法人日本芸術文化振興会施設整備に必要な経費</t>
    <phoneticPr fontId="5"/>
  </si>
  <si>
    <t>平成15年度</t>
    <phoneticPr fontId="5"/>
  </si>
  <si>
    <t>終了予定なし</t>
    <phoneticPr fontId="5"/>
  </si>
  <si>
    <t>文化庁</t>
    <phoneticPr fontId="5"/>
  </si>
  <si>
    <t>企画調整課</t>
    <phoneticPr fontId="5"/>
  </si>
  <si>
    <t>-</t>
    <phoneticPr fontId="5"/>
  </si>
  <si>
    <t>独立行政法人日本芸術文化振興会の設置する施設の狭隘・老朽化等への対応のため、必要な設備整備を実施。令和2年度に行った整備は以下のとおり。 【定額補助】
国立文楽劇場外回り等改修工事
国立劇場おきなわ防災関連設備等更新工事
新国立劇場 電源制御部等更新工事</t>
    <phoneticPr fontId="5"/>
  </si>
  <si>
    <t>A.独立行政法人日本芸術文化振興会</t>
    <rPh sb="2" eb="17">
      <t>ドクリツギョウセイホウジンニホンゲイジュツブンカシンコウカイ</t>
    </rPh>
    <phoneticPr fontId="5"/>
  </si>
  <si>
    <t>事業費</t>
    <rPh sb="0" eb="3">
      <t>ジギョウヒ</t>
    </rPh>
    <phoneticPr fontId="5"/>
  </si>
  <si>
    <t>施設・設備の整備に係る工事費、事務費</t>
    <phoneticPr fontId="5"/>
  </si>
  <si>
    <t>国立文楽劇場外回り改修工事</t>
    <phoneticPr fontId="5"/>
  </si>
  <si>
    <t>国立文楽劇場排煙口取替その他工事</t>
    <phoneticPr fontId="5"/>
  </si>
  <si>
    <t>株式会社丸末</t>
    <phoneticPr fontId="5"/>
  </si>
  <si>
    <t>大成設備株式会社</t>
    <phoneticPr fontId="5"/>
  </si>
  <si>
    <t>国立劇場おきなわ防災設備更新工事</t>
    <phoneticPr fontId="5"/>
  </si>
  <si>
    <t>国立劇場おきなわ避難階段設置工事</t>
    <phoneticPr fontId="5"/>
  </si>
  <si>
    <t>国立劇場おきなわ避難階段設置工事設計監理業務</t>
    <phoneticPr fontId="5"/>
  </si>
  <si>
    <t>国立劇場おきなわエレベーター耐震対策工事</t>
    <phoneticPr fontId="5"/>
  </si>
  <si>
    <t>沖縄ニッタン株式会社</t>
    <phoneticPr fontId="5"/>
  </si>
  <si>
    <t>建築アトリエトレッペン</t>
    <phoneticPr fontId="5"/>
  </si>
  <si>
    <t>日本オーチス・エレベータ株式会社</t>
    <phoneticPr fontId="5"/>
  </si>
  <si>
    <t>新国立劇場中劇場電源制御部更新工事</t>
    <phoneticPr fontId="5"/>
  </si>
  <si>
    <t>ヤマハサウンドシステム株式会社</t>
    <phoneticPr fontId="5"/>
  </si>
  <si>
    <t>加治佐設計事務所</t>
    <phoneticPr fontId="5"/>
  </si>
  <si>
    <t>株式会社沖産業</t>
    <phoneticPr fontId="5"/>
  </si>
  <si>
    <t>株式会社サンニン</t>
    <phoneticPr fontId="5"/>
  </si>
  <si>
    <t>国立劇場おきなわ津波避難誘導サイン設置工事</t>
    <phoneticPr fontId="5"/>
  </si>
  <si>
    <t>国立劇場おきなわ防災設備更新工事図面作成等業務</t>
    <phoneticPr fontId="5"/>
  </si>
  <si>
    <t>施設・設備の整備に係る工事費、事務費（内訳は、B～D参照）</t>
    <rPh sb="19" eb="21">
      <t>ウチワケ</t>
    </rPh>
    <rPh sb="26" eb="28">
      <t>サンショウ</t>
    </rPh>
    <phoneticPr fontId="5"/>
  </si>
  <si>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5"/>
  </si>
  <si>
    <t>施設・設備の整備に係る工事</t>
    <rPh sb="0" eb="2">
      <t>シセツ</t>
    </rPh>
    <rPh sb="3" eb="5">
      <t>セツビ</t>
    </rPh>
    <rPh sb="6" eb="8">
      <t>セイビ</t>
    </rPh>
    <rPh sb="9" eb="10">
      <t>カカ</t>
    </rPh>
    <rPh sb="11" eb="13">
      <t>コウジ</t>
    </rPh>
    <phoneticPr fontId="5"/>
  </si>
  <si>
    <t>補助金等交付</t>
  </si>
  <si>
    <t>-</t>
    <phoneticPr fontId="5"/>
  </si>
  <si>
    <t>企画調整課長　平山直子</t>
    <rPh sb="7" eb="9">
      <t>ヒラヤマ</t>
    </rPh>
    <rPh sb="9" eb="11">
      <t>ナオコ</t>
    </rPh>
    <phoneticPr fontId="5"/>
  </si>
  <si>
    <t>標準評価(B評価）以上の評価を受けた項目の割合。
中間目標の期間（平成30年度～令和4年度）
※前年度の実績は文部科学大臣評価に基づき8月頃確定後、記載予定</t>
    <rPh sb="40" eb="42">
      <t>レイワ</t>
    </rPh>
    <rPh sb="48" eb="51">
      <t>ゼンネンド</t>
    </rPh>
    <rPh sb="52" eb="54">
      <t>ジッセキ</t>
    </rPh>
    <rPh sb="55" eb="61">
      <t>モンブカガクダイジン</t>
    </rPh>
    <rPh sb="61" eb="63">
      <t>ヒョウカ</t>
    </rPh>
    <rPh sb="64" eb="65">
      <t>モト</t>
    </rPh>
    <rPh sb="68" eb="69">
      <t>ガツ</t>
    </rPh>
    <rPh sb="69" eb="70">
      <t>ゴロ</t>
    </rPh>
    <rPh sb="70" eb="72">
      <t>カクテイ</t>
    </rPh>
    <rPh sb="72" eb="73">
      <t>ゴ</t>
    </rPh>
    <rPh sb="74" eb="76">
      <t>キサイ</t>
    </rPh>
    <rPh sb="76" eb="78">
      <t>ヨテイ</t>
    </rPh>
    <phoneticPr fontId="5"/>
  </si>
  <si>
    <t>‐</t>
  </si>
  <si>
    <t>-</t>
    <phoneticPr fontId="5"/>
  </si>
  <si>
    <t>有</t>
  </si>
  <si>
    <t>国立劇場の再整備に際し、PFI事業を検討してきたが、民間収益施設の設置のため、都市計画の変更が必要と判明し、関係機関との調整及び手続に時間を要することとなったためであり、その理由は妥当なものとなっている。</t>
    <rPh sb="50" eb="52">
      <t>ハンメイ</t>
    </rPh>
    <rPh sb="54" eb="56">
      <t>カンケイ</t>
    </rPh>
    <rPh sb="56" eb="58">
      <t>キカン</t>
    </rPh>
    <rPh sb="60" eb="62">
      <t>チョウセイ</t>
    </rPh>
    <rPh sb="62" eb="63">
      <t>オヨ</t>
    </rPh>
    <rPh sb="67" eb="69">
      <t>ジカン</t>
    </rPh>
    <rPh sb="70" eb="71">
      <t>ヨウ</t>
    </rPh>
    <rPh sb="87" eb="89">
      <t>リユウ</t>
    </rPh>
    <rPh sb="90" eb="92">
      <t>ダトウ</t>
    </rPh>
    <phoneticPr fontId="5"/>
  </si>
  <si>
    <t xml:space="preserve">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                 </t>
    <phoneticPr fontId="5"/>
  </si>
  <si>
    <t xml:space="preserve">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                 </t>
    <phoneticPr fontId="5"/>
  </si>
  <si>
    <t>支出先の選定にあたっては、会計規程等に則った適切な手続きにより行っており、選定の妥当性や競争性を確保するとともに、単位あたりのコスト削減に努めている。また、契約手続にあたっては、一般競争により契約者を決定しており、透明性、競争性が確保されている。
劇場特有の設備に関する業務については、履行可能な者が限られることから、履行可能な者がほかに存在しないため、競争性のない随意契約となったものがある。</t>
    <phoneticPr fontId="5"/>
  </si>
  <si>
    <t xml:space="preserve">会計規程等に則った適切な手続きにより行っており、効率化や削減努力に努められている。                 </t>
    <phoneticPr fontId="5"/>
  </si>
  <si>
    <t xml:space="preserve">会計規程等に則った適切な手続きにより行っており、効率化や削減努力に努めており、合理的なものとなっている。                 </t>
    <phoneticPr fontId="5"/>
  </si>
  <si>
    <t xml:space="preserve">日本芸術文化振興会が行う施設整備に必要な事業のみ実施している。                 </t>
    <phoneticPr fontId="5"/>
  </si>
  <si>
    <t xml:space="preserve">成果目標に沿って着実に工事を実施しており，実績と目標の乖離は見られない。                 </t>
    <phoneticPr fontId="5"/>
  </si>
  <si>
    <t xml:space="preserve">本事業の実施にあたっては、最も適切かつ効果的に低コストで実施している。                 </t>
    <phoneticPr fontId="5"/>
  </si>
  <si>
    <t xml:space="preserve">見込みに沿って着実に工事を実施しており，実績と見込みの乖離は見られない。                 </t>
    <phoneticPr fontId="5"/>
  </si>
  <si>
    <t xml:space="preserve">工事終了後は各施設整備の安全・安心が確保され、公演事業等の充実に活用されている。                 </t>
    <phoneticPr fontId="5"/>
  </si>
  <si>
    <t xml:space="preserve">・必要な施設整備がおおむね順調に進捗している。
・原則、一般競争入札等による調達を実施し契約者を決定しており、支出先の選定の妥当性や競争性を確保するとともに単位あたりコストの削減に努めている。                                                                                   </t>
    <phoneticPr fontId="5"/>
  </si>
  <si>
    <t xml:space="preserve">・安全確保と円滑な公演実施のため、引き続き計画的に実施していく必要がある。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                                          </t>
    <phoneticPr fontId="5"/>
  </si>
  <si>
    <t>B.株式会社丸末</t>
    <phoneticPr fontId="5"/>
  </si>
  <si>
    <t>C.沖縄ニッタン株式会社</t>
    <phoneticPr fontId="5"/>
  </si>
  <si>
    <t>D.ヤマハサウンドシステム株式会社</t>
    <phoneticPr fontId="5"/>
  </si>
  <si>
    <t>-</t>
    <phoneticPr fontId="5"/>
  </si>
  <si>
    <t>外部有識者による点検対象外</t>
  </si>
  <si>
    <t>事業内容の一部改善</t>
  </si>
  <si>
    <t>この事業、は速やかに一者応札の改善に向けた要因分析を行い、その結果を踏まえた具体的かつ実効性のある改善手法について検討が必要である。</t>
  </si>
  <si>
    <t>執行等改善</t>
  </si>
  <si>
    <t>一般競争入札を実施するなどして、契約の競争性・公平性・透明性を確保しつつ、相手方が限定される随意契約については、経済性を損なうことがないよう留意し、随意契約が真に適切であるかを確認しながら、効果的かつ効率的な予算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</si>
</sst>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749</xdr:row>
      <xdr:rowOff>66675</xdr:rowOff>
    </xdr:from>
    <xdr:to>
      <xdr:col>34</xdr:col>
      <xdr:colOff>193664</xdr:colOff>
      <xdr:row>756</xdr:row>
      <xdr:rowOff>197346</xdr:rowOff>
    </xdr:to>
    <xdr:grpSp>
      <xdr:nvGrpSpPr>
        <xdr:cNvPr id="44" name="文化庁→〔交付〕">
          <a:extLst>
            <a:ext uri="{FF2B5EF4-FFF2-40B4-BE49-F238E27FC236}">
              <a16:creationId xmlns:a16="http://schemas.microsoft.com/office/drawing/2014/main" id="{04FF1E6A-B8AD-4EA0-B661-14EE291436C6}"/>
            </a:ext>
          </a:extLst>
        </xdr:cNvPr>
        <xdr:cNvGrpSpPr/>
      </xdr:nvGrpSpPr>
      <xdr:grpSpPr>
        <a:xfrm>
          <a:off x="4210050" y="45005625"/>
          <a:ext cx="2784464" cy="2597646"/>
          <a:chOff x="3596528" y="142315"/>
          <a:chExt cx="2784463" cy="2580714"/>
        </a:xfrm>
      </xdr:grpSpPr>
      <xdr:grpSp>
        <xdr:nvGrpSpPr>
          <xdr:cNvPr id="45" name="グループ化 44">
            <a:extLst>
              <a:ext uri="{FF2B5EF4-FFF2-40B4-BE49-F238E27FC236}">
                <a16:creationId xmlns:a16="http://schemas.microsoft.com/office/drawing/2014/main" id="{18C3AF7A-4046-4706-9D85-939287F504A3}"/>
              </a:ext>
            </a:extLst>
          </xdr:cNvPr>
          <xdr:cNvGrpSpPr/>
        </xdr:nvGrpSpPr>
        <xdr:grpSpPr>
          <a:xfrm>
            <a:off x="3596528" y="142315"/>
            <a:ext cx="2784463" cy="1703292"/>
            <a:chOff x="3596528" y="142315"/>
            <a:chExt cx="2784463" cy="1703292"/>
          </a:xfrm>
        </xdr:grpSpPr>
        <xdr:sp macro="" textlink="">
          <xdr:nvSpPr>
            <xdr:cNvPr id="48" name="正方形/長方形 47">
              <a:extLst>
                <a:ext uri="{FF2B5EF4-FFF2-40B4-BE49-F238E27FC236}">
                  <a16:creationId xmlns:a16="http://schemas.microsoft.com/office/drawing/2014/main" id="{DB200A53-8C01-4439-AAF8-F6B1DBB36486}"/>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施設整備費補助金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236.9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9" name="正方形/長方形 48">
              <a:extLst>
                <a:ext uri="{FF2B5EF4-FFF2-40B4-BE49-F238E27FC236}">
                  <a16:creationId xmlns:a16="http://schemas.microsoft.com/office/drawing/2014/main" id="{89A5A221-293E-467B-9994-31EAEFFDF27F}"/>
                </a:ext>
              </a:extLst>
            </xdr:cNvPr>
            <xdr:cNvSpPr/>
          </xdr:nvSpPr>
          <xdr:spPr>
            <a:xfrm>
              <a:off x="3730998" y="848284"/>
              <a:ext cx="2515161" cy="997323"/>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独立行政法人日本芸術文化振興会の設置する建物及びその敷地並びに附属施設の整備充実を図るため、日本芸術文化振興会が行う施設の整備に要する経費に対して補助を行う。 </a:t>
              </a:r>
            </a:p>
          </xdr:txBody>
        </xdr:sp>
        <xdr:sp macro="" textlink="">
          <xdr:nvSpPr>
            <xdr:cNvPr id="50" name="AutoShape 30">
              <a:extLst>
                <a:ext uri="{FF2B5EF4-FFF2-40B4-BE49-F238E27FC236}">
                  <a16:creationId xmlns:a16="http://schemas.microsoft.com/office/drawing/2014/main" id="{725840D0-AF5A-4FB9-BC1F-A2CCAFDFEA33}"/>
                </a:ext>
              </a:extLst>
            </xdr:cNvPr>
            <xdr:cNvSpPr>
              <a:spLocks/>
            </xdr:cNvSpPr>
          </xdr:nvSpPr>
          <xdr:spPr bwMode="auto">
            <a:xfrm flipH="1">
              <a:off x="3596528" y="780613"/>
              <a:ext cx="57150" cy="1002707"/>
            </a:xfrm>
            <a:prstGeom prst="rightBracket">
              <a:avLst>
                <a:gd name="adj" fmla="val 127748"/>
              </a:avLst>
            </a:prstGeom>
            <a:noFill/>
            <a:ln w="9525">
              <a:solidFill>
                <a:srgbClr val="000000"/>
              </a:solidFill>
              <a:round/>
              <a:headEnd/>
              <a:tailEnd/>
            </a:ln>
          </xdr:spPr>
        </xdr:sp>
        <xdr:sp macro="" textlink="">
          <xdr:nvSpPr>
            <xdr:cNvPr id="51" name="AutoShape 30">
              <a:extLst>
                <a:ext uri="{FF2B5EF4-FFF2-40B4-BE49-F238E27FC236}">
                  <a16:creationId xmlns:a16="http://schemas.microsoft.com/office/drawing/2014/main" id="{C339E23F-4124-4C9A-A97E-2680804B3584}"/>
                </a:ext>
              </a:extLst>
            </xdr:cNvPr>
            <xdr:cNvSpPr>
              <a:spLocks/>
            </xdr:cNvSpPr>
          </xdr:nvSpPr>
          <xdr:spPr bwMode="auto">
            <a:xfrm>
              <a:off x="6323841" y="773206"/>
              <a:ext cx="57150" cy="1002707"/>
            </a:xfrm>
            <a:prstGeom prst="rightBracket">
              <a:avLst>
                <a:gd name="adj" fmla="val 127748"/>
              </a:avLst>
            </a:prstGeom>
            <a:noFill/>
            <a:ln w="9525">
              <a:solidFill>
                <a:srgbClr val="000000"/>
              </a:solidFill>
              <a:round/>
              <a:headEnd/>
              <a:tailEnd/>
            </a:ln>
          </xdr:spPr>
        </xdr:sp>
      </xdr:grpSp>
      <xdr:sp macro="" textlink="">
        <xdr:nvSpPr>
          <xdr:cNvPr id="46" name="正方形/長方形 45">
            <a:extLst>
              <a:ext uri="{FF2B5EF4-FFF2-40B4-BE49-F238E27FC236}">
                <a16:creationId xmlns:a16="http://schemas.microsoft.com/office/drawing/2014/main" id="{8983DE78-2163-4F00-A115-38722FC79729}"/>
              </a:ext>
            </a:extLst>
          </xdr:cNvPr>
          <xdr:cNvSpPr/>
        </xdr:nvSpPr>
        <xdr:spPr>
          <a:xfrm>
            <a:off x="4728881" y="2454088"/>
            <a:ext cx="818029" cy="268941"/>
          </a:xfrm>
          <a:prstGeom prst="rect">
            <a:avLst/>
          </a:prstGeom>
          <a:noFill/>
          <a:ln w="127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Line 80">
            <a:extLst>
              <a:ext uri="{FF2B5EF4-FFF2-40B4-BE49-F238E27FC236}">
                <a16:creationId xmlns:a16="http://schemas.microsoft.com/office/drawing/2014/main" id="{5E420EC2-DEAF-466A-88A4-07876B3580DC}"/>
              </a:ext>
            </a:extLst>
          </xdr:cNvPr>
          <xdr:cNvSpPr>
            <a:spLocks noChangeShapeType="1"/>
          </xdr:cNvSpPr>
        </xdr:nvSpPr>
        <xdr:spPr bwMode="auto">
          <a:xfrm>
            <a:off x="4986618" y="1879227"/>
            <a:ext cx="0" cy="571499"/>
          </a:xfrm>
          <a:prstGeom prst="line">
            <a:avLst/>
          </a:prstGeom>
          <a:noFill/>
          <a:ln w="9525">
            <a:solidFill>
              <a:srgbClr val="000000"/>
            </a:solidFill>
            <a:round/>
            <a:headEnd/>
            <a:tailEnd type="triangle" w="med" len="med"/>
          </a:ln>
        </xdr:spPr>
      </xdr:sp>
    </xdr:grpSp>
    <xdr:clientData/>
  </xdr:twoCellAnchor>
  <xdr:twoCellAnchor>
    <xdr:from>
      <xdr:col>10</xdr:col>
      <xdr:colOff>123825</xdr:colOff>
      <xdr:row>756</xdr:row>
      <xdr:rowOff>247650</xdr:rowOff>
    </xdr:from>
    <xdr:to>
      <xdr:col>43</xdr:col>
      <xdr:colOff>44289</xdr:colOff>
      <xdr:row>769</xdr:row>
      <xdr:rowOff>1680</xdr:rowOff>
    </xdr:to>
    <xdr:grpSp>
      <xdr:nvGrpSpPr>
        <xdr:cNvPr id="52" name="グループ化 51">
          <a:extLst>
            <a:ext uri="{FF2B5EF4-FFF2-40B4-BE49-F238E27FC236}">
              <a16:creationId xmlns:a16="http://schemas.microsoft.com/office/drawing/2014/main" id="{C45DBC30-DE14-4301-A596-4856544B8E5C}"/>
            </a:ext>
          </a:extLst>
        </xdr:cNvPr>
        <xdr:cNvGrpSpPr/>
      </xdr:nvGrpSpPr>
      <xdr:grpSpPr>
        <a:xfrm>
          <a:off x="2124075" y="47653575"/>
          <a:ext cx="6521289" cy="5173755"/>
          <a:chOff x="1392539" y="1848970"/>
          <a:chExt cx="8299060" cy="3053387"/>
        </a:xfrm>
      </xdr:grpSpPr>
      <xdr:sp macro="" textlink="">
        <xdr:nvSpPr>
          <xdr:cNvPr id="53" name="正方形/長方形 52">
            <a:extLst>
              <a:ext uri="{FF2B5EF4-FFF2-40B4-BE49-F238E27FC236}">
                <a16:creationId xmlns:a16="http://schemas.microsoft.com/office/drawing/2014/main" id="{5FEA1FBE-BFF7-4E78-93DD-10A331E012D3}"/>
              </a:ext>
            </a:extLst>
          </xdr:cNvPr>
          <xdr:cNvSpPr/>
        </xdr:nvSpPr>
        <xdr:spPr>
          <a:xfrm>
            <a:off x="3794586" y="1848970"/>
            <a:ext cx="3590163" cy="63985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236.9</a:t>
            </a: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正方形/長方形 54">
            <a:extLst>
              <a:ext uri="{FF2B5EF4-FFF2-40B4-BE49-F238E27FC236}">
                <a16:creationId xmlns:a16="http://schemas.microsoft.com/office/drawing/2014/main" id="{0697433E-0AAD-45A7-BCF3-C19C73D28F7B}"/>
              </a:ext>
            </a:extLst>
          </xdr:cNvPr>
          <xdr:cNvSpPr/>
        </xdr:nvSpPr>
        <xdr:spPr>
          <a:xfrm>
            <a:off x="1392539" y="2907383"/>
            <a:ext cx="1290916" cy="12275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国立文楽劇場外回り等改修工事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164.5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正方形/長方形 55">
            <a:extLst>
              <a:ext uri="{FF2B5EF4-FFF2-40B4-BE49-F238E27FC236}">
                <a16:creationId xmlns:a16="http://schemas.microsoft.com/office/drawing/2014/main" id="{006972E0-EE51-4E32-9A50-3EABAA172D31}"/>
              </a:ext>
            </a:extLst>
          </xdr:cNvPr>
          <xdr:cNvSpPr/>
        </xdr:nvSpPr>
        <xdr:spPr>
          <a:xfrm>
            <a:off x="4855797" y="2907383"/>
            <a:ext cx="1260489" cy="123091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国立劇場おきなわ防災関連設備等更新工事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正方形/長方形 56">
            <a:extLst>
              <a:ext uri="{FF2B5EF4-FFF2-40B4-BE49-F238E27FC236}">
                <a16:creationId xmlns:a16="http://schemas.microsoft.com/office/drawing/2014/main" id="{B15CF6DA-BE73-4069-BD57-4B19E23BAC26}"/>
              </a:ext>
            </a:extLst>
          </xdr:cNvPr>
          <xdr:cNvSpPr/>
        </xdr:nvSpPr>
        <xdr:spPr>
          <a:xfrm>
            <a:off x="1486877" y="4191001"/>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8" name="AutoShape 30">
            <a:extLst>
              <a:ext uri="{FF2B5EF4-FFF2-40B4-BE49-F238E27FC236}">
                <a16:creationId xmlns:a16="http://schemas.microsoft.com/office/drawing/2014/main" id="{E3A94883-1E83-44FC-BFA3-57575897FA75}"/>
              </a:ext>
            </a:extLst>
          </xdr:cNvPr>
          <xdr:cNvSpPr>
            <a:spLocks/>
          </xdr:cNvSpPr>
        </xdr:nvSpPr>
        <xdr:spPr bwMode="auto">
          <a:xfrm flipH="1">
            <a:off x="1481683" y="4191683"/>
            <a:ext cx="57149" cy="657821"/>
          </a:xfrm>
          <a:prstGeom prst="rightBracket">
            <a:avLst>
              <a:gd name="adj" fmla="val 127748"/>
            </a:avLst>
          </a:prstGeom>
          <a:noFill/>
          <a:ln w="9525">
            <a:solidFill>
              <a:srgbClr val="000000"/>
            </a:solidFill>
            <a:round/>
            <a:headEnd/>
            <a:tailEnd/>
          </a:ln>
        </xdr:spPr>
      </xdr:sp>
      <xdr:sp macro="" textlink="">
        <xdr:nvSpPr>
          <xdr:cNvPr id="59" name="AutoShape 30">
            <a:extLst>
              <a:ext uri="{FF2B5EF4-FFF2-40B4-BE49-F238E27FC236}">
                <a16:creationId xmlns:a16="http://schemas.microsoft.com/office/drawing/2014/main" id="{1E0B8E55-73DD-4983-B2AC-4AFBA91C2DB9}"/>
              </a:ext>
            </a:extLst>
          </xdr:cNvPr>
          <xdr:cNvSpPr>
            <a:spLocks/>
          </xdr:cNvSpPr>
        </xdr:nvSpPr>
        <xdr:spPr bwMode="auto">
          <a:xfrm flipH="1">
            <a:off x="4890867" y="4202926"/>
            <a:ext cx="58613" cy="657821"/>
          </a:xfrm>
          <a:prstGeom prst="rightBracket">
            <a:avLst>
              <a:gd name="adj" fmla="val 127748"/>
            </a:avLst>
          </a:prstGeom>
          <a:noFill/>
          <a:ln w="9525">
            <a:solidFill>
              <a:srgbClr val="000000"/>
            </a:solidFill>
            <a:round/>
            <a:headEnd/>
            <a:tailEnd/>
          </a:ln>
        </xdr:spPr>
      </xdr:sp>
      <xdr:sp macro="" textlink="">
        <xdr:nvSpPr>
          <xdr:cNvPr id="60" name="AutoShape 30">
            <a:extLst>
              <a:ext uri="{FF2B5EF4-FFF2-40B4-BE49-F238E27FC236}">
                <a16:creationId xmlns:a16="http://schemas.microsoft.com/office/drawing/2014/main" id="{66727038-6549-44C8-8F66-31574959A56D}"/>
              </a:ext>
            </a:extLst>
          </xdr:cNvPr>
          <xdr:cNvSpPr>
            <a:spLocks/>
          </xdr:cNvSpPr>
        </xdr:nvSpPr>
        <xdr:spPr bwMode="auto">
          <a:xfrm>
            <a:off x="2546271" y="4187976"/>
            <a:ext cx="57149" cy="657821"/>
          </a:xfrm>
          <a:prstGeom prst="rightBracket">
            <a:avLst>
              <a:gd name="adj" fmla="val 127748"/>
            </a:avLst>
          </a:prstGeom>
          <a:noFill/>
          <a:ln w="9525">
            <a:solidFill>
              <a:srgbClr val="000000"/>
            </a:solidFill>
            <a:round/>
            <a:headEnd/>
            <a:tailEnd/>
          </a:ln>
        </xdr:spPr>
        <xdr:txBody>
          <a:bodyPr/>
          <a:lstStyle/>
          <a:p>
            <a:endParaRPr lang="en-US" altLang="ja-JP"/>
          </a:p>
          <a:p>
            <a:endParaRPr lang="en-US" altLang="ja-JP"/>
          </a:p>
          <a:p>
            <a:endParaRPr lang="en-US" altLang="ja-JP"/>
          </a:p>
          <a:p>
            <a:endParaRPr lang="en-US" altLang="ja-JP"/>
          </a:p>
          <a:p>
            <a:endParaRPr lang="en-US" altLang="ja-JP"/>
          </a:p>
          <a:p>
            <a:endParaRPr lang="en-US" altLang="ja-JP"/>
          </a:p>
          <a:p>
            <a:endParaRPr lang="en-US" altLang="ja-JP"/>
          </a:p>
          <a:p>
            <a:endParaRPr lang="ja-JP" altLang="en-US"/>
          </a:p>
        </xdr:txBody>
      </xdr:sp>
      <xdr:sp macro="" textlink="">
        <xdr:nvSpPr>
          <xdr:cNvPr id="61" name="AutoShape 30">
            <a:extLst>
              <a:ext uri="{FF2B5EF4-FFF2-40B4-BE49-F238E27FC236}">
                <a16:creationId xmlns:a16="http://schemas.microsoft.com/office/drawing/2014/main" id="{B250898E-3DE9-4491-B82A-376EBB6249E3}"/>
              </a:ext>
            </a:extLst>
          </xdr:cNvPr>
          <xdr:cNvSpPr>
            <a:spLocks/>
          </xdr:cNvSpPr>
        </xdr:nvSpPr>
        <xdr:spPr bwMode="auto">
          <a:xfrm flipH="1">
            <a:off x="8431276" y="4200439"/>
            <a:ext cx="58612" cy="657821"/>
          </a:xfrm>
          <a:prstGeom prst="rightBracket">
            <a:avLst>
              <a:gd name="adj" fmla="val 127748"/>
            </a:avLst>
          </a:prstGeom>
          <a:noFill/>
          <a:ln w="9525">
            <a:solidFill>
              <a:srgbClr val="000000"/>
            </a:solidFill>
            <a:round/>
            <a:headEnd/>
            <a:tailEnd/>
          </a:ln>
        </xdr:spPr>
      </xdr:sp>
      <xdr:sp macro="" textlink="">
        <xdr:nvSpPr>
          <xdr:cNvPr id="62" name="AutoShape 30">
            <a:extLst>
              <a:ext uri="{FF2B5EF4-FFF2-40B4-BE49-F238E27FC236}">
                <a16:creationId xmlns:a16="http://schemas.microsoft.com/office/drawing/2014/main" id="{AFDC02AD-3E73-4DF2-8D35-0F0E0A78FD3E}"/>
              </a:ext>
            </a:extLst>
          </xdr:cNvPr>
          <xdr:cNvSpPr>
            <a:spLocks/>
          </xdr:cNvSpPr>
        </xdr:nvSpPr>
        <xdr:spPr bwMode="auto">
          <a:xfrm>
            <a:off x="6002898" y="4204840"/>
            <a:ext cx="57149" cy="657821"/>
          </a:xfrm>
          <a:prstGeom prst="rightBracket">
            <a:avLst>
              <a:gd name="adj" fmla="val 127748"/>
            </a:avLst>
          </a:prstGeom>
          <a:noFill/>
          <a:ln w="9525">
            <a:solidFill>
              <a:srgbClr val="000000"/>
            </a:solidFill>
            <a:round/>
            <a:headEnd/>
            <a:tailEnd/>
          </a:ln>
        </xdr:spPr>
      </xdr:sp>
      <xdr:sp macro="" textlink="">
        <xdr:nvSpPr>
          <xdr:cNvPr id="63" name="AutoShape 30">
            <a:extLst>
              <a:ext uri="{FF2B5EF4-FFF2-40B4-BE49-F238E27FC236}">
                <a16:creationId xmlns:a16="http://schemas.microsoft.com/office/drawing/2014/main" id="{21E9D536-7958-4B21-B52C-43882E89EDED}"/>
              </a:ext>
            </a:extLst>
          </xdr:cNvPr>
          <xdr:cNvSpPr>
            <a:spLocks/>
          </xdr:cNvSpPr>
        </xdr:nvSpPr>
        <xdr:spPr bwMode="auto">
          <a:xfrm>
            <a:off x="9562517" y="4195482"/>
            <a:ext cx="57149" cy="657821"/>
          </a:xfrm>
          <a:prstGeom prst="rightBracket">
            <a:avLst>
              <a:gd name="adj" fmla="val 127748"/>
            </a:avLst>
          </a:prstGeom>
          <a:noFill/>
          <a:ln w="9525">
            <a:solidFill>
              <a:srgbClr val="000000"/>
            </a:solidFill>
            <a:round/>
            <a:headEnd/>
            <a:tailEnd/>
          </a:ln>
        </xdr:spPr>
      </xdr:sp>
      <xdr:cxnSp macro="">
        <xdr:nvCxnSpPr>
          <xdr:cNvPr id="64" name="直線コネクタ 63">
            <a:extLst>
              <a:ext uri="{FF2B5EF4-FFF2-40B4-BE49-F238E27FC236}">
                <a16:creationId xmlns:a16="http://schemas.microsoft.com/office/drawing/2014/main" id="{4FF6BB9D-1AAD-457D-84A7-BF15C409A464}"/>
              </a:ext>
            </a:extLst>
          </xdr:cNvPr>
          <xdr:cNvCxnSpPr/>
        </xdr:nvCxnSpPr>
        <xdr:spPr>
          <a:xfrm flipH="1">
            <a:off x="5486035" y="2480251"/>
            <a:ext cx="172" cy="329494"/>
          </a:xfrm>
          <a:prstGeom prst="line">
            <a:avLst/>
          </a:prstGeom>
          <a:noFill/>
          <a:ln w="15875" cap="flat" cmpd="sng" algn="ctr">
            <a:solidFill>
              <a:sysClr val="windowText" lastClr="000000"/>
            </a:solidFill>
            <a:prstDash val="solid"/>
          </a:ln>
          <a:effectLst/>
        </xdr:spPr>
      </xdr:cxnSp>
      <xdr:cxnSp macro="">
        <xdr:nvCxnSpPr>
          <xdr:cNvPr id="65" name="直線コネクタ 64">
            <a:extLst>
              <a:ext uri="{FF2B5EF4-FFF2-40B4-BE49-F238E27FC236}">
                <a16:creationId xmlns:a16="http://schemas.microsoft.com/office/drawing/2014/main" id="{A8756CB7-AB16-40B2-8AF1-8F7CEF06E6F6}"/>
              </a:ext>
            </a:extLst>
          </xdr:cNvPr>
          <xdr:cNvCxnSpPr/>
        </xdr:nvCxnSpPr>
        <xdr:spPr>
          <a:xfrm flipV="1">
            <a:off x="2016996" y="2794624"/>
            <a:ext cx="6979024" cy="8752"/>
          </a:xfrm>
          <a:prstGeom prst="line">
            <a:avLst/>
          </a:prstGeom>
          <a:noFill/>
          <a:ln w="9525" cap="flat" cmpd="sng" algn="ctr">
            <a:solidFill>
              <a:sysClr val="windowText" lastClr="000000">
                <a:shade val="95000"/>
                <a:satMod val="105000"/>
              </a:sysClr>
            </a:solidFill>
            <a:prstDash val="solid"/>
          </a:ln>
          <a:effectLst/>
        </xdr:spPr>
      </xdr:cxnSp>
      <xdr:cxnSp macro="">
        <xdr:nvCxnSpPr>
          <xdr:cNvPr id="66" name="直線コネクタ 65">
            <a:extLst>
              <a:ext uri="{FF2B5EF4-FFF2-40B4-BE49-F238E27FC236}">
                <a16:creationId xmlns:a16="http://schemas.microsoft.com/office/drawing/2014/main" id="{C774ECEE-2010-4A92-B72F-BF532108CCE8}"/>
              </a:ext>
            </a:extLst>
          </xdr:cNvPr>
          <xdr:cNvCxnSpPr/>
        </xdr:nvCxnSpPr>
        <xdr:spPr>
          <a:xfrm>
            <a:off x="2035631" y="2790158"/>
            <a:ext cx="0" cy="117224"/>
          </a:xfrm>
          <a:prstGeom prst="line">
            <a:avLst/>
          </a:prstGeom>
          <a:noFill/>
          <a:ln w="9525" cap="flat" cmpd="sng" algn="ctr">
            <a:solidFill>
              <a:sysClr val="windowText" lastClr="000000"/>
            </a:solidFill>
            <a:prstDash val="solid"/>
          </a:ln>
          <a:effectLst/>
        </xdr:spPr>
      </xdr:cxnSp>
      <xdr:cxnSp macro="">
        <xdr:nvCxnSpPr>
          <xdr:cNvPr id="68" name="直線コネクタ 67">
            <a:extLst>
              <a:ext uri="{FF2B5EF4-FFF2-40B4-BE49-F238E27FC236}">
                <a16:creationId xmlns:a16="http://schemas.microsoft.com/office/drawing/2014/main" id="{2652160D-5532-4A27-906A-70F026050312}"/>
              </a:ext>
            </a:extLst>
          </xdr:cNvPr>
          <xdr:cNvCxnSpPr/>
        </xdr:nvCxnSpPr>
        <xdr:spPr>
          <a:xfrm>
            <a:off x="9004715" y="2796988"/>
            <a:ext cx="0" cy="99775"/>
          </a:xfrm>
          <a:prstGeom prst="line">
            <a:avLst/>
          </a:prstGeom>
          <a:noFill/>
          <a:ln w="9525" cap="flat" cmpd="sng" algn="ctr">
            <a:solidFill>
              <a:sysClr val="windowText" lastClr="000000"/>
            </a:solidFill>
            <a:prstDash val="solid"/>
          </a:ln>
          <a:effectLst/>
        </xdr:spPr>
      </xdr:cxnSp>
      <xdr:sp macro="" textlink="">
        <xdr:nvSpPr>
          <xdr:cNvPr id="69" name="正方形/長方形 68">
            <a:extLst>
              <a:ext uri="{FF2B5EF4-FFF2-40B4-BE49-F238E27FC236}">
                <a16:creationId xmlns:a16="http://schemas.microsoft.com/office/drawing/2014/main" id="{7D38E3BC-7A01-4C2C-A729-07F7B6238CD6}"/>
              </a:ext>
            </a:extLst>
          </xdr:cNvPr>
          <xdr:cNvSpPr/>
        </xdr:nvSpPr>
        <xdr:spPr>
          <a:xfrm>
            <a:off x="8316463" y="2896763"/>
            <a:ext cx="1375136" cy="123186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algn="ctr" eaLnBrk="1" fontAlgn="auto" latinLnBrk="0" hangingPunct="1"/>
            <a:r>
              <a:rPr kumimoji="1" lang="en-US" altLang="ja-JP" sz="1100" b="0" i="0" baseline="0">
                <a:effectLst/>
                <a:latin typeface="+mn-lt"/>
                <a:ea typeface="+mn-ea"/>
                <a:cs typeface="+mn-cs"/>
              </a:rPr>
              <a:t>【D】</a:t>
            </a:r>
            <a:endParaRPr lang="ja-JP" altLang="ja-JP" sz="10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新国立劇場 電源制御部等更新工事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17.7</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70" name="直線コネクタ 69">
            <a:extLst>
              <a:ext uri="{FF2B5EF4-FFF2-40B4-BE49-F238E27FC236}">
                <a16:creationId xmlns:a16="http://schemas.microsoft.com/office/drawing/2014/main" id="{4D42AB24-422E-4963-8DB3-B010B728BABB}"/>
              </a:ext>
            </a:extLst>
          </xdr:cNvPr>
          <xdr:cNvCxnSpPr/>
        </xdr:nvCxnSpPr>
        <xdr:spPr>
          <a:xfrm>
            <a:off x="5493919" y="2793198"/>
            <a:ext cx="0" cy="110645"/>
          </a:xfrm>
          <a:prstGeom prst="line">
            <a:avLst/>
          </a:prstGeom>
          <a:noFill/>
          <a:ln w="9525" cap="flat" cmpd="sng" algn="ctr">
            <a:solidFill>
              <a:sysClr val="windowText" lastClr="000000"/>
            </a:solidFill>
            <a:prstDash val="solid"/>
          </a:ln>
          <a:effectLst/>
        </xdr:spPr>
      </xdr:cxnSp>
      <xdr:sp macro="" textlink="">
        <xdr:nvSpPr>
          <xdr:cNvPr id="73" name="正方形/長方形 72">
            <a:extLst>
              <a:ext uri="{FF2B5EF4-FFF2-40B4-BE49-F238E27FC236}">
                <a16:creationId xmlns:a16="http://schemas.microsoft.com/office/drawing/2014/main" id="{CAD01AA9-860F-4DA1-A4B4-B9245B835922}"/>
              </a:ext>
            </a:extLst>
          </xdr:cNvPr>
          <xdr:cNvSpPr/>
        </xdr:nvSpPr>
        <xdr:spPr>
          <a:xfrm>
            <a:off x="4965646" y="4219475"/>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 name="正方形/長方形 74">
            <a:extLst>
              <a:ext uri="{FF2B5EF4-FFF2-40B4-BE49-F238E27FC236}">
                <a16:creationId xmlns:a16="http://schemas.microsoft.com/office/drawing/2014/main" id="{36F2BD92-EF03-4711-B764-27E6B5D19320}"/>
              </a:ext>
            </a:extLst>
          </xdr:cNvPr>
          <xdr:cNvSpPr/>
        </xdr:nvSpPr>
        <xdr:spPr>
          <a:xfrm>
            <a:off x="8520686" y="4183995"/>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1" zoomScaleNormal="75" zoomScaleSheetLayoutView="100" zoomScalePageLayoutView="85" workbookViewId="0">
      <selection activeCell="BG941" sqref="BG9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420</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741</v>
      </c>
      <c r="H5" s="555"/>
      <c r="I5" s="555"/>
      <c r="J5" s="555"/>
      <c r="K5" s="555"/>
      <c r="L5" s="555"/>
      <c r="M5" s="556" t="s">
        <v>66</v>
      </c>
      <c r="N5" s="557"/>
      <c r="O5" s="557"/>
      <c r="P5" s="557"/>
      <c r="Q5" s="557"/>
      <c r="R5" s="558"/>
      <c r="S5" s="559" t="s">
        <v>742</v>
      </c>
      <c r="T5" s="555"/>
      <c r="U5" s="555"/>
      <c r="V5" s="555"/>
      <c r="W5" s="555"/>
      <c r="X5" s="560"/>
      <c r="Y5" s="713" t="s">
        <v>3</v>
      </c>
      <c r="Z5" s="714"/>
      <c r="AA5" s="714"/>
      <c r="AB5" s="714"/>
      <c r="AC5" s="714"/>
      <c r="AD5" s="715"/>
      <c r="AE5" s="716" t="s">
        <v>744</v>
      </c>
      <c r="AF5" s="716"/>
      <c r="AG5" s="716"/>
      <c r="AH5" s="716"/>
      <c r="AI5" s="716"/>
      <c r="AJ5" s="716"/>
      <c r="AK5" s="716"/>
      <c r="AL5" s="716"/>
      <c r="AM5" s="716"/>
      <c r="AN5" s="716"/>
      <c r="AO5" s="716"/>
      <c r="AP5" s="717"/>
      <c r="AQ5" s="718" t="s">
        <v>773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観光立国、知的財産</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83.2</v>
      </c>
      <c r="Q13" s="164"/>
      <c r="R13" s="164"/>
      <c r="S13" s="164"/>
      <c r="T13" s="164"/>
      <c r="U13" s="164"/>
      <c r="V13" s="165"/>
      <c r="W13" s="163" t="s">
        <v>717</v>
      </c>
      <c r="X13" s="164"/>
      <c r="Y13" s="164"/>
      <c r="Z13" s="164"/>
      <c r="AA13" s="164"/>
      <c r="AB13" s="164"/>
      <c r="AC13" s="165"/>
      <c r="AD13" s="163" t="s">
        <v>745</v>
      </c>
      <c r="AE13" s="164"/>
      <c r="AF13" s="164"/>
      <c r="AG13" s="164"/>
      <c r="AH13" s="164"/>
      <c r="AI13" s="164"/>
      <c r="AJ13" s="165"/>
      <c r="AK13" s="163" t="s">
        <v>717</v>
      </c>
      <c r="AL13" s="164"/>
      <c r="AM13" s="164"/>
      <c r="AN13" s="164"/>
      <c r="AO13" s="164"/>
      <c r="AP13" s="164"/>
      <c r="AQ13" s="165"/>
      <c r="AR13" s="160">
        <v>256</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549.6</v>
      </c>
      <c r="Q14" s="164"/>
      <c r="R14" s="164"/>
      <c r="S14" s="164"/>
      <c r="T14" s="164"/>
      <c r="U14" s="164"/>
      <c r="V14" s="165"/>
      <c r="W14" s="163">
        <v>237.1</v>
      </c>
      <c r="X14" s="164"/>
      <c r="Y14" s="164"/>
      <c r="Z14" s="164"/>
      <c r="AA14" s="164"/>
      <c r="AB14" s="164"/>
      <c r="AC14" s="165"/>
      <c r="AD14" s="163">
        <v>421.2</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162.19999999999999</v>
      </c>
      <c r="Q15" s="164"/>
      <c r="R15" s="164"/>
      <c r="S15" s="164"/>
      <c r="T15" s="164"/>
      <c r="U15" s="164"/>
      <c r="V15" s="165"/>
      <c r="W15" s="163">
        <v>380.7</v>
      </c>
      <c r="X15" s="164"/>
      <c r="Y15" s="164"/>
      <c r="Z15" s="164"/>
      <c r="AA15" s="164"/>
      <c r="AB15" s="164"/>
      <c r="AC15" s="165"/>
      <c r="AD15" s="163">
        <v>237.1</v>
      </c>
      <c r="AE15" s="164"/>
      <c r="AF15" s="164"/>
      <c r="AG15" s="164"/>
      <c r="AH15" s="164"/>
      <c r="AI15" s="164"/>
      <c r="AJ15" s="165"/>
      <c r="AK15" s="163">
        <v>421.2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-380.7</v>
      </c>
      <c r="Q16" s="164"/>
      <c r="R16" s="164"/>
      <c r="S16" s="164"/>
      <c r="T16" s="164"/>
      <c r="U16" s="164"/>
      <c r="V16" s="165"/>
      <c r="W16" s="163">
        <v>-237.1</v>
      </c>
      <c r="X16" s="164"/>
      <c r="Y16" s="164"/>
      <c r="Z16" s="164"/>
      <c r="AA16" s="164"/>
      <c r="AB16" s="164"/>
      <c r="AC16" s="165"/>
      <c r="AD16" s="163">
        <v>-421.2</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414.3</v>
      </c>
      <c r="Q18" s="170"/>
      <c r="R18" s="170"/>
      <c r="S18" s="170"/>
      <c r="T18" s="170"/>
      <c r="U18" s="170"/>
      <c r="V18" s="171"/>
      <c r="W18" s="169">
        <f>SUM(W13:AC17)</f>
        <v>380.69999999999993</v>
      </c>
      <c r="X18" s="170"/>
      <c r="Y18" s="170"/>
      <c r="Z18" s="170"/>
      <c r="AA18" s="170"/>
      <c r="AB18" s="170"/>
      <c r="AC18" s="171"/>
      <c r="AD18" s="169">
        <f>SUM(AD13:AJ17)</f>
        <v>237.09999999999997</v>
      </c>
      <c r="AE18" s="170"/>
      <c r="AF18" s="170"/>
      <c r="AG18" s="170"/>
      <c r="AH18" s="170"/>
      <c r="AI18" s="170"/>
      <c r="AJ18" s="171"/>
      <c r="AK18" s="169">
        <f>SUM(AK13:AQ17)</f>
        <v>421.2</v>
      </c>
      <c r="AL18" s="170"/>
      <c r="AM18" s="170"/>
      <c r="AN18" s="170"/>
      <c r="AO18" s="170"/>
      <c r="AP18" s="170"/>
      <c r="AQ18" s="171"/>
      <c r="AR18" s="169">
        <f>SUM(AR13:AX17)</f>
        <v>256</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411.8</v>
      </c>
      <c r="Q19" s="164"/>
      <c r="R19" s="164"/>
      <c r="S19" s="164"/>
      <c r="T19" s="164"/>
      <c r="U19" s="164"/>
      <c r="V19" s="165"/>
      <c r="W19" s="163">
        <v>364.1</v>
      </c>
      <c r="X19" s="164"/>
      <c r="Y19" s="164"/>
      <c r="Z19" s="164"/>
      <c r="AA19" s="164"/>
      <c r="AB19" s="164"/>
      <c r="AC19" s="165"/>
      <c r="AD19" s="163">
        <v>236.9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0.99396572531981653</v>
      </c>
      <c r="Q20" s="535"/>
      <c r="R20" s="535"/>
      <c r="S20" s="535"/>
      <c r="T20" s="535"/>
      <c r="U20" s="535"/>
      <c r="V20" s="535"/>
      <c r="W20" s="535">
        <f t="shared" ref="W20" si="0">IF(W18=0, "-", SUM(W19)/W18)</f>
        <v>0.95639611242448141</v>
      </c>
      <c r="X20" s="535"/>
      <c r="Y20" s="535"/>
      <c r="Z20" s="535"/>
      <c r="AA20" s="535"/>
      <c r="AB20" s="535"/>
      <c r="AC20" s="535"/>
      <c r="AD20" s="535">
        <f t="shared" ref="AD20" si="1">IF(AD18=0, "-", SUM(AD19)/AD18)</f>
        <v>0.99915647406157759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0.65075853350189627</v>
      </c>
      <c r="Q21" s="535"/>
      <c r="R21" s="535"/>
      <c r="S21" s="535"/>
      <c r="T21" s="535"/>
      <c r="U21" s="535"/>
      <c r="V21" s="535"/>
      <c r="W21" s="535">
        <f t="shared" ref="W21" si="2">IF(W19=0, "-", SUM(W19)/SUM(W13,W14))</f>
        <v>1.5356389708983553</v>
      </c>
      <c r="X21" s="535"/>
      <c r="Y21" s="535"/>
      <c r="Z21" s="535"/>
      <c r="AA21" s="535"/>
      <c r="AB21" s="535"/>
      <c r="AC21" s="535"/>
      <c r="AD21" s="535">
        <f t="shared" ref="AD21" si="3">IF(AD19=0, "-", SUM(AD19)/SUM(AD13,AD14))</f>
        <v>0.56244064577397912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0</v>
      </c>
      <c r="Q23" s="161"/>
      <c r="R23" s="161"/>
      <c r="S23" s="161"/>
      <c r="T23" s="161"/>
      <c r="U23" s="161"/>
      <c r="V23" s="162"/>
      <c r="W23" s="160">
        <v>256</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t="str">
        <f>AK13</f>
        <v>-</v>
      </c>
      <c r="Q29" s="164"/>
      <c r="R29" s="164"/>
      <c r="S29" s="164"/>
      <c r="T29" s="164"/>
      <c r="U29" s="164"/>
      <c r="V29" s="165"/>
      <c r="W29" s="211">
        <f>AR13</f>
        <v>256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717</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774</v>
      </c>
      <c r="Q32" s="191"/>
      <c r="R32" s="191"/>
      <c r="S32" s="191"/>
      <c r="T32" s="191"/>
      <c r="U32" s="191"/>
      <c r="V32" s="191"/>
      <c r="W32" s="191"/>
      <c r="X32" s="233"/>
      <c r="Y32" s="339" t="s">
        <v>12</v>
      </c>
      <c r="Z32" s="545"/>
      <c r="AA32" s="546"/>
      <c r="AB32" s="547" t="s">
        <v>369</v>
      </c>
      <c r="AC32" s="547"/>
      <c r="AD32" s="547"/>
      <c r="AE32" s="363">
        <v>100</v>
      </c>
      <c r="AF32" s="364"/>
      <c r="AG32" s="364"/>
      <c r="AH32" s="364"/>
      <c r="AI32" s="363">
        <v>100</v>
      </c>
      <c r="AJ32" s="364"/>
      <c r="AK32" s="364"/>
      <c r="AL32" s="364"/>
      <c r="AM32" s="363"/>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369</v>
      </c>
      <c r="AC33" s="518"/>
      <c r="AD33" s="518"/>
      <c r="AE33" s="363">
        <v>100</v>
      </c>
      <c r="AF33" s="364"/>
      <c r="AG33" s="364"/>
      <c r="AH33" s="364"/>
      <c r="AI33" s="363">
        <v>100</v>
      </c>
      <c r="AJ33" s="364"/>
      <c r="AK33" s="364"/>
      <c r="AL33" s="364"/>
      <c r="AM33" s="363">
        <v>100</v>
      </c>
      <c r="AN33" s="364"/>
      <c r="AO33" s="364"/>
      <c r="AP33" s="364"/>
      <c r="AQ33" s="166">
        <v>100</v>
      </c>
      <c r="AR33" s="167"/>
      <c r="AS33" s="167"/>
      <c r="AT33" s="168"/>
      <c r="AU33" s="364" t="s">
        <v>717</v>
      </c>
      <c r="AV33" s="364"/>
      <c r="AW33" s="364"/>
      <c r="AX33" s="365"/>
    </row>
    <row r="34" spans="1:51" ht="73.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c r="AN34" s="364"/>
      <c r="AO34" s="364"/>
      <c r="AP34" s="364"/>
      <c r="AQ34" s="166" t="s">
        <v>717</v>
      </c>
      <c r="AR34" s="167"/>
      <c r="AS34" s="167"/>
      <c r="AT34" s="168"/>
      <c r="AU34" s="364" t="s">
        <v>717</v>
      </c>
      <c r="AV34" s="364"/>
      <c r="AW34" s="364"/>
      <c r="AX34" s="365"/>
    </row>
    <row r="35" spans="1:51" ht="23.25" customHeight="1" x14ac:dyDescent="0.15">
      <c r="A35" s="891" t="s">
        <v>378</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722</v>
      </c>
      <c r="AC101" s="547"/>
      <c r="AD101" s="547"/>
      <c r="AE101" s="358">
        <v>1</v>
      </c>
      <c r="AF101" s="358"/>
      <c r="AG101" s="358"/>
      <c r="AH101" s="358"/>
      <c r="AI101" s="358">
        <v>7</v>
      </c>
      <c r="AJ101" s="358"/>
      <c r="AK101" s="358"/>
      <c r="AL101" s="358"/>
      <c r="AM101" s="358">
        <v>9</v>
      </c>
      <c r="AN101" s="358"/>
      <c r="AO101" s="358"/>
      <c r="AP101" s="358"/>
      <c r="AQ101" s="358" t="s">
        <v>717</v>
      </c>
      <c r="AR101" s="358"/>
      <c r="AS101" s="358"/>
      <c r="AT101" s="358"/>
      <c r="AU101" s="363" t="s">
        <v>772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v>1</v>
      </c>
      <c r="AF102" s="358"/>
      <c r="AG102" s="358"/>
      <c r="AH102" s="358"/>
      <c r="AI102" s="358">
        <v>7</v>
      </c>
      <c r="AJ102" s="358"/>
      <c r="AK102" s="358"/>
      <c r="AL102" s="358"/>
      <c r="AM102" s="358">
        <v>9</v>
      </c>
      <c r="AN102" s="358"/>
      <c r="AO102" s="358"/>
      <c r="AP102" s="358"/>
      <c r="AQ102" s="358">
        <v>1</v>
      </c>
      <c r="AR102" s="358"/>
      <c r="AS102" s="358"/>
      <c r="AT102" s="358"/>
      <c r="AU102" s="371">
        <v>3</v>
      </c>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t="s">
        <v>717</v>
      </c>
      <c r="AF116" s="358"/>
      <c r="AG116" s="358"/>
      <c r="AH116" s="358"/>
      <c r="AI116" s="358" t="s">
        <v>717</v>
      </c>
      <c r="AJ116" s="358"/>
      <c r="AK116" s="358"/>
      <c r="AL116" s="358"/>
      <c r="AM116" s="358" t="s">
        <v>717</v>
      </c>
      <c r="AN116" s="358"/>
      <c r="AO116" s="358"/>
      <c r="AP116" s="358"/>
      <c r="AQ116" s="363" t="s">
        <v>794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356</v>
      </c>
      <c r="AC117" s="343"/>
      <c r="AD117" s="344"/>
      <c r="AE117" s="306" t="s">
        <v>717</v>
      </c>
      <c r="AF117" s="306"/>
      <c r="AG117" s="306"/>
      <c r="AH117" s="306"/>
      <c r="AI117" s="306" t="s">
        <v>717</v>
      </c>
      <c r="AJ117" s="306"/>
      <c r="AK117" s="306"/>
      <c r="AL117" s="306"/>
      <c r="AM117" s="306" t="s">
        <v>717</v>
      </c>
      <c r="AN117" s="306"/>
      <c r="AO117" s="306"/>
      <c r="AP117" s="306"/>
      <c r="AQ117" s="306" t="s">
        <v>794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404</v>
      </c>
      <c r="AR133" s="271"/>
      <c r="AS133" s="179" t="s">
        <v>233</v>
      </c>
      <c r="AT133" s="202"/>
      <c r="AU133" s="178">
        <v>32</v>
      </c>
      <c r="AV133" s="178"/>
      <c r="AW133" s="179" t="s">
        <v>179</v>
      </c>
      <c r="AX133" s="180"/>
      <c r="AY133">
        <f>$AY$132</f>
        <v>1</v>
      </c>
    </row>
    <row r="134" spans="1:51" ht="39.75" customHeight="1" x14ac:dyDescent="0.15">
      <c r="A134" s="988"/>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49.6</v>
      </c>
      <c r="AF134" s="167"/>
      <c r="AG134" s="167"/>
      <c r="AH134" s="167"/>
      <c r="AI134" s="266">
        <v>47.6</v>
      </c>
      <c r="AJ134" s="167"/>
      <c r="AK134" s="167"/>
      <c r="AL134" s="167"/>
      <c r="AM134" s="266" t="s">
        <v>711</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t="s">
        <v>404</v>
      </c>
      <c r="AF135" s="167"/>
      <c r="AG135" s="167"/>
      <c r="AH135" s="167"/>
      <c r="AI135" s="266" t="s">
        <v>404</v>
      </c>
      <c r="AJ135" s="167"/>
      <c r="AK135" s="167"/>
      <c r="AL135" s="167"/>
      <c r="AM135" s="266" t="s">
        <v>711</v>
      </c>
      <c r="AN135" s="167"/>
      <c r="AO135" s="167"/>
      <c r="AP135" s="167"/>
      <c r="AQ135" s="266" t="s">
        <v>404</v>
      </c>
      <c r="AR135" s="167"/>
      <c r="AS135" s="167"/>
      <c r="AT135" s="167"/>
      <c r="AU135" s="266">
        <v>60</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404</v>
      </c>
      <c r="AR137" s="271"/>
      <c r="AS137" s="179" t="s">
        <v>233</v>
      </c>
      <c r="AT137" s="202"/>
      <c r="AU137" s="178" t="s">
        <v>404</v>
      </c>
      <c r="AV137" s="178"/>
      <c r="AW137" s="179" t="s">
        <v>179</v>
      </c>
      <c r="AX137" s="180"/>
      <c r="AY137">
        <f>$AY$136</f>
        <v>1</v>
      </c>
    </row>
    <row r="138" spans="1:51" ht="39.75" customHeight="1" x14ac:dyDescent="0.15">
      <c r="A138" s="988"/>
      <c r="B138" s="253"/>
      <c r="C138" s="252"/>
      <c r="D138" s="253"/>
      <c r="E138" s="252"/>
      <c r="F138" s="314"/>
      <c r="G138" s="232" t="s">
        <v>728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t="s">
        <v>404</v>
      </c>
      <c r="AF138" s="167"/>
      <c r="AG138" s="167"/>
      <c r="AH138" s="167"/>
      <c r="AI138" s="266" t="s">
        <v>404</v>
      </c>
      <c r="AJ138" s="167"/>
      <c r="AK138" s="167"/>
      <c r="AL138" s="167"/>
      <c r="AM138" s="266" t="s">
        <v>711</v>
      </c>
      <c r="AN138" s="167"/>
      <c r="AO138" s="167"/>
      <c r="AP138" s="167"/>
      <c r="AQ138" s="266" t="s">
        <v>404</v>
      </c>
      <c r="AR138" s="167"/>
      <c r="AS138" s="167"/>
      <c r="AT138" s="167"/>
      <c r="AU138" s="266" t="s">
        <v>404</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t="s">
        <v>404</v>
      </c>
      <c r="AF139" s="167"/>
      <c r="AG139" s="167"/>
      <c r="AH139" s="167"/>
      <c r="AI139" s="266" t="s">
        <v>404</v>
      </c>
      <c r="AJ139" s="167"/>
      <c r="AK139" s="167"/>
      <c r="AL139" s="167"/>
      <c r="AM139" s="266" t="s">
        <v>711</v>
      </c>
      <c r="AN139" s="167"/>
      <c r="AO139" s="167"/>
      <c r="AP139" s="167"/>
      <c r="AQ139" s="266" t="s">
        <v>404</v>
      </c>
      <c r="AR139" s="167"/>
      <c r="AS139" s="167"/>
      <c r="AT139" s="167"/>
      <c r="AU139" s="266" t="s">
        <v>404</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729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t="s">
        <v>404</v>
      </c>
      <c r="K430" s="243"/>
      <c r="L430" s="243"/>
      <c r="M430" s="243"/>
      <c r="N430" s="243"/>
      <c r="O430" s="243"/>
      <c r="P430" s="243"/>
      <c r="Q430" s="243"/>
      <c r="R430" s="243"/>
      <c r="S430" s="243"/>
      <c r="T430" s="244"/>
      <c r="U430" s="245" t="s">
        <v>730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88"/>
      <c r="B433" s="253"/>
      <c r="C433" s="252"/>
      <c r="D433" s="253"/>
      <c r="E433" s="196"/>
      <c r="F433" s="197"/>
      <c r="G433" s="232" t="s">
        <v>730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730</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730</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88"/>
      <c r="B458" s="253"/>
      <c r="C458" s="252"/>
      <c r="D458" s="253"/>
      <c r="E458" s="196"/>
      <c r="F458" s="197"/>
      <c r="G458" s="232" t="s">
        <v>730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730</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730</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3.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779</v>
      </c>
      <c r="AH702" s="880"/>
      <c r="AI702" s="880"/>
      <c r="AJ702" s="880"/>
      <c r="AK702" s="880"/>
      <c r="AL702" s="880"/>
      <c r="AM702" s="880"/>
      <c r="AN702" s="880"/>
      <c r="AO702" s="880"/>
      <c r="AP702" s="880"/>
      <c r="AQ702" s="880"/>
      <c r="AR702" s="880"/>
      <c r="AS702" s="880"/>
      <c r="AT702" s="880"/>
      <c r="AU702" s="880"/>
      <c r="AV702" s="880"/>
      <c r="AW702" s="880"/>
      <c r="AX702" s="881"/>
    </row>
    <row r="703" spans="1:51" ht="5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780</v>
      </c>
      <c r="AH703" s="664"/>
      <c r="AI703" s="664"/>
      <c r="AJ703" s="664"/>
      <c r="AK703" s="664"/>
      <c r="AL703" s="664"/>
      <c r="AM703" s="664"/>
      <c r="AN703" s="664"/>
      <c r="AO703" s="664"/>
      <c r="AP703" s="664"/>
      <c r="AQ703" s="664"/>
      <c r="AR703" s="664"/>
      <c r="AS703" s="664"/>
      <c r="AT703" s="664"/>
      <c r="AU703" s="664"/>
      <c r="AV703" s="664"/>
      <c r="AW703" s="664"/>
      <c r="AX703" s="665"/>
    </row>
    <row r="704" spans="1:51" ht="7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779</v>
      </c>
      <c r="AH704" s="235"/>
      <c r="AI704" s="235"/>
      <c r="AJ704" s="235"/>
      <c r="AK704" s="235"/>
      <c r="AL704" s="235"/>
      <c r="AM704" s="235"/>
      <c r="AN704" s="235"/>
      <c r="AO704" s="235"/>
      <c r="AP704" s="235"/>
      <c r="AQ704" s="235"/>
      <c r="AR704" s="235"/>
      <c r="AS704" s="235"/>
      <c r="AT704" s="235"/>
      <c r="AU704" s="235"/>
      <c r="AV704" s="235"/>
      <c r="AW704" s="235"/>
      <c r="AX704" s="425"/>
    </row>
    <row r="705" spans="1:50" ht="42"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781</v>
      </c>
      <c r="AH705" s="191"/>
      <c r="AI705" s="191"/>
      <c r="AJ705" s="191"/>
      <c r="AK705" s="191"/>
      <c r="AL705" s="191"/>
      <c r="AM705" s="191"/>
      <c r="AN705" s="191"/>
      <c r="AO705" s="191"/>
      <c r="AP705" s="191"/>
      <c r="AQ705" s="191"/>
      <c r="AR705" s="191"/>
      <c r="AS705" s="191"/>
      <c r="AT705" s="191"/>
      <c r="AU705" s="191"/>
      <c r="AV705" s="191"/>
      <c r="AW705" s="191"/>
      <c r="AX705" s="192"/>
    </row>
    <row r="706" spans="1:50" ht="42"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2"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775</v>
      </c>
      <c r="AE708" s="667"/>
      <c r="AF708" s="667"/>
      <c r="AG708" s="522" t="s">
        <v>776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782</v>
      </c>
      <c r="AH709" s="664"/>
      <c r="AI709" s="664"/>
      <c r="AJ709" s="664"/>
      <c r="AK709" s="664"/>
      <c r="AL709" s="664"/>
      <c r="AM709" s="664"/>
      <c r="AN709" s="664"/>
      <c r="AO709" s="664"/>
      <c r="AP709" s="664"/>
      <c r="AQ709" s="664"/>
      <c r="AR709" s="664"/>
      <c r="AS709" s="664"/>
      <c r="AT709" s="664"/>
      <c r="AU709" s="664"/>
      <c r="AV709" s="664"/>
      <c r="AW709" s="664"/>
      <c r="AX709" s="665"/>
    </row>
    <row r="710" spans="1:50" ht="30.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783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784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775</v>
      </c>
      <c r="AE712" s="582"/>
      <c r="AF712" s="582"/>
      <c r="AG712" s="590" t="s">
        <v>776</v>
      </c>
      <c r="AH712" s="591"/>
      <c r="AI712" s="591"/>
      <c r="AJ712" s="591"/>
      <c r="AK712" s="591"/>
      <c r="AL712" s="591"/>
      <c r="AM712" s="591"/>
      <c r="AN712" s="591"/>
      <c r="AO712" s="591"/>
      <c r="AP712" s="591"/>
      <c r="AQ712" s="591"/>
      <c r="AR712" s="591"/>
      <c r="AS712" s="591"/>
      <c r="AT712" s="591"/>
      <c r="AU712" s="591"/>
      <c r="AV712" s="591"/>
      <c r="AW712" s="591"/>
      <c r="AX712" s="592"/>
    </row>
    <row r="713" spans="1:50" ht="58.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3" t="s">
        <v>778</v>
      </c>
      <c r="AH713" s="664"/>
      <c r="AI713" s="664"/>
      <c r="AJ713" s="664"/>
      <c r="AK713" s="664"/>
      <c r="AL713" s="664"/>
      <c r="AM713" s="664"/>
      <c r="AN713" s="664"/>
      <c r="AO713" s="664"/>
      <c r="AP713" s="664"/>
      <c r="AQ713" s="664"/>
      <c r="AR713" s="664"/>
      <c r="AS713" s="664"/>
      <c r="AT713" s="664"/>
      <c r="AU713" s="664"/>
      <c r="AV713" s="664"/>
      <c r="AW713" s="664"/>
      <c r="AX713" s="665"/>
    </row>
    <row r="714" spans="1:50" ht="29.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782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785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786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787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788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775</v>
      </c>
      <c r="AE719" s="667"/>
      <c r="AF719" s="667"/>
      <c r="AG719" s="190" t="s">
        <v>776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796</v>
      </c>
      <c r="B731" s="615"/>
      <c r="C731" s="615"/>
      <c r="D731" s="615"/>
      <c r="E731" s="616"/>
      <c r="F731" s="679" t="s">
        <v>797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798</v>
      </c>
      <c r="B733" s="615"/>
      <c r="C733" s="615"/>
      <c r="D733" s="615"/>
      <c r="E733" s="616"/>
      <c r="F733" s="762" t="s">
        <v>799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731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354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357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394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395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768</v>
      </c>
      <c r="M789" s="449"/>
      <c r="N789" s="449"/>
      <c r="O789" s="449"/>
      <c r="P789" s="449"/>
      <c r="Q789" s="449"/>
      <c r="R789" s="449"/>
      <c r="S789" s="449"/>
      <c r="T789" s="449"/>
      <c r="U789" s="449"/>
      <c r="V789" s="449"/>
      <c r="W789" s="449"/>
      <c r="X789" s="450"/>
      <c r="Y789" s="451">
        <v>236.9</v>
      </c>
      <c r="Z789" s="452"/>
      <c r="AA789" s="452"/>
      <c r="AB789" s="553"/>
      <c r="AC789" s="445" t="s">
        <v>748</v>
      </c>
      <c r="AD789" s="446"/>
      <c r="AE789" s="446"/>
      <c r="AF789" s="446"/>
      <c r="AG789" s="447"/>
      <c r="AH789" s="448" t="s">
        <v>749</v>
      </c>
      <c r="AI789" s="449"/>
      <c r="AJ789" s="449"/>
      <c r="AK789" s="449"/>
      <c r="AL789" s="449"/>
      <c r="AM789" s="449"/>
      <c r="AN789" s="449"/>
      <c r="AO789" s="449"/>
      <c r="AP789" s="449"/>
      <c r="AQ789" s="449"/>
      <c r="AR789" s="449"/>
      <c r="AS789" s="449"/>
      <c r="AT789" s="450"/>
      <c r="AU789" s="451">
        <v>152.5</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236.9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152.5</v>
      </c>
      <c r="AV799" s="412"/>
      <c r="AW799" s="412"/>
      <c r="AX799" s="414"/>
    </row>
    <row r="800" spans="1:51" ht="24.75" customHeight="1" x14ac:dyDescent="0.15">
      <c r="A800" s="552"/>
      <c r="B800" s="759"/>
      <c r="C800" s="759"/>
      <c r="D800" s="759"/>
      <c r="E800" s="759"/>
      <c r="F800" s="760"/>
      <c r="G800" s="435" t="s">
        <v>792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793</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748</v>
      </c>
      <c r="H802" s="446"/>
      <c r="I802" s="446"/>
      <c r="J802" s="446"/>
      <c r="K802" s="447"/>
      <c r="L802" s="448" t="s">
        <v>749</v>
      </c>
      <c r="M802" s="449"/>
      <c r="N802" s="449"/>
      <c r="O802" s="449"/>
      <c r="P802" s="449"/>
      <c r="Q802" s="449"/>
      <c r="R802" s="449"/>
      <c r="S802" s="449"/>
      <c r="T802" s="449"/>
      <c r="U802" s="449"/>
      <c r="V802" s="449"/>
      <c r="W802" s="449"/>
      <c r="X802" s="450"/>
      <c r="Y802" s="451">
        <v>30.6</v>
      </c>
      <c r="Z802" s="452"/>
      <c r="AA802" s="452"/>
      <c r="AB802" s="553"/>
      <c r="AC802" s="445" t="s">
        <v>748</v>
      </c>
      <c r="AD802" s="446"/>
      <c r="AE802" s="446"/>
      <c r="AF802" s="446"/>
      <c r="AG802" s="447"/>
      <c r="AH802" s="448" t="s">
        <v>749</v>
      </c>
      <c r="AI802" s="449"/>
      <c r="AJ802" s="449"/>
      <c r="AK802" s="449"/>
      <c r="AL802" s="449"/>
      <c r="AM802" s="449"/>
      <c r="AN802" s="449"/>
      <c r="AO802" s="449"/>
      <c r="AP802" s="449"/>
      <c r="AQ802" s="449"/>
      <c r="AR802" s="449"/>
      <c r="AS802" s="449"/>
      <c r="AT802" s="450"/>
      <c r="AU802" s="451">
        <v>17.7</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30.6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17.7</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769</v>
      </c>
      <c r="D845" s="415"/>
      <c r="E845" s="415"/>
      <c r="F845" s="415"/>
      <c r="G845" s="415"/>
      <c r="H845" s="415"/>
      <c r="I845" s="415"/>
      <c r="J845" s="416">
        <v>7010005006877</v>
      </c>
      <c r="K845" s="417"/>
      <c r="L845" s="417"/>
      <c r="M845" s="417"/>
      <c r="N845" s="417"/>
      <c r="O845" s="417"/>
      <c r="P845" s="421" t="s">
        <v>770</v>
      </c>
      <c r="Q845" s="317"/>
      <c r="R845" s="317"/>
      <c r="S845" s="317"/>
      <c r="T845" s="317"/>
      <c r="U845" s="317"/>
      <c r="V845" s="317"/>
      <c r="W845" s="317"/>
      <c r="X845" s="317"/>
      <c r="Y845" s="318">
        <v>236.9</v>
      </c>
      <c r="Z845" s="319"/>
      <c r="AA845" s="319"/>
      <c r="AB845" s="320"/>
      <c r="AC845" s="322" t="s">
        <v>771</v>
      </c>
      <c r="AD845" s="323"/>
      <c r="AE845" s="323"/>
      <c r="AF845" s="323"/>
      <c r="AG845" s="323"/>
      <c r="AH845" s="418" t="s">
        <v>772</v>
      </c>
      <c r="AI845" s="419"/>
      <c r="AJ845" s="419"/>
      <c r="AK845" s="419"/>
      <c r="AL845" s="326" t="s">
        <v>772</v>
      </c>
      <c r="AM845" s="327"/>
      <c r="AN845" s="327"/>
      <c r="AO845" s="328"/>
      <c r="AP845" s="321" t="s">
        <v>772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752</v>
      </c>
      <c r="D878" s="415"/>
      <c r="E878" s="415"/>
      <c r="F878" s="415"/>
      <c r="G878" s="415"/>
      <c r="H878" s="415"/>
      <c r="I878" s="415"/>
      <c r="J878" s="416">
        <v>8120101025769</v>
      </c>
      <c r="K878" s="417"/>
      <c r="L878" s="417"/>
      <c r="M878" s="417"/>
      <c r="N878" s="417"/>
      <c r="O878" s="417"/>
      <c r="P878" s="421" t="s">
        <v>750</v>
      </c>
      <c r="Q878" s="317"/>
      <c r="R878" s="317"/>
      <c r="S878" s="317"/>
      <c r="T878" s="317"/>
      <c r="U878" s="317"/>
      <c r="V878" s="317"/>
      <c r="W878" s="317"/>
      <c r="X878" s="317"/>
      <c r="Y878" s="318">
        <v>152.5</v>
      </c>
      <c r="Z878" s="319"/>
      <c r="AA878" s="319"/>
      <c r="AB878" s="320"/>
      <c r="AC878" s="322" t="s">
        <v>370</v>
      </c>
      <c r="AD878" s="323"/>
      <c r="AE878" s="323"/>
      <c r="AF878" s="323"/>
      <c r="AG878" s="323"/>
      <c r="AH878" s="418">
        <v>1</v>
      </c>
      <c r="AI878" s="419"/>
      <c r="AJ878" s="419"/>
      <c r="AK878" s="419"/>
      <c r="AL878" s="326">
        <v>95.2</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0" t="s">
        <v>753</v>
      </c>
      <c r="D879" s="415"/>
      <c r="E879" s="415"/>
      <c r="F879" s="415"/>
      <c r="G879" s="415"/>
      <c r="H879" s="415"/>
      <c r="I879" s="415"/>
      <c r="J879" s="416">
        <v>5011101011888</v>
      </c>
      <c r="K879" s="417"/>
      <c r="L879" s="417"/>
      <c r="M879" s="417"/>
      <c r="N879" s="417"/>
      <c r="O879" s="417"/>
      <c r="P879" s="421" t="s">
        <v>751</v>
      </c>
      <c r="Q879" s="317"/>
      <c r="R879" s="317"/>
      <c r="S879" s="317"/>
      <c r="T879" s="317"/>
      <c r="U879" s="317"/>
      <c r="V879" s="317"/>
      <c r="W879" s="317"/>
      <c r="X879" s="317"/>
      <c r="Y879" s="318">
        <v>12</v>
      </c>
      <c r="Z879" s="319"/>
      <c r="AA879" s="319"/>
      <c r="AB879" s="320"/>
      <c r="AC879" s="322" t="s">
        <v>370</v>
      </c>
      <c r="AD879" s="323"/>
      <c r="AE879" s="323"/>
      <c r="AF879" s="323"/>
      <c r="AG879" s="323"/>
      <c r="AH879" s="418">
        <v>3</v>
      </c>
      <c r="AI879" s="419"/>
      <c r="AJ879" s="419"/>
      <c r="AK879" s="419"/>
      <c r="AL879" s="326">
        <v>49.2</v>
      </c>
      <c r="AM879" s="327"/>
      <c r="AN879" s="327"/>
      <c r="AO879" s="328"/>
      <c r="AP879" s="321"/>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758</v>
      </c>
      <c r="D911" s="415"/>
      <c r="E911" s="415"/>
      <c r="F911" s="415"/>
      <c r="G911" s="415"/>
      <c r="H911" s="415"/>
      <c r="I911" s="415"/>
      <c r="J911" s="416">
        <v>9360001000450</v>
      </c>
      <c r="K911" s="417"/>
      <c r="L911" s="417"/>
      <c r="M911" s="417"/>
      <c r="N911" s="417"/>
      <c r="O911" s="417"/>
      <c r="P911" s="421" t="s">
        <v>754</v>
      </c>
      <c r="Q911" s="317"/>
      <c r="R911" s="317"/>
      <c r="S911" s="317"/>
      <c r="T911" s="317"/>
      <c r="U911" s="317"/>
      <c r="V911" s="317"/>
      <c r="W911" s="317"/>
      <c r="X911" s="317"/>
      <c r="Y911" s="318">
        <v>30.6</v>
      </c>
      <c r="Z911" s="319"/>
      <c r="AA911" s="319"/>
      <c r="AB911" s="320"/>
      <c r="AC911" s="322" t="s">
        <v>377</v>
      </c>
      <c r="AD911" s="323"/>
      <c r="AE911" s="323"/>
      <c r="AF911" s="323"/>
      <c r="AG911" s="323"/>
      <c r="AH911" s="418">
        <v>1</v>
      </c>
      <c r="AI911" s="419"/>
      <c r="AJ911" s="419"/>
      <c r="AK911" s="419"/>
      <c r="AL911" s="326">
        <v>98.8</v>
      </c>
      <c r="AM911" s="327"/>
      <c r="AN911" s="327"/>
      <c r="AO911" s="328"/>
      <c r="AP911" s="321"/>
      <c r="AQ911" s="321"/>
      <c r="AR911" s="321"/>
      <c r="AS911" s="321"/>
      <c r="AT911" s="321"/>
      <c r="AU911" s="321"/>
      <c r="AV911" s="321"/>
      <c r="AW911" s="321"/>
      <c r="AX911" s="321"/>
      <c r="AY911">
        <f t="shared" si="119"/>
        <v>1</v>
      </c>
    </row>
    <row r="912" spans="1:51" ht="30" customHeight="1" x14ac:dyDescent="0.15">
      <c r="A912" s="401">
        <v>2</v>
      </c>
      <c r="B912" s="401">
        <v>1</v>
      </c>
      <c r="C912" s="420" t="s">
        <v>765</v>
      </c>
      <c r="D912" s="415"/>
      <c r="E912" s="415"/>
      <c r="F912" s="415"/>
      <c r="G912" s="415"/>
      <c r="H912" s="415"/>
      <c r="I912" s="415"/>
      <c r="J912" s="416">
        <v>6360001007861</v>
      </c>
      <c r="K912" s="417"/>
      <c r="L912" s="417"/>
      <c r="M912" s="417"/>
      <c r="N912" s="417"/>
      <c r="O912" s="417"/>
      <c r="P912" s="421" t="s">
        <v>755</v>
      </c>
      <c r="Q912" s="317"/>
      <c r="R912" s="317"/>
      <c r="S912" s="317"/>
      <c r="T912" s="317"/>
      <c r="U912" s="317"/>
      <c r="V912" s="317"/>
      <c r="W912" s="317"/>
      <c r="X912" s="317"/>
      <c r="Y912" s="318">
        <v>13.2</v>
      </c>
      <c r="Z912" s="319"/>
      <c r="AA912" s="319"/>
      <c r="AB912" s="320"/>
      <c r="AC912" s="322" t="s">
        <v>370</v>
      </c>
      <c r="AD912" s="323"/>
      <c r="AE912" s="323"/>
      <c r="AF912" s="323"/>
      <c r="AG912" s="323"/>
      <c r="AH912" s="418">
        <v>2</v>
      </c>
      <c r="AI912" s="419"/>
      <c r="AJ912" s="419"/>
      <c r="AK912" s="419"/>
      <c r="AL912" s="326">
        <v>91.8</v>
      </c>
      <c r="AM912" s="327"/>
      <c r="AN912" s="327"/>
      <c r="AO912" s="328"/>
      <c r="AP912" s="321"/>
      <c r="AQ912" s="321"/>
      <c r="AR912" s="321"/>
      <c r="AS912" s="321"/>
      <c r="AT912" s="321"/>
      <c r="AU912" s="321"/>
      <c r="AV912" s="321"/>
      <c r="AW912" s="321"/>
      <c r="AX912" s="321"/>
      <c r="AY912">
        <f>COUNTA($C$912)</f>
        <v>1</v>
      </c>
    </row>
    <row r="913" spans="1:51" ht="30" customHeight="1" x14ac:dyDescent="0.15">
      <c r="A913" s="401">
        <v>3</v>
      </c>
      <c r="B913" s="401">
        <v>1</v>
      </c>
      <c r="C913" s="420" t="s">
        <v>760</v>
      </c>
      <c r="D913" s="415"/>
      <c r="E913" s="415"/>
      <c r="F913" s="415"/>
      <c r="G913" s="415"/>
      <c r="H913" s="415"/>
      <c r="I913" s="415"/>
      <c r="J913" s="416">
        <v>9010001075825</v>
      </c>
      <c r="K913" s="417"/>
      <c r="L913" s="417"/>
      <c r="M913" s="417"/>
      <c r="N913" s="417"/>
      <c r="O913" s="417"/>
      <c r="P913" s="421" t="s">
        <v>757</v>
      </c>
      <c r="Q913" s="317"/>
      <c r="R913" s="317"/>
      <c r="S913" s="317"/>
      <c r="T913" s="317"/>
      <c r="U913" s="317"/>
      <c r="V913" s="317"/>
      <c r="W913" s="317"/>
      <c r="X913" s="317"/>
      <c r="Y913" s="318">
        <v>9.4</v>
      </c>
      <c r="Z913" s="319"/>
      <c r="AA913" s="319"/>
      <c r="AB913" s="320"/>
      <c r="AC913" s="322" t="s">
        <v>377</v>
      </c>
      <c r="AD913" s="323"/>
      <c r="AE913" s="323"/>
      <c r="AF913" s="323"/>
      <c r="AG913" s="323"/>
      <c r="AH913" s="324">
        <v>1</v>
      </c>
      <c r="AI913" s="325"/>
      <c r="AJ913" s="325"/>
      <c r="AK913" s="325"/>
      <c r="AL913" s="326">
        <v>94.9</v>
      </c>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20" t="s">
        <v>759</v>
      </c>
      <c r="D914" s="415"/>
      <c r="E914" s="415"/>
      <c r="F914" s="415"/>
      <c r="G914" s="415"/>
      <c r="H914" s="415"/>
      <c r="I914" s="415"/>
      <c r="J914" s="416"/>
      <c r="K914" s="417"/>
      <c r="L914" s="417"/>
      <c r="M914" s="417"/>
      <c r="N914" s="417"/>
      <c r="O914" s="417"/>
      <c r="P914" s="421" t="s">
        <v>756</v>
      </c>
      <c r="Q914" s="317"/>
      <c r="R914" s="317"/>
      <c r="S914" s="317"/>
      <c r="T914" s="317"/>
      <c r="U914" s="317"/>
      <c r="V914" s="317"/>
      <c r="W914" s="317"/>
      <c r="X914" s="317"/>
      <c r="Y914" s="318">
        <v>1</v>
      </c>
      <c r="Z914" s="319"/>
      <c r="AA914" s="319"/>
      <c r="AB914" s="320"/>
      <c r="AC914" s="322" t="s">
        <v>376</v>
      </c>
      <c r="AD914" s="323"/>
      <c r="AE914" s="323"/>
      <c r="AF914" s="323"/>
      <c r="AG914" s="323"/>
      <c r="AH914" s="324">
        <v>2</v>
      </c>
      <c r="AI914" s="325"/>
      <c r="AJ914" s="325"/>
      <c r="AK914" s="325"/>
      <c r="AL914" s="326"/>
      <c r="AM914" s="327"/>
      <c r="AN914" s="327"/>
      <c r="AO914" s="328"/>
      <c r="AP914" s="321"/>
      <c r="AQ914" s="321"/>
      <c r="AR914" s="321"/>
      <c r="AS914" s="321"/>
      <c r="AT914" s="321"/>
      <c r="AU914" s="321"/>
      <c r="AV914" s="321"/>
      <c r="AW914" s="321"/>
      <c r="AX914" s="321"/>
      <c r="AY914">
        <f>COUNTA($C$914)</f>
        <v>1</v>
      </c>
    </row>
    <row r="915" spans="1:51" ht="44.25" customHeight="1" x14ac:dyDescent="0.15">
      <c r="A915" s="401">
        <v>5</v>
      </c>
      <c r="B915" s="401">
        <v>1</v>
      </c>
      <c r="C915" s="420" t="s">
        <v>763</v>
      </c>
      <c r="D915" s="415"/>
      <c r="E915" s="415"/>
      <c r="F915" s="415"/>
      <c r="G915" s="415"/>
      <c r="H915" s="415"/>
      <c r="I915" s="415"/>
      <c r="J915" s="416"/>
      <c r="K915" s="417"/>
      <c r="L915" s="417"/>
      <c r="M915" s="417"/>
      <c r="N915" s="417"/>
      <c r="O915" s="417"/>
      <c r="P915" s="421" t="s">
        <v>767</v>
      </c>
      <c r="Q915" s="317"/>
      <c r="R915" s="317"/>
      <c r="S915" s="317"/>
      <c r="T915" s="317"/>
      <c r="U915" s="317"/>
      <c r="V915" s="317"/>
      <c r="W915" s="317"/>
      <c r="X915" s="317"/>
      <c r="Y915" s="318">
        <v>0.4</v>
      </c>
      <c r="Z915" s="319"/>
      <c r="AA915" s="319"/>
      <c r="AB915" s="320"/>
      <c r="AC915" s="322" t="s">
        <v>376</v>
      </c>
      <c r="AD915" s="323"/>
      <c r="AE915" s="323"/>
      <c r="AF915" s="323"/>
      <c r="AG915" s="323"/>
      <c r="AH915" s="324">
        <v>1</v>
      </c>
      <c r="AI915" s="325"/>
      <c r="AJ915" s="325"/>
      <c r="AK915" s="325"/>
      <c r="AL915" s="326"/>
      <c r="AM915" s="327"/>
      <c r="AN915" s="327"/>
      <c r="AO915" s="328"/>
      <c r="AP915" s="321"/>
      <c r="AQ915" s="321"/>
      <c r="AR915" s="321"/>
      <c r="AS915" s="321"/>
      <c r="AT915" s="321"/>
      <c r="AU915" s="321"/>
      <c r="AV915" s="321"/>
      <c r="AW915" s="321"/>
      <c r="AX915" s="321"/>
      <c r="AY915">
        <f>COUNTA($C$915)</f>
        <v>1</v>
      </c>
    </row>
    <row r="916" spans="1:51" ht="30" customHeight="1" x14ac:dyDescent="0.15">
      <c r="A916" s="401">
        <v>6</v>
      </c>
      <c r="B916" s="401">
        <v>1</v>
      </c>
      <c r="C916" s="420" t="s">
        <v>764</v>
      </c>
      <c r="D916" s="415"/>
      <c r="E916" s="415"/>
      <c r="F916" s="415"/>
      <c r="G916" s="415"/>
      <c r="H916" s="415"/>
      <c r="I916" s="415"/>
      <c r="J916" s="416">
        <v>2360001027748</v>
      </c>
      <c r="K916" s="417"/>
      <c r="L916" s="417"/>
      <c r="M916" s="417"/>
      <c r="N916" s="417"/>
      <c r="O916" s="417"/>
      <c r="P916" s="421" t="s">
        <v>766</v>
      </c>
      <c r="Q916" s="317"/>
      <c r="R916" s="317"/>
      <c r="S916" s="317"/>
      <c r="T916" s="317"/>
      <c r="U916" s="317"/>
      <c r="V916" s="317"/>
      <c r="W916" s="317"/>
      <c r="X916" s="317"/>
      <c r="Y916" s="318">
        <v>0.3</v>
      </c>
      <c r="Z916" s="319"/>
      <c r="AA916" s="319"/>
      <c r="AB916" s="320"/>
      <c r="AC916" s="322" t="s">
        <v>376</v>
      </c>
      <c r="AD916" s="323"/>
      <c r="AE916" s="323"/>
      <c r="AF916" s="323"/>
      <c r="AG916" s="323"/>
      <c r="AH916" s="324">
        <v>1</v>
      </c>
      <c r="AI916" s="325"/>
      <c r="AJ916" s="325"/>
      <c r="AK916" s="325"/>
      <c r="AL916" s="326"/>
      <c r="AM916" s="327"/>
      <c r="AN916" s="327"/>
      <c r="AO916" s="328"/>
      <c r="AP916" s="321"/>
      <c r="AQ916" s="321"/>
      <c r="AR916" s="321"/>
      <c r="AS916" s="321"/>
      <c r="AT916" s="321"/>
      <c r="AU916" s="321"/>
      <c r="AV916" s="321"/>
      <c r="AW916" s="321"/>
      <c r="AX916" s="321"/>
      <c r="AY916">
        <f>COUNTA($C$916)</f>
        <v>1</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762</v>
      </c>
      <c r="D944" s="415"/>
      <c r="E944" s="415"/>
      <c r="F944" s="415"/>
      <c r="G944" s="415"/>
      <c r="H944" s="415"/>
      <c r="I944" s="415"/>
      <c r="J944" s="416">
        <v>3010001027922</v>
      </c>
      <c r="K944" s="417"/>
      <c r="L944" s="417"/>
      <c r="M944" s="417"/>
      <c r="N944" s="417"/>
      <c r="O944" s="417"/>
      <c r="P944" s="421" t="s">
        <v>761</v>
      </c>
      <c r="Q944" s="317"/>
      <c r="R944" s="317"/>
      <c r="S944" s="317"/>
      <c r="T944" s="317"/>
      <c r="U944" s="317"/>
      <c r="V944" s="317"/>
      <c r="W944" s="317"/>
      <c r="X944" s="317"/>
      <c r="Y944" s="318">
        <v>17.7</v>
      </c>
      <c r="Z944" s="319"/>
      <c r="AA944" s="319"/>
      <c r="AB944" s="320"/>
      <c r="AC944" s="322" t="s">
        <v>377</v>
      </c>
      <c r="AD944" s="323"/>
      <c r="AE944" s="323"/>
      <c r="AF944" s="323"/>
      <c r="AG944" s="323"/>
      <c r="AH944" s="418">
        <v>1</v>
      </c>
      <c r="AI944" s="419"/>
      <c r="AJ944" s="419"/>
      <c r="AK944" s="419"/>
      <c r="AL944" s="326">
        <v>100</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20"/>
      <c r="D977" s="415"/>
      <c r="E977" s="415"/>
      <c r="F977" s="415"/>
      <c r="G977" s="415"/>
      <c r="H977" s="415"/>
      <c r="I977" s="415"/>
      <c r="J977" s="416"/>
      <c r="K977" s="417"/>
      <c r="L977" s="417"/>
      <c r="M977" s="417"/>
      <c r="N977" s="417"/>
      <c r="O977" s="417"/>
      <c r="P977" s="421"/>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711</v>
      </c>
      <c r="F1110" s="886"/>
      <c r="G1110" s="886"/>
      <c r="H1110" s="886"/>
      <c r="I1110" s="886"/>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6:Y940">
    <cfRule type="expression" dxfId="2061" priority="2065">
      <formula>IF(RIGHT(TEXT(Y916,"0.#"),1)=".",FALSE,TRUE)</formula>
    </cfRule>
    <cfRule type="expression" dxfId="2060" priority="2066">
      <formula>IF(RIGHT(TEXT(Y916,"0.#"),1)=".",TRUE,FALSE)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5">
    <cfRule type="expression" dxfId="2055" priority="2047">
      <formula>IF(RIGHT(TEXT(Y945,"0.#"),1)=".",FALSE,TRUE)</formula>
    </cfRule>
    <cfRule type="expression" dxfId="2054" priority="2048">
      <formula>IF(RIGHT(TEXT(Y945,"0.#"),1)=".",TRUE,FALSE)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Y913">
    <cfRule type="expression" dxfId="705" priority="5">
      <formula>IF(RIGHT(TEXT(Y913,"0.#"),1)=".",FALSE,TRUE)</formula>
    </cfRule>
    <cfRule type="expression" dxfId="704" priority="6">
      <formula>IF(RIGHT(TEXT(Y913,"0.#"),1)=".",TRUE,FALSE)</formula>
    </cfRule>
  </conditionalFormatting>
  <conditionalFormatting sqref="Y914">
    <cfRule type="expression" dxfId="703" priority="3">
      <formula>IF(RIGHT(TEXT(Y914,"0.#"),1)=".",FALSE,TRUE)</formula>
    </cfRule>
    <cfRule type="expression" dxfId="702" priority="4">
      <formula>IF(RIGHT(TEXT(Y914,"0.#"),1)=".",TRUE,FALSE)</formula>
    </cfRule>
  </conditionalFormatting>
  <conditionalFormatting sqref="Y944">
    <cfRule type="expression" dxfId="701" priority="1">
      <formula>IF(RIGHT(TEXT(Y944,"0.#"),1)=".",FALSE,TRUE)</formula>
    </cfRule>
    <cfRule type="expression" dxfId="700" priority="2">
      <formula>IF(RIGHT(TEXT(Y944,"0.#"),1)=".",TRUE,FALSE)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786" max="49" man="1"/>
  </rowBreaks>
  <colBreaks count="1" manualBreakCount="1">
    <brk id="37"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t="s">
        <v>739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観光立国</v>
      </c>
      <c r="F10" s="18" t="s">
        <v>117</v>
      </c>
      <c r="G10" s="17"/>
      <c r="H10" s="13" t="str">
        <f t="shared" si="1"/>
        <v/>
      </c>
      <c r="I10" s="13" t="str">
        <f t="shared" si="5"/>
        <v>一般会計</v>
      </c>
      <c r="K10" s="14" t="s">
        <v>329</v>
      </c>
      <c r="L10" s="15"/>
      <c r="M10" s="13" t="str">
        <f t="shared" si="2"/>
        <v/>
      </c>
      <c r="N10" s="13" t="str">
        <f t="shared" si="6"/>
        <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t="s">
        <v>739</v>
      </c>
      <c r="C20" s="13" t="str">
        <f t="shared" si="9"/>
        <v>知的財産</v>
      </c>
      <c r="D20" s="13" t="str">
        <f t="shared" si="8"/>
        <v>観光立国、知的財産</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観光立国、知的財産</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観光立国、知的財産</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観光立国、知的財産</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観光立国、知的財産</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観光立国、知的財産</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今泉守正</dc:creator>
  <cp:lastModifiedBy>m</cp:lastModifiedBy>
  <cp:lastPrinted>2021-09-22T07:09:09Z</cp:lastPrinted>
  <dcterms:created xsi:type="dcterms:W3CDTF">2012-03-13T00:50:25Z</dcterms:created>
  <dcterms:modified xsi:type="dcterms:W3CDTF">2021-09-22T07:09:27Z</dcterms:modified>
</cp:coreProperties>
</file>