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<sst xmlns="http://schemas.openxmlformats.org/spreadsheetml/2006/main" count="3161" uniqueCount="827">
  <si>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</si>
  <si>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</si>
  <si>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</si>
  <si>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</si>
  <si>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</si>
  <si>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</si>
  <si>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</si>
  <si>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</si>
  <si>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</si>
  <si>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</si>
  <si>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</si>
  <si>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</si>
  <si>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</si>
  <si>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</si>
  <si>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</si>
  <si>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</si>
  <si>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</si>
  <si>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</si>
  <si>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</si>
  <si>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</si>
  <si>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</si>
  <si>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</si>
  <si>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</si>
  <si>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</si>
  <si>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</si>
  <si>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</si>
  <si>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</si>
  <si>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</si>
  <si>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</si>
  <si>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</si>
  <si>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</si>
  <si>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</si>
  <si>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</si>
  <si>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</si>
  <si>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</si>
  <si>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</si>
  <si>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</si>
  <si>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</si>
  <si>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</si>
  <si>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</si>
  <si>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</si>
  <si>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</si>
  <si>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</si>
  <si>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</si>
  <si>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</si>
  <si>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</si>
  <si>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</si>
  <si>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</si>
  <si>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</si>
  <si>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</si>
  <si>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</si>
  <si>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</si>
  <si>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</si>
  <si>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</si>
  <si>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</si>
  <si>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</si>
  <si>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</si>
  <si>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</si>
  <si>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</si>
  <si>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</si>
  <si>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</si>
  <si>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</si>
  <si>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</si>
  <si>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</si>
  <si>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</si>
  <si>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</si>
  <si>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</si>
  <si>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</si>
  <si>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</si>
  <si>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</si>
  <si>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</si>
  <si>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</si>
  <si>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</si>
  <si>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</si>
  <si>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</si>
  <si>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</si>
  <si>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</si>
  <si>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</si>
  <si>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</si>
  <si>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</si>
  <si>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</si>
  <si>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</si>
  <si>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</si>
  <si>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</si>
  <si>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</si>
  <si>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</si>
  <si>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</si>
  <si>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</si>
  <si>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</si>
  <si>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</si>
  <si>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</si>
  <si>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</si>
  <si>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</si>
  <si>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</si>
  <si>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</si>
  <si>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</si>
  <si>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</si>
  <si>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</si>
  <si>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</si>
  <si>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</si>
  <si>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</si>
  <si>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</si>
  <si>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</si>
  <si>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</si>
  <si>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</si>
  <si>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</si>
  <si>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</si>
  <si>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</si>
  <si>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</si>
  <si>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</si>
  <si>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</si>
  <si>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</si>
  <si>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</si>
  <si>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</si>
  <si>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</si>
  <si>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</si>
  <si>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</si>
  <si>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</si>
  <si>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</si>
  <si>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</si>
  <si>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</si>
  <si>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</si>
  <si>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</si>
  <si>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</si>
  <si>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</si>
  <si>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</si>
  <si>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</si>
  <si>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</si>
  <si>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</si>
  <si>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</si>
  <si>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</si>
  <si>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</si>
  <si>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</si>
  <si>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</si>
  <si>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</si>
  <si>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</si>
  <si>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</si>
  <si>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</si>
  <si>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</si>
  <si>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</si>
  <si>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</si>
  <si>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</si>
  <si>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</si>
  <si>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</si>
  <si>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</si>
  <si>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</si>
  <si>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</si>
  <si>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</si>
  <si>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</si>
  <si>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</si>
  <si>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</si>
  <si>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</si>
  <si>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</si>
  <si>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</si>
  <si>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</si>
  <si>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</si>
  <si>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</si>
  <si>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</si>
  <si>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</si>
  <si>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</si>
  <si>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</si>
  <si>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</si>
  <si>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</si>
  <si>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</si>
  <si>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</si>
  <si>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</si>
  <si>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</si>
  <si>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</si>
  <si>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</si>
  <si>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</si>
  <si>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</si>
  <si>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</si>
  <si>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</si>
  <si>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</si>
  <si>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</si>
  <si>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</si>
  <si>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</si>
  <si>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</si>
  <si>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</si>
  <si>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</si>
  <si>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</si>
  <si>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</si>
  <si>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</si>
  <si>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</si>
  <si>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</si>
  <si>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</si>
  <si>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</si>
  <si>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</si>
  <si>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</si>
  <si>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</si>
  <si>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</si>
  <si>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</si>
  <si>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</si>
  <si>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</si>
  <si>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</si>
  <si>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</si>
  <si>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</si>
  <si>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</si>
  <si>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</si>
  <si>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</si>
  <si>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</si>
  <si>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</si>
  <si>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</si>
  <si>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</si>
  <si>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</si>
  <si>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</si>
  <si>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</si>
  <si>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</si>
  <si>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</si>
  <si>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</si>
  <si>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</si>
  <si>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</si>
  <si>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</si>
  <si>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</si>
  <si>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</si>
  <si>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</si>
  <si>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</si>
  <si>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</si>
  <si>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</si>
  <si>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</si>
  <si>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</si>
  <si>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</si>
  <si>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</si>
  <si>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</si>
  <si>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</si>
  <si>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</si>
  <si>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</si>
  <si>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</si>
  <si>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</si>
  <si>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</si>
  <si>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</si>
  <si>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</si>
  <si>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</si>
  <si>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</si>
  <si>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</si>
  <si>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</si>
  <si>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</si>
  <si>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</si>
  <si>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</si>
  <si>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</si>
  <si>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</si>
  <si>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</si>
  <si>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</si>
  <si>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</si>
  <si>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</si>
  <si>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</si>
  <si>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</si>
  <si>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</si>
  <si>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</si>
  <si>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</si>
  <si>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</si>
  <si>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</si>
  <si>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</si>
  <si>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</si>
  <si>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</si>
  <si>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</si>
  <si>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</si>
  <si>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</si>
  <si>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</si>
  <si>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</si>
  <si>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</si>
  <si>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</si>
  <si>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</si>
  <si>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</si>
  <si>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</si>
  <si>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</si>
  <si>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</si>
  <si>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</si>
  <si>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</si>
  <si>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</si>
  <si>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</si>
  <si>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</si>
  <si>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</si>
  <si>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</si>
  <si>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</si>
  <si>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</si>
  <si>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</si>
  <si>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</si>
  <si>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</si>
  <si>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</si>
  <si>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</si>
  <si>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</si>
  <si>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</si>
  <si>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</si>
  <si>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</si>
  <si>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</si>
  <si>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</si>
  <si>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</si>
  <si>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</si>
  <si>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</si>
  <si>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</si>
  <si>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</si>
  <si>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</si>
  <si>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</si>
  <si>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</si>
  <si>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</si>
  <si>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</si>
  <si>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</si>
  <si>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</si>
  <si>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</si>
  <si>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</si>
  <si>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</si>
  <si>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</si>
  <si>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</si>
  <si>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</si>
  <si>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</si>
  <si>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</si>
  <si>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</si>
  <si>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</si>
  <si>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</si>
  <si>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</si>
  <si>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</si>
  <si>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</si>
  <si>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</si>
  <si>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</si>
  <si>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</si>
  <si>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</si>
  <si>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</si>
  <si>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</si>
  <si>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</si>
  <si>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</si>
  <si>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</si>
  <si>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</si>
  <si>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</si>
  <si>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</si>
  <si>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</si>
  <si>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</si>
  <si>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</si>
  <si>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</si>
  <si>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</si>
  <si>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</si>
  <si>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</si>
  <si>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</si>
  <si>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</si>
  <si>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</si>
  <si>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</si>
  <si>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</si>
  <si>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</si>
  <si>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</si>
  <si>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</si>
  <si>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</si>
  <si>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</si>
  <si>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</si>
  <si>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</si>
  <si>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</si>
  <si>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</si>
  <si>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</si>
  <si>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</si>
  <si>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</si>
  <si>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</si>
  <si>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</si>
  <si>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</si>
  <si>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</si>
  <si>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</si>
  <si>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</si>
  <si>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</si>
  <si>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</si>
  <si>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</si>
  <si>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</si>
  <si>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</si>
  <si>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</si>
  <si>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</si>
  <si>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</si>
  <si>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</si>
  <si>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</si>
  <si>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</si>
  <si>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</si>
  <si>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</si>
  <si>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</si>
  <si>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</si>
  <si>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</si>
  <si>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</si>
  <si>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</si>
  <si>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</si>
  <si>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</si>
  <si>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</si>
  <si>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</si>
  <si>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</si>
  <si>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</si>
  <si>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</si>
  <si>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</si>
  <si>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</si>
  <si>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</si>
  <si>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</si>
  <si>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</si>
  <si>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</si>
  <si>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</si>
  <si>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</si>
  <si>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</si>
  <si>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</si>
  <si>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</si>
  <si>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</si>
  <si>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</si>
  <si>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</si>
  <si>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</si>
  <si>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</si>
  <si>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</si>
  <si>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</si>
  <si>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</si>
  <si>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</si>
  <si>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</si>
  <si>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</si>
  <si>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</si>
  <si>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</si>
  <si>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</si>
  <si>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</si>
  <si>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</si>
  <si>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</si>
  <si>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</si>
  <si>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</si>
  <si>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</si>
  <si>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</si>
  <si>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</si>
  <si>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</si>
  <si>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</si>
  <si>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</si>
  <si>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</si>
  <si>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</si>
  <si>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</si>
  <si>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</si>
  <si>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</si>
  <si>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</si>
  <si>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</si>
  <si>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</si>
  <si>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</si>
  <si>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</si>
  <si>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</si>
  <si>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</si>
  <si>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</si>
  <si>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</si>
  <si>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</si>
  <si>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</si>
  <si>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</si>
  <si>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</si>
  <si>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</si>
  <si>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</si>
  <si>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</si>
  <si>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</si>
  <si>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</si>
  <si>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</si>
  <si>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</si>
  <si>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</si>
  <si>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</si>
  <si>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</si>
  <si>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</si>
  <si>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</si>
  <si>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</si>
  <si>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</si>
  <si>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</si>
  <si>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</si>
  <si>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</si>
  <si>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</si>
  <si>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</si>
  <si>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</si>
  <si>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</si>
  <si>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</si>
  <si>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</si>
  <si>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</si>
  <si>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</si>
  <si>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</si>
  <si>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</si>
  <si>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</si>
  <si>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</si>
  <si>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</si>
  <si>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</si>
  <si>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</si>
  <si>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</si>
  <si>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</si>
  <si>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</si>
  <si>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</si>
  <si>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</si>
  <si>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</si>
  <si>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</si>
  <si>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</si>
  <si>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</si>
  <si>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</si>
  <si>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</si>
  <si>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</si>
  <si>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</si>
  <si>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</si>
  <si>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</si>
  <si>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</si>
  <si>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</si>
  <si>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</si>
  <si>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</si>
  <si>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</si>
  <si>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</si>
  <si>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</si>
  <si>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</si>
  <si>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</si>
  <si>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</si>
  <si>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</si>
  <si>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</si>
  <si>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</si>
  <si>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</si>
  <si>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</si>
  <si>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</si>
  <si>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</si>
  <si>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</si>
  <si>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</si>
  <si>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</si>
  <si>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</si>
  <si>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</si>
  <si>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</si>
  <si>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</si>
  <si>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</si>
  <si>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</si>
  <si>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</si>
  <si>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</si>
  <si>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</si>
  <si>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</si>
  <si>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</si>
  <si>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</si>
  <si>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</si>
  <si>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</si>
  <si>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</si>
  <si>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</si>
  <si>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</si>
  <si>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</si>
  <si>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</si>
  <si>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</si>
  <si>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</si>
  <si>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</si>
  <si>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</si>
  <si>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</si>
  <si>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</si>
  <si>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</si>
  <si>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</si>
  <si>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</si>
  <si>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</si>
  <si>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</si>
  <si>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</si>
  <si>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</si>
  <si>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</si>
  <si>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</si>
  <si>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</si>
  <si>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</si>
  <si>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</si>
  <si>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</si>
  <si>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</si>
  <si>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</si>
  <si>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</si>
  <si>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</si>
  <si>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</si>
  <si>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</si>
  <si>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</si>
  <si>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</si>
  <si>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</si>
  <si>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</si>
  <si>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</si>
  <si>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</si>
  <si>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</si>
  <si>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</si>
  <si>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</si>
  <si>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</si>
  <si>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</si>
  <si>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</si>
  <si>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</si>
  <si>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</si>
  <si>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</si>
  <si>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</si>
  <si>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</si>
  <si>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</si>
  <si>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</si>
  <si>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</si>
  <si>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</si>
  <si>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</si>
  <si>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</si>
  <si>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</si>
  <si>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</si>
  <si>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</si>
  <si>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</si>
  <si>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</si>
  <si>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</si>
  <si>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</si>
  <si>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</si>
  <si>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</si>
  <si>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</si>
  <si>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</si>
  <si>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</si>
  <si>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</si>
  <si>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</si>
  <si>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</si>
  <si>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</si>
  <si>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</si>
  <si>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</si>
  <si>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</si>
  <si>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</si>
  <si>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</si>
  <si>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</si>
  <si>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</si>
  <si>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</si>
  <si>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</si>
  <si>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</si>
  <si>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</si>
  <si>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</si>
  <si>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</si>
  <si>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</si>
  <si>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</si>
  <si>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</si>
  <si>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</si>
  <si>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</si>
  <si>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</si>
  <si>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</si>
  <si>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</si>
  <si>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</si>
  <si>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</si>
  <si>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</si>
  <si>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</si>
  <si>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</si>
  <si>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</si>
  <si>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</si>
  <si>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</si>
  <si>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</si>
  <si>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</si>
  <si>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</si>
  <si>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</si>
  <si>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</si>
  <si>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</si>
  <si>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</si>
  <si>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</si>
  <si>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</si>
  <si>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</si>
  <si>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</si>
  <si>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</si>
  <si>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</si>
  <si>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</si>
  <si>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</si>
  <si>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</si>
  <si>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</si>
  <si>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</si>
  <si>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</si>
  <si>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</si>
  <si>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</si>
  <si>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</si>
  <si>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</si>
  <si>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</si>
  <si>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</si>
  <si>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</si>
  <si>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</si>
  <si>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</si>
  <si>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</si>
  <si>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</si>
  <si>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</si>
  <si>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</si>
  <si>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</si>
  <si>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</si>
  <si>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</si>
  <si>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</si>
  <si>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</si>
  <si>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</si>
  <si>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</si>
  <si>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</si>
  <si>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</si>
  <si>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</si>
  <si>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</si>
  <si>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</si>
  <si>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</si>
  <si>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</si>
  <si>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</si>
  <si>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</si>
  <si>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</si>
  <si>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</si>
  <si>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</si>
  <si>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</si>
  <si>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</si>
  <si>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</si>
  <si>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</si>
  <si>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</si>
  <si>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</si>
  <si>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</si>
  <si>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</si>
  <si>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</si>
  <si>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</si>
  <si>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</si>
  <si>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</si>
  <si>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</si>
  <si>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</si>
  <si>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</si>
  <si>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</si>
  <si>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</si>
  <si>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</si>
  <si>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</si>
  <si>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</si>
  <si>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</si>
  <si>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</si>
  <si>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</si>
  <si>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</si>
  <si>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</si>
  <si>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</si>
  <si>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</si>
  <si>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</si>
  <si>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</si>
  <si>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</si>
  <si>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</si>
  <si>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</si>
  <si>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</si>
  <si>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</si>
  <si>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</si>
  <si>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</si>
  <si>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</si>
  <si>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</si>
  <si>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</si>
  <si>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</si>
  <si>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</si>
  <si>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</si>
  <si>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</si>
  <si>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</si>
  <si>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</si>
  <si>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</si>
  <si>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</si>
  <si>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</si>
  <si>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</si>
  <si>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</si>
  <si>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</si>
  <si>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終了予定なし</t>
    <phoneticPr fontId="5"/>
  </si>
  <si>
    <t>美術館・歴史博物館活動の充実</t>
    <phoneticPr fontId="5"/>
  </si>
  <si>
    <t>文化庁</t>
    <phoneticPr fontId="5"/>
  </si>
  <si>
    <t>平成9年度</t>
    <phoneticPr fontId="5"/>
  </si>
  <si>
    <t>-</t>
    <phoneticPr fontId="5"/>
  </si>
  <si>
    <t>文化芸術振興委託費</t>
    <phoneticPr fontId="5"/>
  </si>
  <si>
    <t>庁費</t>
  </si>
  <si>
    <t>委員等旅費</t>
  </si>
  <si>
    <t>諸謝金</t>
  </si>
  <si>
    <t>職員旅費</t>
  </si>
  <si>
    <t>講習受講者のうち、今後の仕事に大いに役立つと回答した者の割合を60％以上にする。※R２年度より別事業へ移管。</t>
    <phoneticPr fontId="5"/>
  </si>
  <si>
    <t>講習受講者のうち、今後の仕事に大いに役立つと回答した者の割合</t>
    <phoneticPr fontId="5"/>
  </si>
  <si>
    <t>講習受講者に対するアンケート集計結果（博物館長研修、学芸員等専門講座）</t>
    <phoneticPr fontId="5"/>
  </si>
  <si>
    <t>登録美術品の公開契約美術館における公開件数の割合を80％以上にする</t>
    <phoneticPr fontId="5"/>
  </si>
  <si>
    <t>毎年度の公開実績件数／
毎年度の公開計画件数の割合</t>
    <phoneticPr fontId="5"/>
  </si>
  <si>
    <t>「公開等計画届出書」「公開等状況報告書」（ともに「美術品の美術館における公開の促進に関する法律」第８条の規定によるもの）</t>
    <phoneticPr fontId="5"/>
  </si>
  <si>
    <t>重要文化財等公開促進事業の採択館数
※輸送費支援は30年度限りで事業廃止</t>
  </si>
  <si>
    <t>重要文化財等公開促進事業の採択館数</t>
  </si>
  <si>
    <t>採択館数</t>
  </si>
  <si>
    <t>重要文化財等公開促進事業に関する決定通知</t>
  </si>
  <si>
    <t>ミュージアム・エデュケーター研修修了者在籍館数（新規修了者：50名の３割：15名を新規修了者在籍館として追加）※R２年度より別事業へ移管。</t>
  </si>
  <si>
    <t>毎年度の博物館のミュージアム・エデュケーター研修に関する研修修了者在籍館数</t>
  </si>
  <si>
    <t>館数</t>
  </si>
  <si>
    <t>博物館の管理・運営に関する研修修了証書交付決定書、社会教育調査</t>
  </si>
  <si>
    <t>ミュージアム・マネジメント研修修了者在籍館数（新規修了者：50名の３割：15名を新規修了者在籍館として追加）
※R２年度より別事業へ移管。</t>
  </si>
  <si>
    <t>毎年度の博物館のマネージメント研修に関する研修修了者在籍館数</t>
  </si>
  <si>
    <t>博物館長研修、学芸員等専門講座、学芸員等在外派遣研修の受講者の合計（平成30年10月より組織改編に伴い、活動指標変更）※R２年度より別事業へ移管。</t>
    <phoneticPr fontId="5"/>
  </si>
  <si>
    <t>人</t>
    <phoneticPr fontId="5"/>
  </si>
  <si>
    <t>博物館の管理・運営に関する研修研修開催日数
※R２年度より別事業へ移管。</t>
    <phoneticPr fontId="5"/>
  </si>
  <si>
    <t>件</t>
  </si>
  <si>
    <t>重要文化財等公開促進事業採択件数</t>
  </si>
  <si>
    <t>登録美術品制度累積登録美術品件数</t>
  </si>
  <si>
    <t>「美術作品出会いの広場」事業公開作品数</t>
  </si>
  <si>
    <t>学芸員関係予算額／博物館長研修と学芸員等専門講座、在外派遣研修の受講者数及び学芸員資格認定試験受験者数
＊29年度までは委託費支出額／委託契約件数として算出
※R２年度より別事業へ移管。</t>
    <phoneticPr fontId="5"/>
  </si>
  <si>
    <t>円</t>
  </si>
  <si>
    <t>円</t>
    <phoneticPr fontId="5"/>
  </si>
  <si>
    <t>予算額/人</t>
    <phoneticPr fontId="5"/>
  </si>
  <si>
    <t>8,565,000／233</t>
    <phoneticPr fontId="5"/>
  </si>
  <si>
    <t>8,578,000／252</t>
    <phoneticPr fontId="5"/>
  </si>
  <si>
    <t>博物館の管理・運営に関する研修事業費／
研修開催日数　　　　
※R２年度より別事業へ移管。　　　　　　　　　　</t>
    <phoneticPr fontId="5"/>
  </si>
  <si>
    <t>予算額/研修日数</t>
    <phoneticPr fontId="5"/>
  </si>
  <si>
    <t>4,882,000／8</t>
  </si>
  <si>
    <t>4,911,000／8</t>
  </si>
  <si>
    <t>重要文化財等公開促進事業事業費／採択件数　</t>
    <phoneticPr fontId="5"/>
  </si>
  <si>
    <t>予算額/採択件数</t>
    <phoneticPr fontId="5"/>
  </si>
  <si>
    <t>6,640,700／15</t>
  </si>
  <si>
    <t>登録美術品調査等事業費／累積登録美術品件数　　　　　　　　　　　　</t>
    <phoneticPr fontId="5"/>
  </si>
  <si>
    <t>予算額/美術品件数</t>
    <phoneticPr fontId="5"/>
  </si>
  <si>
    <t>504,000／80</t>
  </si>
  <si>
    <t>506,000/83</t>
  </si>
  <si>
    <t>618,000/84</t>
  </si>
  <si>
    <t>「美術作品出会いの広場」事業事業費／公開作品数</t>
    <phoneticPr fontId="5"/>
  </si>
  <si>
    <t>予算額/公開件数</t>
    <phoneticPr fontId="5"/>
  </si>
  <si>
    <t>3,645,000／17</t>
  </si>
  <si>
    <t>3,675,000/15</t>
  </si>
  <si>
    <t>12　文化芸術の振興</t>
    <phoneticPr fontId="5"/>
  </si>
  <si>
    <t>12-4 文化芸術を推進するプラットフォームの形成</t>
    <phoneticPr fontId="5"/>
  </si>
  <si>
    <t>文化庁が主催する文化財関連展覧会の来場者数</t>
    <phoneticPr fontId="5"/>
  </si>
  <si>
    <t>文化遺産オンラインへの訪問回数</t>
  </si>
  <si>
    <t>回</t>
  </si>
  <si>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5"/>
  </si>
  <si>
    <t>博物館文化拠点機能強化プラン</t>
  </si>
  <si>
    <t>392</t>
    <phoneticPr fontId="5"/>
  </si>
  <si>
    <t>415</t>
    <phoneticPr fontId="5"/>
  </si>
  <si>
    <t>381</t>
    <phoneticPr fontId="5"/>
  </si>
  <si>
    <t>376</t>
    <phoneticPr fontId="5"/>
  </si>
  <si>
    <t>372</t>
    <phoneticPr fontId="5"/>
  </si>
  <si>
    <t>352</t>
    <phoneticPr fontId="5"/>
  </si>
  <si>
    <t>企画調整課</t>
    <phoneticPr fontId="5"/>
  </si>
  <si>
    <t>有</t>
  </si>
  <si>
    <t>無</t>
  </si>
  <si>
    <t>‐</t>
  </si>
  <si>
    <t>-</t>
    <phoneticPr fontId="5"/>
  </si>
  <si>
    <t xml:space="preserve">支出は、美術品等を適切に保管するために必要な経費、専門的人材の育成費等に限っている。                 </t>
    <phoneticPr fontId="5"/>
  </si>
  <si>
    <t>登録美術品制度においては、申請書の押印を不要とし、電子メールでの提出を可能とする等、効率化を行っている。</t>
    <rPh sb="0" eb="2">
      <t>トウロク</t>
    </rPh>
    <rPh sb="2" eb="4">
      <t>ビジュツ</t>
    </rPh>
    <rPh sb="4" eb="5">
      <t>ヒン</t>
    </rPh>
    <rPh sb="5" eb="7">
      <t>セイド</t>
    </rPh>
    <rPh sb="13" eb="16">
      <t>シンセイショ</t>
    </rPh>
    <rPh sb="17" eb="19">
      <t>オウイン</t>
    </rPh>
    <rPh sb="20" eb="22">
      <t>フヨウ</t>
    </rPh>
    <rPh sb="25" eb="27">
      <t>デンシ</t>
    </rPh>
    <rPh sb="32" eb="34">
      <t>テイシュツ</t>
    </rPh>
    <rPh sb="35" eb="37">
      <t>カノウ</t>
    </rPh>
    <rPh sb="40" eb="41">
      <t>トウ</t>
    </rPh>
    <rPh sb="42" eb="45">
      <t>コウリツカ</t>
    </rPh>
    <rPh sb="46" eb="47">
      <t>オコナ</t>
    </rPh>
    <phoneticPr fontId="5"/>
  </si>
  <si>
    <t>3,676,000/12</t>
    <phoneticPr fontId="5"/>
  </si>
  <si>
    <t>役務費</t>
    <rPh sb="0" eb="2">
      <t>エキム</t>
    </rPh>
    <rPh sb="2" eb="3">
      <t>ヒ</t>
    </rPh>
    <phoneticPr fontId="5"/>
  </si>
  <si>
    <t>美術作品の保管</t>
    <rPh sb="0" eb="2">
      <t>ビジュツ</t>
    </rPh>
    <rPh sb="2" eb="4">
      <t>サクヒン</t>
    </rPh>
    <rPh sb="5" eb="7">
      <t>ホカン</t>
    </rPh>
    <phoneticPr fontId="5"/>
  </si>
  <si>
    <t>寺田倉庫株式会社</t>
    <rPh sb="0" eb="2">
      <t>テラダ</t>
    </rPh>
    <rPh sb="2" eb="4">
      <t>ソウコ</t>
    </rPh>
    <rPh sb="4" eb="6">
      <t>カブシキ</t>
    </rPh>
    <rPh sb="6" eb="8">
      <t>カイシャ</t>
    </rPh>
    <phoneticPr fontId="5"/>
  </si>
  <si>
    <t>美術作品保管業務</t>
    <rPh sb="0" eb="2">
      <t>ビジュツ</t>
    </rPh>
    <rPh sb="2" eb="4">
      <t>サクヒン</t>
    </rPh>
    <rPh sb="4" eb="6">
      <t>ホカン</t>
    </rPh>
    <rPh sb="6" eb="8">
      <t>ギョウム</t>
    </rPh>
    <phoneticPr fontId="5"/>
  </si>
  <si>
    <t>-</t>
    <phoneticPr fontId="5"/>
  </si>
  <si>
    <t xml:space="preserve">本事業では、直接的に国民が優れた美術品を鑑賞する機会の拡大を効果的に図っている。                 </t>
    <rPh sb="0" eb="1">
      <t>ホン</t>
    </rPh>
    <rPh sb="1" eb="3">
      <t>ジギョウ</t>
    </rPh>
    <phoneticPr fontId="5"/>
  </si>
  <si>
    <t>文化芸術推進基本計画（第1期）（平成30年3月6日閣議決定）</t>
    <phoneticPr fontId="5"/>
  </si>
  <si>
    <t>-</t>
    <phoneticPr fontId="5"/>
  </si>
  <si>
    <t>1,910,000/84</t>
    <phoneticPr fontId="5"/>
  </si>
  <si>
    <t>3,676,000/15</t>
    <phoneticPr fontId="5"/>
  </si>
  <si>
    <t>企画調整課長　平山　直子
参事官（芸術文化担当）梶山　正司
文化財第一課長　田村　真一</t>
    <rPh sb="7" eb="9">
      <t>ヒラヤマ</t>
    </rPh>
    <rPh sb="10" eb="12">
      <t>ナオコ</t>
    </rPh>
    <rPh sb="30" eb="33">
      <t>ブンカザイ</t>
    </rPh>
    <rPh sb="33" eb="35">
      <t>ダイイチ</t>
    </rPh>
    <rPh sb="35" eb="36">
      <t>カ</t>
    </rPh>
    <rPh sb="36" eb="37">
      <t>チョウ</t>
    </rPh>
    <rPh sb="38" eb="40">
      <t>タムラ</t>
    </rPh>
    <rPh sb="41" eb="43">
      <t>シンイチ</t>
    </rPh>
    <phoneticPr fontId="5"/>
  </si>
  <si>
    <t>コロナ禍による緊急事態宣言等により、やむを得ずリモート会議に切り替えたこと、計画していた出張を中止したこと、及び計画していた研修を取りやめたこと等により、例年に比べ不用が大きくなった。</t>
    <rPh sb="54" eb="55">
      <t>オヨ</t>
    </rPh>
    <rPh sb="56" eb="58">
      <t>ケイカク</t>
    </rPh>
    <rPh sb="62" eb="64">
      <t>ケンシュウ</t>
    </rPh>
    <rPh sb="65" eb="66">
      <t>ト</t>
    </rPh>
    <phoneticPr fontId="5"/>
  </si>
  <si>
    <t>△</t>
  </si>
  <si>
    <t>登録美術品制度、及び「美術作品出会いの広場」事業においては、年度によって実績に多少の変動があるものの、着実な実施に努めており、概ね見込みに見合った活動実績を挙げている。
重要文化財等公開促進事業においては、コロナ禍による緊急事態宣言等により、やむを得ず研修を中止とせざるを得なくなり、令和2年度実績はなかった。</t>
    <rPh sb="0" eb="2">
      <t>トウロク</t>
    </rPh>
    <rPh sb="2" eb="4">
      <t>ビジュツ</t>
    </rPh>
    <rPh sb="4" eb="5">
      <t>ヒン</t>
    </rPh>
    <rPh sb="5" eb="7">
      <t>セイド</t>
    </rPh>
    <rPh sb="8" eb="9">
      <t>オヨ</t>
    </rPh>
    <rPh sb="11" eb="13">
      <t>ビジュツ</t>
    </rPh>
    <rPh sb="13" eb="15">
      <t>サクヒン</t>
    </rPh>
    <rPh sb="15" eb="17">
      <t>デア</t>
    </rPh>
    <rPh sb="19" eb="21">
      <t>ヒロバ</t>
    </rPh>
    <rPh sb="22" eb="24">
      <t>ジギョウ</t>
    </rPh>
    <rPh sb="30" eb="32">
      <t>ネンド</t>
    </rPh>
    <rPh sb="36" eb="38">
      <t>ジッセキ</t>
    </rPh>
    <rPh sb="39" eb="41">
      <t>タショウ</t>
    </rPh>
    <rPh sb="42" eb="44">
      <t>ヘンドウ</t>
    </rPh>
    <rPh sb="51" eb="53">
      <t>チャクジツ</t>
    </rPh>
    <rPh sb="54" eb="56">
      <t>ジッシ</t>
    </rPh>
    <rPh sb="57" eb="58">
      <t>ツト</t>
    </rPh>
    <rPh sb="63" eb="64">
      <t>オオム</t>
    </rPh>
    <rPh sb="65" eb="67">
      <t>ミコ</t>
    </rPh>
    <rPh sb="69" eb="71">
      <t>ミア</t>
    </rPh>
    <rPh sb="73" eb="75">
      <t>カツドウ</t>
    </rPh>
    <rPh sb="75" eb="77">
      <t>ジッセキ</t>
    </rPh>
    <rPh sb="78" eb="79">
      <t>ア</t>
    </rPh>
    <rPh sb="126" eb="128">
      <t>ケンシュウ</t>
    </rPh>
    <rPh sb="129" eb="131">
      <t>チュウシ</t>
    </rPh>
    <rPh sb="136" eb="137">
      <t>エ</t>
    </rPh>
    <rPh sb="142" eb="144">
      <t>レイワ</t>
    </rPh>
    <rPh sb="145" eb="147">
      <t>ネンド</t>
    </rPh>
    <rPh sb="147" eb="149">
      <t>ジッセキ</t>
    </rPh>
    <phoneticPr fontId="5"/>
  </si>
  <si>
    <t xml:space="preserve">「博物館文化拠点機能強化プラン」は拠点形成や人材育成に着目した博物館の機能強化を主とした事業であるが、本事業は、美術品の提供により、博物館等で国民が優れた美術品を鑑賞する機会の拡大を直接的・効果的に図るものであり、事業内容が重複することはない。  </t>
    <rPh sb="17" eb="19">
      <t>キョテン</t>
    </rPh>
    <rPh sb="19" eb="21">
      <t>ケイセイ</t>
    </rPh>
    <rPh sb="22" eb="24">
      <t>ジンザイ</t>
    </rPh>
    <rPh sb="24" eb="26">
      <t>イクセイ</t>
    </rPh>
    <rPh sb="27" eb="29">
      <t>チャクモク</t>
    </rPh>
    <rPh sb="31" eb="34">
      <t>ハクブツカン</t>
    </rPh>
    <rPh sb="35" eb="37">
      <t>キノウ</t>
    </rPh>
    <rPh sb="37" eb="39">
      <t>キョウカ</t>
    </rPh>
    <rPh sb="40" eb="41">
      <t>シュ</t>
    </rPh>
    <rPh sb="44" eb="46">
      <t>ジギョウ</t>
    </rPh>
    <rPh sb="51" eb="52">
      <t>ホン</t>
    </rPh>
    <rPh sb="52" eb="54">
      <t>ジギョウ</t>
    </rPh>
    <rPh sb="56" eb="58">
      <t>ビジュツ</t>
    </rPh>
    <rPh sb="58" eb="59">
      <t>ヒン</t>
    </rPh>
    <rPh sb="60" eb="62">
      <t>テイキョウ</t>
    </rPh>
    <rPh sb="66" eb="69">
      <t>ハクブツカン</t>
    </rPh>
    <rPh sb="69" eb="70">
      <t>トウ</t>
    </rPh>
    <phoneticPr fontId="5"/>
  </si>
  <si>
    <t>文化財保護法　第５３条
美術品の美術館における公開の促進に関する法律</t>
    <phoneticPr fontId="5"/>
  </si>
  <si>
    <t>本事業は、文化芸術推進基本計画（第1期）においてその必要性が明記されるなど、国として実施する必要がある。</t>
    <phoneticPr fontId="5"/>
  </si>
  <si>
    <t>本事業は、美術館が地域の文化振興の拠点としての役割を果たせるよう、活動の充実を図るものであり、優先度が高い事業である。</t>
    <rPh sb="5" eb="7">
      <t>ビジュツ</t>
    </rPh>
    <phoneticPr fontId="5"/>
  </si>
  <si>
    <t xml:space="preserve">○登録美術品制度の実施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当たっては、他機関への作品寄託等により民間収蔵庫への保管数を減らすことでコスト削減に努めた。また、情報ひろばや庁内廊下、幹部室や関係省庁に作品を展示し、その活用に努めている。                                       </t>
    <rPh sb="211" eb="213">
      <t>カンブ</t>
    </rPh>
    <rPh sb="213" eb="214">
      <t>シツ</t>
    </rPh>
    <rPh sb="215" eb="217">
      <t>カンケイ</t>
    </rPh>
    <rPh sb="217" eb="219">
      <t>ショウチョウ</t>
    </rPh>
    <phoneticPr fontId="5"/>
  </si>
  <si>
    <t>○「美術作品出会いの広場」事業は文化庁が所蔵する美術作品が有効に活用される方策を検討するとともに、美術作品保管契約についても適切な調達の在り方を検討する。</t>
    <phoneticPr fontId="5"/>
  </si>
  <si>
    <t>○登録美術品制度の実施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
○重要文化財等公開促進事業等
　国民の文化に対する理解と関心を高めるため、公開活動を促進するための展示取扱等に関する研修を実施する。
○重要文化財等の修理及び保存科学に関する研修
　重要文化財等（美術工芸品）の展示など公開を促進する観点から、保存科学等に関する基礎的・総合的な知識・技能を習得するための新たなカリキュラム開発、研修を実施する。</t>
    <phoneticPr fontId="5"/>
  </si>
  <si>
    <t>　美術品の美術館における公開の促進に関する法律第一条においては、「美術品について登録制度を実施し、登録美術品の美術館における公開を促進することによって、国民の美術品を鑑賞する機会の拡大を図り、もって文化の発展に寄与する」こととされており、グローバル化や地域における文化拠点化の推進が求められている中、優れた美術品の公開促進が重要となっている。
　このような状況を踏まえ、国民の優れた美術品を鑑賞する機会を提供することにより、美術館・博物館が文化振興の拠点としての役割を果たせるよう、その活動の充実を図る。また、その目的のため、美術館・博物館の学芸員等を対象に、専門人材の育成を目的とした研修を実施、支援する。
　併せて、芸術家の創作意欲を高め、美術界の発展に資するため、平成18年度までに文化庁が買い上げた美術作品（日本画、洋画、彫刻、工芸等）の活用方策として、旧文部省庁舎情報ひろば等での展示や、展示を希望する美術館等に貸し出すことにより、美術の普及並びに心豊かな国民生活の実現を図る。</t>
    <rPh sb="257" eb="259">
      <t>モクテキ</t>
    </rPh>
    <rPh sb="306" eb="307">
      <t>アワ</t>
    </rPh>
    <phoneticPr fontId="5"/>
  </si>
  <si>
    <t>※金額は単位未満四捨五入して記載していることから、合計が一致しない場合がある。
※令和３年度から「重要文化財等公開促進事業」については別事業に移管し、「重要文化財等の修理及び保存科学に関する研修」については廃止したため、前年比で減額となっている。</t>
    <rPh sb="41" eb="43">
      <t>レイワ</t>
    </rPh>
    <rPh sb="44" eb="46">
      <t>ネンド</t>
    </rPh>
    <rPh sb="49" eb="51">
      <t>ジュウヨウ</t>
    </rPh>
    <rPh sb="51" eb="54">
      <t>ブンカザイ</t>
    </rPh>
    <rPh sb="54" eb="55">
      <t>トウ</t>
    </rPh>
    <rPh sb="55" eb="57">
      <t>コウカイ</t>
    </rPh>
    <rPh sb="57" eb="59">
      <t>ソクシン</t>
    </rPh>
    <rPh sb="59" eb="61">
      <t>ジギョウ</t>
    </rPh>
    <rPh sb="67" eb="68">
      <t>ベツ</t>
    </rPh>
    <rPh sb="68" eb="70">
      <t>ジギョウ</t>
    </rPh>
    <rPh sb="71" eb="73">
      <t>イカン</t>
    </rPh>
    <rPh sb="103" eb="105">
      <t>ハイシ</t>
    </rPh>
    <rPh sb="110" eb="113">
      <t>ゼンネンヒ</t>
    </rPh>
    <rPh sb="114" eb="116">
      <t>ゲンガク</t>
    </rPh>
    <phoneticPr fontId="5"/>
  </si>
  <si>
    <t>美術品等の公開にあたっては、成果目標（公開計画）に見合った成果実績（公開実績）となっている。</t>
    <phoneticPr fontId="5"/>
  </si>
  <si>
    <t>登録美術品制度においては、協力者への謝金等の実費の支出に限られている。</t>
    <rPh sb="13" eb="16">
      <t>キョウリョクシャ</t>
    </rPh>
    <phoneticPr fontId="5"/>
  </si>
  <si>
    <t>各事業において支出対象経費を定めており、受益者との負担関係は妥当である。</t>
    <phoneticPr fontId="5"/>
  </si>
  <si>
    <t>本事業は、美術館が地域の文化振興の拠点としての役割を果たせるよう、活動の充実を図るものであり国民のニーズが高い事業である。</t>
    <rPh sb="5" eb="7">
      <t>ビジュツ</t>
    </rPh>
    <phoneticPr fontId="5"/>
  </si>
  <si>
    <t>支出に当たっては、一般競争入札等の実施により、競争性を担保しつつ、コスト削減に努めている。
「美術作品出会いの広場」事業における美術作品保管契約は一般競争入札（最低価格）を実施したが、一者応札となったため、十分な公告期間を確保する等、引き続き一者応札の改善に努める。</t>
    <phoneticPr fontId="5"/>
  </si>
  <si>
    <t>各事業で行う支援は、国民が優れた美術品を鑑賞する機会の拡大に資している。</t>
    <phoneticPr fontId="5"/>
  </si>
  <si>
    <t>A.寺田倉庫株式会社</t>
    <phoneticPr fontId="5"/>
  </si>
  <si>
    <t>-</t>
    <phoneticPr fontId="5"/>
  </si>
  <si>
    <t>外部有識者による点検対象外</t>
  </si>
  <si>
    <t>事業内容の一部改善</t>
  </si>
  <si>
    <t>この事業は、事業目的は明確であるが、一者応札が見受けられるため、競争参加条件や仕様書の内容についてより一層の見直しを図るなど、契約の競争性、公平性、透明性を確保すべきである。</t>
  </si>
  <si>
    <t>執行等改善</t>
  </si>
  <si>
    <t>これまでも十分な公告期間の確保や仕様等の見直しによって競争性・公平性・透明性の確保に努めているところであるが、今後は民間の入札情報サイトを活用した公告情報の周知など、より高い競争性をもった事業者選定となること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</si>
</sst>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83261</xdr:colOff>
      <xdr:row>757</xdr:row>
      <xdr:rowOff>0</xdr:rowOff>
    </xdr:from>
    <xdr:to>
      <xdr:col>36</xdr:col>
      <xdr:colOff>56490</xdr:colOff>
      <xdr:row>759</xdr:row>
      <xdr:rowOff>91338</xdr:rowOff>
    </xdr:to>
    <xdr:sp macro="" textlink="">
      <xdr:nvSpPr>
        <xdr:cNvPr id="2" name="Rectangle 4">
          <a:extLst>
            <a:ext uri="{FF2B5EF4-FFF2-40B4-BE49-F238E27FC236}">
              <a16:creationId xmlns:a16="http://schemas.microsoft.com/office/drawing/2014/main" id="{5F331CE4-D392-4D9D-A2D6-77D80547C5F2}"/>
            </a:ext>
          </a:extLst>
        </xdr:cNvPr>
        <xdr:cNvSpPr>
          <a:spLocks noChangeArrowheads="1"/>
        </xdr:cNvSpPr>
      </xdr:nvSpPr>
      <xdr:spPr bwMode="auto">
        <a:xfrm>
          <a:off x="3683711" y="72666225"/>
          <a:ext cx="3573679"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94469</xdr:colOff>
      <xdr:row>759</xdr:row>
      <xdr:rowOff>156885</xdr:rowOff>
    </xdr:from>
    <xdr:to>
      <xdr:col>36</xdr:col>
      <xdr:colOff>16083</xdr:colOff>
      <xdr:row>761</xdr:row>
      <xdr:rowOff>246531</xdr:rowOff>
    </xdr:to>
    <xdr:sp macro="" textlink="">
      <xdr:nvSpPr>
        <xdr:cNvPr id="3" name="AutoShape 5">
          <a:extLst>
            <a:ext uri="{FF2B5EF4-FFF2-40B4-BE49-F238E27FC236}">
              <a16:creationId xmlns:a16="http://schemas.microsoft.com/office/drawing/2014/main" id="{E71E8B52-CFE0-46E4-973F-83549723E5C0}"/>
            </a:ext>
          </a:extLst>
        </xdr:cNvPr>
        <xdr:cNvSpPr>
          <a:spLocks noChangeArrowheads="1"/>
        </xdr:cNvSpPr>
      </xdr:nvSpPr>
      <xdr:spPr bwMode="auto">
        <a:xfrm>
          <a:off x="3694919" y="73527960"/>
          <a:ext cx="3522064" cy="794496"/>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latin typeface="+mn-lt"/>
              <a:ea typeface="+mn-ea"/>
              <a:cs typeface="+mn-cs"/>
            </a:rPr>
            <a:t>文化庁で所蔵している美術作品を、展示を希望する美術館等に</a:t>
          </a:r>
          <a:r>
            <a:rPr lang="ja-JP" altLang="en-US" sz="1200" b="0" i="0" baseline="0">
              <a:latin typeface="+mn-lt"/>
              <a:ea typeface="+mn-ea"/>
              <a:cs typeface="+mn-cs"/>
            </a:rPr>
            <a:t>貸し出す</a:t>
          </a:r>
          <a:r>
            <a:rPr lang="ja-JP" altLang="ja-JP" sz="1200" b="0" i="0" baseline="0">
              <a:latin typeface="+mn-lt"/>
              <a:ea typeface="+mn-ea"/>
              <a:cs typeface="+mn-cs"/>
            </a:rPr>
            <a:t>とともに、庁内情報ひろば</a:t>
          </a:r>
          <a:r>
            <a:rPr lang="ja-JP" altLang="en-US" sz="1200" b="0" i="0" baseline="0">
              <a:latin typeface="+mn-lt"/>
              <a:ea typeface="+mn-ea"/>
              <a:cs typeface="+mn-cs"/>
            </a:rPr>
            <a:t>で</a:t>
          </a:r>
          <a:r>
            <a:rPr lang="ja-JP" altLang="ja-JP" sz="1200" b="0" i="0" baseline="0">
              <a:latin typeface="+mn-lt"/>
              <a:ea typeface="+mn-ea"/>
              <a:cs typeface="+mn-cs"/>
            </a:rPr>
            <a:t>展示</a:t>
          </a:r>
          <a:r>
            <a:rPr lang="ja-JP" altLang="en-US" sz="1200" b="0" i="0" baseline="0">
              <a:latin typeface="+mn-lt"/>
              <a:ea typeface="+mn-ea"/>
              <a:cs typeface="+mn-cs"/>
            </a:rPr>
            <a:t>する。</a:t>
          </a:r>
          <a:endParaRPr lang="ja-JP" altLang="ja-JP" sz="12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19</xdr:col>
      <xdr:colOff>137193</xdr:colOff>
      <xdr:row>763</xdr:row>
      <xdr:rowOff>336176</xdr:rowOff>
    </xdr:from>
    <xdr:to>
      <xdr:col>35</xdr:col>
      <xdr:colOff>81164</xdr:colOff>
      <xdr:row>764</xdr:row>
      <xdr:rowOff>235324</xdr:rowOff>
    </xdr:to>
    <xdr:sp macro="" textlink="">
      <xdr:nvSpPr>
        <xdr:cNvPr id="4" name="Text Box 9">
          <a:extLst>
            <a:ext uri="{FF2B5EF4-FFF2-40B4-BE49-F238E27FC236}">
              <a16:creationId xmlns:a16="http://schemas.microsoft.com/office/drawing/2014/main" id="{EA4C99B3-7DB5-4998-9FD1-17B916E6ABAB}"/>
            </a:ext>
          </a:extLst>
        </xdr:cNvPr>
        <xdr:cNvSpPr txBox="1">
          <a:spLocks noChangeArrowheads="1"/>
        </xdr:cNvSpPr>
      </xdr:nvSpPr>
      <xdr:spPr bwMode="auto">
        <a:xfrm>
          <a:off x="3937668" y="75116951"/>
          <a:ext cx="3144371" cy="251573"/>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一般競争契約（最低価格）</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20</xdr:col>
      <xdr:colOff>68505</xdr:colOff>
      <xdr:row>764</xdr:row>
      <xdr:rowOff>318805</xdr:rowOff>
    </xdr:from>
    <xdr:to>
      <xdr:col>36</xdr:col>
      <xdr:colOff>162141</xdr:colOff>
      <xdr:row>765</xdr:row>
      <xdr:rowOff>647700</xdr:rowOff>
    </xdr:to>
    <xdr:sp macro="" textlink="">
      <xdr:nvSpPr>
        <xdr:cNvPr id="5" name="Rectangle 10">
          <a:extLst>
            <a:ext uri="{FF2B5EF4-FFF2-40B4-BE49-F238E27FC236}">
              <a16:creationId xmlns:a16="http://schemas.microsoft.com/office/drawing/2014/main" id="{0EE0364A-0019-487C-A89A-71416ADAD855}"/>
            </a:ext>
          </a:extLst>
        </xdr:cNvPr>
        <xdr:cNvSpPr>
          <a:spLocks noChangeArrowheads="1"/>
        </xdr:cNvSpPr>
      </xdr:nvSpPr>
      <xdr:spPr bwMode="auto">
        <a:xfrm>
          <a:off x="4069005" y="55640005"/>
          <a:ext cx="3294036" cy="995645"/>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Ａ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百万円</a:t>
          </a:r>
        </a:p>
      </xdr:txBody>
    </xdr:sp>
    <xdr:clientData/>
  </xdr:twoCellAnchor>
  <xdr:twoCellAnchor>
    <xdr:from>
      <xdr:col>20</xdr:col>
      <xdr:colOff>126822</xdr:colOff>
      <xdr:row>766</xdr:row>
      <xdr:rowOff>43138</xdr:rowOff>
    </xdr:from>
    <xdr:to>
      <xdr:col>36</xdr:col>
      <xdr:colOff>161592</xdr:colOff>
      <xdr:row>766</xdr:row>
      <xdr:rowOff>338976</xdr:rowOff>
    </xdr:to>
    <xdr:sp macro="" textlink="">
      <xdr:nvSpPr>
        <xdr:cNvPr id="6" name="AutoShape 16">
          <a:extLst>
            <a:ext uri="{FF2B5EF4-FFF2-40B4-BE49-F238E27FC236}">
              <a16:creationId xmlns:a16="http://schemas.microsoft.com/office/drawing/2014/main" id="{BB615D35-2810-4453-8931-D1579F230EC0}"/>
            </a:ext>
          </a:extLst>
        </xdr:cNvPr>
        <xdr:cNvSpPr>
          <a:spLocks noChangeArrowheads="1"/>
        </xdr:cNvSpPr>
      </xdr:nvSpPr>
      <xdr:spPr bwMode="auto">
        <a:xfrm>
          <a:off x="4127322" y="56697838"/>
          <a:ext cx="3235170" cy="295838"/>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22</xdr:col>
      <xdr:colOff>156673</xdr:colOff>
      <xdr:row>766</xdr:row>
      <xdr:rowOff>416296</xdr:rowOff>
    </xdr:from>
    <xdr:to>
      <xdr:col>32</xdr:col>
      <xdr:colOff>76891</xdr:colOff>
      <xdr:row>767</xdr:row>
      <xdr:rowOff>85725</xdr:rowOff>
    </xdr:to>
    <xdr:sp macro="" textlink="">
      <xdr:nvSpPr>
        <xdr:cNvPr id="7" name="テキスト ボックス 6">
          <a:extLst>
            <a:ext uri="{FF2B5EF4-FFF2-40B4-BE49-F238E27FC236}">
              <a16:creationId xmlns:a16="http://schemas.microsoft.com/office/drawing/2014/main" id="{9BC0C2D9-41E5-4FAC-9E7C-6B4729024509}"/>
            </a:ext>
          </a:extLst>
        </xdr:cNvPr>
        <xdr:cNvSpPr txBox="1"/>
      </xdr:nvSpPr>
      <xdr:spPr>
        <a:xfrm>
          <a:off x="4557223" y="57070996"/>
          <a:ext cx="1920468" cy="33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27</xdr:col>
      <xdr:colOff>83261</xdr:colOff>
      <xdr:row>762</xdr:row>
      <xdr:rowOff>0</xdr:rowOff>
    </xdr:from>
    <xdr:to>
      <xdr:col>27</xdr:col>
      <xdr:colOff>85928</xdr:colOff>
      <xdr:row>763</xdr:row>
      <xdr:rowOff>260219</xdr:rowOff>
    </xdr:to>
    <xdr:cxnSp macro="">
      <xdr:nvCxnSpPr>
        <xdr:cNvPr id="8" name="直線コネクタ 7">
          <a:extLst>
            <a:ext uri="{FF2B5EF4-FFF2-40B4-BE49-F238E27FC236}">
              <a16:creationId xmlns:a16="http://schemas.microsoft.com/office/drawing/2014/main" id="{1F63C8F7-B0C1-4834-B0EF-AD781E27B337}"/>
            </a:ext>
          </a:extLst>
        </xdr:cNvPr>
        <xdr:cNvCxnSpPr/>
      </xdr:nvCxnSpPr>
      <xdr:spPr>
        <a:xfrm>
          <a:off x="5483936" y="74428350"/>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39791</xdr:colOff>
      <xdr:row>750</xdr:row>
      <xdr:rowOff>11206</xdr:rowOff>
    </xdr:from>
    <xdr:to>
      <xdr:col>33</xdr:col>
      <xdr:colOff>17378</xdr:colOff>
      <xdr:row>753</xdr:row>
      <xdr:rowOff>0</xdr:rowOff>
    </xdr:to>
    <xdr:sp macro="" textlink="">
      <xdr:nvSpPr>
        <xdr:cNvPr id="9" name="正方形/長方形 8">
          <a:extLst>
            <a:ext uri="{FF2B5EF4-FFF2-40B4-BE49-F238E27FC236}">
              <a16:creationId xmlns:a16="http://schemas.microsoft.com/office/drawing/2014/main" id="{32D27298-1D20-4ADB-9996-B2C3E609A3A7}"/>
            </a:ext>
          </a:extLst>
        </xdr:cNvPr>
        <xdr:cNvSpPr/>
      </xdr:nvSpPr>
      <xdr:spPr>
        <a:xfrm>
          <a:off x="4240316" y="50398456"/>
          <a:ext cx="2377887"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23</xdr:col>
      <xdr:colOff>38100</xdr:colOff>
      <xdr:row>753</xdr:row>
      <xdr:rowOff>9525</xdr:rowOff>
    </xdr:from>
    <xdr:to>
      <xdr:col>23</xdr:col>
      <xdr:colOff>43612</xdr:colOff>
      <xdr:row>756</xdr:row>
      <xdr:rowOff>333375</xdr:rowOff>
    </xdr:to>
    <xdr:cxnSp macro="">
      <xdr:nvCxnSpPr>
        <xdr:cNvPr id="10" name="直線コネクタ 9">
          <a:extLst>
            <a:ext uri="{FF2B5EF4-FFF2-40B4-BE49-F238E27FC236}">
              <a16:creationId xmlns:a16="http://schemas.microsoft.com/office/drawing/2014/main" id="{FB215BDE-ADAF-45AF-9C60-1E170D2C9A20}"/>
            </a:ext>
          </a:extLst>
        </xdr:cNvPr>
        <xdr:cNvCxnSpPr/>
      </xdr:nvCxnSpPr>
      <xdr:spPr>
        <a:xfrm>
          <a:off x="4638675" y="51454050"/>
          <a:ext cx="5512" cy="13811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178550</xdr:colOff>
      <xdr:row>752</xdr:row>
      <xdr:rowOff>166688</xdr:rowOff>
    </xdr:from>
    <xdr:to>
      <xdr:col>37</xdr:col>
      <xdr:colOff>182859</xdr:colOff>
      <xdr:row>757</xdr:row>
      <xdr:rowOff>213859</xdr:rowOff>
    </xdr:to>
    <xdr:sp macro="" textlink="">
      <xdr:nvSpPr>
        <xdr:cNvPr id="11" name="Rectangle 4">
          <a:extLst>
            <a:ext uri="{FF2B5EF4-FFF2-40B4-BE49-F238E27FC236}">
              <a16:creationId xmlns:a16="http://schemas.microsoft.com/office/drawing/2014/main" id="{02E89491-3DA9-40EE-B6DA-BB2CA6091AE0}"/>
            </a:ext>
          </a:extLst>
        </xdr:cNvPr>
        <xdr:cNvSpPr>
          <a:spLocks noChangeArrowheads="1"/>
        </xdr:cNvSpPr>
      </xdr:nvSpPr>
      <xdr:spPr bwMode="auto">
        <a:xfrm>
          <a:off x="5179175" y="71070788"/>
          <a:ext cx="2404609" cy="1809296"/>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０．１百万円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０百万円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０．１</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 </a:t>
          </a:r>
          <a:r>
            <a:rPr lang="ja-JP" altLang="en-US" sz="900" b="0" i="0" u="none" strike="noStrike" baseline="0">
              <a:solidFill>
                <a:sysClr val="windowText" lastClr="000000"/>
              </a:solidFill>
              <a:effectLst/>
              <a:latin typeface="+mn-ea"/>
              <a:ea typeface="+mn-ea"/>
              <a:cs typeface="+mn-cs"/>
            </a:rPr>
            <a:t>３．５</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34</xdr:col>
      <xdr:colOff>43657</xdr:colOff>
      <xdr:row>753</xdr:row>
      <xdr:rowOff>112712</xdr:rowOff>
    </xdr:from>
    <xdr:to>
      <xdr:col>35</xdr:col>
      <xdr:colOff>133123</xdr:colOff>
      <xdr:row>755</xdr:row>
      <xdr:rowOff>252412</xdr:rowOff>
    </xdr:to>
    <xdr:sp macro="" textlink="">
      <xdr:nvSpPr>
        <xdr:cNvPr id="12" name="右中かっこ 11">
          <a:extLst>
            <a:ext uri="{FF2B5EF4-FFF2-40B4-BE49-F238E27FC236}">
              <a16:creationId xmlns:a16="http://schemas.microsoft.com/office/drawing/2014/main" id="{E2A84489-9636-4EDF-8008-6311EE04848B}"/>
            </a:ext>
          </a:extLst>
        </xdr:cNvPr>
        <xdr:cNvSpPr/>
      </xdr:nvSpPr>
      <xdr:spPr>
        <a:xfrm>
          <a:off x="6844507" y="52271612"/>
          <a:ext cx="289491" cy="844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56129</xdr:colOff>
      <xdr:row>754</xdr:row>
      <xdr:rowOff>43997</xdr:rowOff>
    </xdr:from>
    <xdr:ext cx="584712" cy="275717"/>
    <xdr:sp macro="" textlink="">
      <xdr:nvSpPr>
        <xdr:cNvPr id="13" name="テキスト ボックス 12">
          <a:extLst>
            <a:ext uri="{FF2B5EF4-FFF2-40B4-BE49-F238E27FC236}">
              <a16:creationId xmlns:a16="http://schemas.microsoft.com/office/drawing/2014/main" id="{447B42F8-882B-4772-9CC6-0CC140B3E4E8}"/>
            </a:ext>
          </a:extLst>
        </xdr:cNvPr>
        <xdr:cNvSpPr txBox="1"/>
      </xdr:nvSpPr>
      <xdr:spPr>
        <a:xfrm>
          <a:off x="7057004" y="52555322"/>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oneCellAnchor>
    <xdr:from>
      <xdr:col>13</xdr:col>
      <xdr:colOff>59533</xdr:colOff>
      <xdr:row>749</xdr:row>
      <xdr:rowOff>55563</xdr:rowOff>
    </xdr:from>
    <xdr:ext cx="845360" cy="275717"/>
    <xdr:sp macro="" textlink="">
      <xdr:nvSpPr>
        <xdr:cNvPr id="14" name="テキスト ボックス 13">
          <a:extLst>
            <a:ext uri="{FF2B5EF4-FFF2-40B4-BE49-F238E27FC236}">
              <a16:creationId xmlns:a16="http://schemas.microsoft.com/office/drawing/2014/main" id="{447B42F8-882B-4772-9CC6-0CC140B3E4E8}"/>
            </a:ext>
          </a:extLst>
        </xdr:cNvPr>
        <xdr:cNvSpPr txBox="1"/>
      </xdr:nvSpPr>
      <xdr:spPr>
        <a:xfrm>
          <a:off x="2659858" y="50090388"/>
          <a:ext cx="845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令和２年度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75" zoomScaleNormal="75" zoomScaleSheetLayoutView="75"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404</v>
      </c>
      <c r="AJ2" s="939" t="s">
        <v>709</v>
      </c>
      <c r="AK2" s="939"/>
      <c r="AL2" s="939"/>
      <c r="AM2" s="939"/>
      <c r="AN2" s="98" t="s">
        <v>404</v>
      </c>
      <c r="AO2" s="939">
        <v>20</v>
      </c>
      <c r="AP2" s="939"/>
      <c r="AQ2" s="939"/>
      <c r="AR2" s="99" t="s">
        <v>707</v>
      </c>
      <c r="AS2" s="945">
        <v>410</v>
      </c>
      <c r="AT2" s="945"/>
      <c r="AU2" s="945"/>
      <c r="AV2" s="98" t="str">
        <f>IF(AW2="","","-")</f>
        <v/>
      </c>
      <c r="AW2" s="905"/>
      <c r="AX2" s="905"/>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161</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72" customHeight="1" x14ac:dyDescent="0.15">
      <c r="A5" s="690" t="s">
        <v>67</v>
      </c>
      <c r="B5" s="691"/>
      <c r="C5" s="691"/>
      <c r="D5" s="691"/>
      <c r="E5" s="691"/>
      <c r="F5" s="692"/>
      <c r="G5" s="833" t="s">
        <v>718</v>
      </c>
      <c r="H5" s="834"/>
      <c r="I5" s="834"/>
      <c r="J5" s="834"/>
      <c r="K5" s="834"/>
      <c r="L5" s="834"/>
      <c r="M5" s="835" t="s">
        <v>66</v>
      </c>
      <c r="N5" s="836"/>
      <c r="O5" s="836"/>
      <c r="P5" s="836"/>
      <c r="Q5" s="836"/>
      <c r="R5" s="837"/>
      <c r="S5" s="838" t="s">
        <v>715</v>
      </c>
      <c r="T5" s="834"/>
      <c r="U5" s="834"/>
      <c r="V5" s="834"/>
      <c r="W5" s="834"/>
      <c r="X5" s="839"/>
      <c r="Y5" s="696" t="s">
        <v>3</v>
      </c>
      <c r="Z5" s="542"/>
      <c r="AA5" s="542"/>
      <c r="AB5" s="542"/>
      <c r="AC5" s="542"/>
      <c r="AD5" s="543"/>
      <c r="AE5" s="697" t="s">
        <v>783</v>
      </c>
      <c r="AF5" s="697"/>
      <c r="AG5" s="697"/>
      <c r="AH5" s="697"/>
      <c r="AI5" s="697"/>
      <c r="AJ5" s="697"/>
      <c r="AK5" s="697"/>
      <c r="AL5" s="697"/>
      <c r="AM5" s="697"/>
      <c r="AN5" s="697"/>
      <c r="AO5" s="697"/>
      <c r="AP5" s="698"/>
      <c r="AQ5" s="699" t="s">
        <v>801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806</v>
      </c>
      <c r="H7" s="498"/>
      <c r="I7" s="498"/>
      <c r="J7" s="498"/>
      <c r="K7" s="498"/>
      <c r="L7" s="498"/>
      <c r="M7" s="498"/>
      <c r="N7" s="498"/>
      <c r="O7" s="498"/>
      <c r="P7" s="498"/>
      <c r="Q7" s="498"/>
      <c r="R7" s="498"/>
      <c r="S7" s="498"/>
      <c r="T7" s="498"/>
      <c r="U7" s="498"/>
      <c r="V7" s="498"/>
      <c r="W7" s="498"/>
      <c r="X7" s="499"/>
      <c r="Y7" s="917" t="s">
        <v>387</v>
      </c>
      <c r="Z7" s="439"/>
      <c r="AA7" s="439"/>
      <c r="AB7" s="439"/>
      <c r="AC7" s="439"/>
      <c r="AD7" s="918"/>
      <c r="AE7" s="906" t="s">
        <v>797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観光立国、地方創生</v>
      </c>
      <c r="H8" s="721"/>
      <c r="I8" s="721"/>
      <c r="J8" s="721"/>
      <c r="K8" s="721"/>
      <c r="L8" s="721"/>
      <c r="M8" s="721"/>
      <c r="N8" s="721"/>
      <c r="O8" s="721"/>
      <c r="P8" s="721"/>
      <c r="Q8" s="721"/>
      <c r="R8" s="721"/>
      <c r="S8" s="721"/>
      <c r="T8" s="721"/>
      <c r="U8" s="721"/>
      <c r="V8" s="721"/>
      <c r="W8" s="721"/>
      <c r="X8" s="941"/>
      <c r="Y8" s="840" t="s">
        <v>257</v>
      </c>
      <c r="Z8" s="841"/>
      <c r="AA8" s="841"/>
      <c r="AB8" s="841"/>
      <c r="AC8" s="841"/>
      <c r="AD8" s="84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108" customHeight="1" x14ac:dyDescent="0.15">
      <c r="A9" s="843" t="s">
        <v>23</v>
      </c>
      <c r="B9" s="844"/>
      <c r="C9" s="844"/>
      <c r="D9" s="844"/>
      <c r="E9" s="844"/>
      <c r="F9" s="844"/>
      <c r="G9" s="845" t="s">
        <v>812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47.75" customHeight="1" x14ac:dyDescent="0.15">
      <c r="A10" s="658" t="s">
        <v>30</v>
      </c>
      <c r="B10" s="659"/>
      <c r="C10" s="659"/>
      <c r="D10" s="659"/>
      <c r="E10" s="659"/>
      <c r="F10" s="659"/>
      <c r="G10" s="752" t="s">
        <v>811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27.6</v>
      </c>
      <c r="Q13" s="656"/>
      <c r="R13" s="656"/>
      <c r="S13" s="656"/>
      <c r="T13" s="656"/>
      <c r="U13" s="656"/>
      <c r="V13" s="657"/>
      <c r="W13" s="655">
        <v>28.6</v>
      </c>
      <c r="X13" s="656"/>
      <c r="Y13" s="656"/>
      <c r="Z13" s="656"/>
      <c r="AA13" s="656"/>
      <c r="AB13" s="656"/>
      <c r="AC13" s="657"/>
      <c r="AD13" s="655">
        <v>15.2</v>
      </c>
      <c r="AE13" s="656"/>
      <c r="AF13" s="656"/>
      <c r="AG13" s="656"/>
      <c r="AH13" s="656"/>
      <c r="AI13" s="656"/>
      <c r="AJ13" s="657"/>
      <c r="AK13" s="655">
        <v>5.8</v>
      </c>
      <c r="AL13" s="656"/>
      <c r="AM13" s="656"/>
      <c r="AN13" s="656"/>
      <c r="AO13" s="656"/>
      <c r="AP13" s="656"/>
      <c r="AQ13" s="657"/>
      <c r="AR13" s="914">
        <v>5.8</v>
      </c>
      <c r="AS13" s="915"/>
      <c r="AT13" s="915"/>
      <c r="AU13" s="915"/>
      <c r="AV13" s="915"/>
      <c r="AW13" s="915"/>
      <c r="AX13" s="916"/>
    </row>
    <row r="14" spans="1:50" ht="21" customHeight="1" x14ac:dyDescent="0.15">
      <c r="A14" s="612"/>
      <c r="B14" s="613"/>
      <c r="C14" s="613"/>
      <c r="D14" s="613"/>
      <c r="E14" s="613"/>
      <c r="F14" s="614"/>
      <c r="G14" s="726"/>
      <c r="H14" s="727"/>
      <c r="I14" s="712" t="s">
        <v>8</v>
      </c>
      <c r="J14" s="760"/>
      <c r="K14" s="760"/>
      <c r="L14" s="760"/>
      <c r="M14" s="760"/>
      <c r="N14" s="760"/>
      <c r="O14" s="761"/>
      <c r="P14" s="655" t="s">
        <v>404</v>
      </c>
      <c r="Q14" s="656"/>
      <c r="R14" s="656"/>
      <c r="S14" s="656"/>
      <c r="T14" s="656"/>
      <c r="U14" s="656"/>
      <c r="V14" s="657"/>
      <c r="W14" s="655" t="s">
        <v>404</v>
      </c>
      <c r="X14" s="656"/>
      <c r="Y14" s="656"/>
      <c r="Z14" s="656"/>
      <c r="AA14" s="656"/>
      <c r="AB14" s="656"/>
      <c r="AC14" s="657"/>
      <c r="AD14" s="655" t="s">
        <v>712</v>
      </c>
      <c r="AE14" s="656"/>
      <c r="AF14" s="656"/>
      <c r="AG14" s="656"/>
      <c r="AH14" s="656"/>
      <c r="AI14" s="656"/>
      <c r="AJ14" s="657"/>
      <c r="AK14" s="655" t="s">
        <v>821</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6"/>
      <c r="H15" s="727"/>
      <c r="I15" s="712" t="s">
        <v>51</v>
      </c>
      <c r="J15" s="713"/>
      <c r="K15" s="713"/>
      <c r="L15" s="713"/>
      <c r="M15" s="713"/>
      <c r="N15" s="713"/>
      <c r="O15" s="714"/>
      <c r="P15" s="655" t="s">
        <v>719</v>
      </c>
      <c r="Q15" s="656"/>
      <c r="R15" s="656"/>
      <c r="S15" s="656"/>
      <c r="T15" s="656"/>
      <c r="U15" s="656"/>
      <c r="V15" s="657"/>
      <c r="W15" s="655" t="s">
        <v>404</v>
      </c>
      <c r="X15" s="656"/>
      <c r="Y15" s="656"/>
      <c r="Z15" s="656"/>
      <c r="AA15" s="656"/>
      <c r="AB15" s="656"/>
      <c r="AC15" s="657"/>
      <c r="AD15" s="655" t="s">
        <v>404</v>
      </c>
      <c r="AE15" s="656"/>
      <c r="AF15" s="656"/>
      <c r="AG15" s="656"/>
      <c r="AH15" s="656"/>
      <c r="AI15" s="656"/>
      <c r="AJ15" s="657"/>
      <c r="AK15" s="655" t="s">
        <v>798</v>
      </c>
      <c r="AL15" s="656"/>
      <c r="AM15" s="656"/>
      <c r="AN15" s="656"/>
      <c r="AO15" s="656"/>
      <c r="AP15" s="656"/>
      <c r="AQ15" s="657"/>
      <c r="AR15" s="655"/>
      <c r="AS15" s="656"/>
      <c r="AT15" s="656"/>
      <c r="AU15" s="656"/>
      <c r="AV15" s="656"/>
      <c r="AW15" s="656"/>
      <c r="AX15" s="799"/>
    </row>
    <row r="16" spans="1:50" ht="21" customHeight="1" x14ac:dyDescent="0.15">
      <c r="A16" s="612"/>
      <c r="B16" s="613"/>
      <c r="C16" s="613"/>
      <c r="D16" s="613"/>
      <c r="E16" s="613"/>
      <c r="F16" s="614"/>
      <c r="G16" s="726"/>
      <c r="H16" s="727"/>
      <c r="I16" s="712" t="s">
        <v>52</v>
      </c>
      <c r="J16" s="713"/>
      <c r="K16" s="713"/>
      <c r="L16" s="713"/>
      <c r="M16" s="713"/>
      <c r="N16" s="713"/>
      <c r="O16" s="714"/>
      <c r="P16" s="655" t="s">
        <v>404</v>
      </c>
      <c r="Q16" s="656"/>
      <c r="R16" s="656"/>
      <c r="S16" s="656"/>
      <c r="T16" s="656"/>
      <c r="U16" s="656"/>
      <c r="V16" s="657"/>
      <c r="W16" s="655" t="s">
        <v>404</v>
      </c>
      <c r="X16" s="656"/>
      <c r="Y16" s="656"/>
      <c r="Z16" s="656"/>
      <c r="AA16" s="656"/>
      <c r="AB16" s="656"/>
      <c r="AC16" s="657"/>
      <c r="AD16" s="655" t="s">
        <v>404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404</v>
      </c>
      <c r="AE17" s="656"/>
      <c r="AF17" s="656"/>
      <c r="AG17" s="656"/>
      <c r="AH17" s="656"/>
      <c r="AI17" s="656"/>
      <c r="AJ17" s="657"/>
      <c r="AK17" s="655"/>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8"/>
      <c r="H18" s="729"/>
      <c r="I18" s="717" t="s">
        <v>20</v>
      </c>
      <c r="J18" s="718"/>
      <c r="K18" s="718"/>
      <c r="L18" s="718"/>
      <c r="M18" s="718"/>
      <c r="N18" s="718"/>
      <c r="O18" s="719"/>
      <c r="P18" s="872">
        <f>SUM(P13:V17)</f>
        <v>27.6</v>
      </c>
      <c r="Q18" s="873"/>
      <c r="R18" s="873"/>
      <c r="S18" s="873"/>
      <c r="T18" s="873"/>
      <c r="U18" s="873"/>
      <c r="V18" s="874"/>
      <c r="W18" s="872">
        <f>SUM(W13:AC17)</f>
        <v>28.6</v>
      </c>
      <c r="X18" s="873"/>
      <c r="Y18" s="873"/>
      <c r="Z18" s="873"/>
      <c r="AA18" s="873"/>
      <c r="AB18" s="873"/>
      <c r="AC18" s="874"/>
      <c r="AD18" s="872">
        <f>SUM(AD13:AJ17)</f>
        <v>15.2</v>
      </c>
      <c r="AE18" s="873"/>
      <c r="AF18" s="873"/>
      <c r="AG18" s="873"/>
      <c r="AH18" s="873"/>
      <c r="AI18" s="873"/>
      <c r="AJ18" s="874"/>
      <c r="AK18" s="872">
        <f>SUM(AK13:AQ17)</f>
        <v>5.8</v>
      </c>
      <c r="AL18" s="873"/>
      <c r="AM18" s="873"/>
      <c r="AN18" s="873"/>
      <c r="AO18" s="873"/>
      <c r="AP18" s="873"/>
      <c r="AQ18" s="874"/>
      <c r="AR18" s="872">
        <f>SUM(AR13:AX17)</f>
        <v>5.8</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27.7</v>
      </c>
      <c r="Q19" s="656"/>
      <c r="R19" s="656"/>
      <c r="S19" s="656"/>
      <c r="T19" s="656"/>
      <c r="U19" s="656"/>
      <c r="V19" s="657"/>
      <c r="W19" s="655">
        <v>17.5</v>
      </c>
      <c r="X19" s="656"/>
      <c r="Y19" s="656"/>
      <c r="Z19" s="656"/>
      <c r="AA19" s="656"/>
      <c r="AB19" s="656"/>
      <c r="AC19" s="657"/>
      <c r="AD19" s="655">
        <v>3.7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1.0036231884057971</v>
      </c>
      <c r="Q20" s="316"/>
      <c r="R20" s="316"/>
      <c r="S20" s="316"/>
      <c r="T20" s="316"/>
      <c r="U20" s="316"/>
      <c r="V20" s="316"/>
      <c r="W20" s="316">
        <f t="shared" ref="W20" si="0">IF(W18=0, "-", SUM(W19)/W18)</f>
        <v>0.61188811188811187</v>
      </c>
      <c r="X20" s="316"/>
      <c r="Y20" s="316"/>
      <c r="Z20" s="316"/>
      <c r="AA20" s="316"/>
      <c r="AB20" s="316"/>
      <c r="AC20" s="316"/>
      <c r="AD20" s="316">
        <f t="shared" ref="AD20" si="1">IF(AD18=0, "-", SUM(AD19)/AD18)</f>
        <v>0.24342105263157898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1.0036231884057971</v>
      </c>
      <c r="Q21" s="316"/>
      <c r="R21" s="316"/>
      <c r="S21" s="316"/>
      <c r="T21" s="316"/>
      <c r="U21" s="316"/>
      <c r="V21" s="316"/>
      <c r="W21" s="316">
        <f t="shared" ref="W21" si="2">IF(W19=0, "-", SUM(W19)/SUM(W13,W14))</f>
        <v>0.61188811188811187</v>
      </c>
      <c r="X21" s="316"/>
      <c r="Y21" s="316"/>
      <c r="Z21" s="316"/>
      <c r="AA21" s="316"/>
      <c r="AB21" s="316"/>
      <c r="AC21" s="316"/>
      <c r="AD21" s="316">
        <f t="shared" ref="AD21" si="3">IF(AD19=0, "-", SUM(AD19)/SUM(AD13,AD14))</f>
        <v>0.24342105263157898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705</v>
      </c>
      <c r="B22" s="968"/>
      <c r="C22" s="968"/>
      <c r="D22" s="968"/>
      <c r="E22" s="968"/>
      <c r="F22" s="969"/>
      <c r="G22" s="963" t="s">
        <v>333</v>
      </c>
      <c r="H22" s="222"/>
      <c r="I22" s="222"/>
      <c r="J22" s="222"/>
      <c r="K22" s="222"/>
      <c r="L22" s="222"/>
      <c r="M22" s="222"/>
      <c r="N22" s="222"/>
      <c r="O22" s="223"/>
      <c r="P22" s="928" t="s">
        <v>703</v>
      </c>
      <c r="Q22" s="222"/>
      <c r="R22" s="222"/>
      <c r="S22" s="222"/>
      <c r="T22" s="222"/>
      <c r="U22" s="222"/>
      <c r="V22" s="223"/>
      <c r="W22" s="928" t="s">
        <v>704</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720</v>
      </c>
      <c r="H23" s="965"/>
      <c r="I23" s="965"/>
      <c r="J23" s="965"/>
      <c r="K23" s="965"/>
      <c r="L23" s="965"/>
      <c r="M23" s="965"/>
      <c r="N23" s="965"/>
      <c r="O23" s="966"/>
      <c r="P23" s="914">
        <v>0</v>
      </c>
      <c r="Q23" s="915"/>
      <c r="R23" s="915"/>
      <c r="S23" s="915"/>
      <c r="T23" s="915"/>
      <c r="U23" s="915"/>
      <c r="V23" s="929"/>
      <c r="W23" s="914">
        <v>0</v>
      </c>
      <c r="X23" s="915"/>
      <c r="Y23" s="915"/>
      <c r="Z23" s="915"/>
      <c r="AA23" s="915"/>
      <c r="AB23" s="915"/>
      <c r="AC23" s="929"/>
      <c r="AD23" s="977" t="s">
        <v>813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721</v>
      </c>
      <c r="H24" s="931"/>
      <c r="I24" s="931"/>
      <c r="J24" s="931"/>
      <c r="K24" s="931"/>
      <c r="L24" s="931"/>
      <c r="M24" s="931"/>
      <c r="N24" s="931"/>
      <c r="O24" s="932"/>
      <c r="P24" s="655">
        <v>3.7</v>
      </c>
      <c r="Q24" s="656"/>
      <c r="R24" s="656"/>
      <c r="S24" s="656"/>
      <c r="T24" s="656"/>
      <c r="U24" s="656"/>
      <c r="V24" s="657"/>
      <c r="W24" s="655">
        <v>3.6</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722</v>
      </c>
      <c r="H25" s="931"/>
      <c r="I25" s="931"/>
      <c r="J25" s="931"/>
      <c r="K25" s="931"/>
      <c r="L25" s="931"/>
      <c r="M25" s="931"/>
      <c r="N25" s="931"/>
      <c r="O25" s="932"/>
      <c r="P25" s="655">
        <v>1</v>
      </c>
      <c r="Q25" s="656"/>
      <c r="R25" s="656"/>
      <c r="S25" s="656"/>
      <c r="T25" s="656"/>
      <c r="U25" s="656"/>
      <c r="V25" s="657"/>
      <c r="W25" s="655">
        <v>1</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723</v>
      </c>
      <c r="H26" s="931"/>
      <c r="I26" s="931"/>
      <c r="J26" s="931"/>
      <c r="K26" s="931"/>
      <c r="L26" s="931"/>
      <c r="M26" s="931"/>
      <c r="N26" s="931"/>
      <c r="O26" s="932"/>
      <c r="P26" s="655">
        <v>0.5</v>
      </c>
      <c r="Q26" s="656"/>
      <c r="R26" s="656"/>
      <c r="S26" s="656"/>
      <c r="T26" s="656"/>
      <c r="U26" s="656"/>
      <c r="V26" s="657"/>
      <c r="W26" s="655">
        <v>0.5</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724</v>
      </c>
      <c r="H27" s="931"/>
      <c r="I27" s="931"/>
      <c r="J27" s="931"/>
      <c r="K27" s="931"/>
      <c r="L27" s="931"/>
      <c r="M27" s="931"/>
      <c r="N27" s="931"/>
      <c r="O27" s="932"/>
      <c r="P27" s="655">
        <v>0.6</v>
      </c>
      <c r="Q27" s="656"/>
      <c r="R27" s="656"/>
      <c r="S27" s="656"/>
      <c r="T27" s="656"/>
      <c r="U27" s="656"/>
      <c r="V27" s="657"/>
      <c r="W27" s="655">
        <v>0.6</v>
      </c>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0.10000000000000053</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946">
        <f>AK13</f>
        <v>5.8</v>
      </c>
      <c r="Q29" s="947"/>
      <c r="R29" s="947"/>
      <c r="S29" s="947"/>
      <c r="T29" s="947"/>
      <c r="U29" s="947"/>
      <c r="V29" s="948"/>
      <c r="W29" s="946">
        <f>AR13</f>
        <v>5.8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388</v>
      </c>
      <c r="AF30" s="853"/>
      <c r="AG30" s="853"/>
      <c r="AH30" s="854"/>
      <c r="AI30" s="909" t="s">
        <v>410</v>
      </c>
      <c r="AJ30" s="909"/>
      <c r="AK30" s="909"/>
      <c r="AL30" s="852"/>
      <c r="AM30" s="909" t="s">
        <v>507</v>
      </c>
      <c r="AN30" s="909"/>
      <c r="AO30" s="909"/>
      <c r="AP30" s="852"/>
      <c r="AQ30" s="765" t="s">
        <v>232</v>
      </c>
      <c r="AR30" s="766"/>
      <c r="AS30" s="766"/>
      <c r="AT30" s="767"/>
      <c r="AU30" s="772" t="s">
        <v>134</v>
      </c>
      <c r="AV30" s="772"/>
      <c r="AW30" s="772"/>
      <c r="AX30" s="911"/>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v>32</v>
      </c>
      <c r="AR31" s="201"/>
      <c r="AS31" s="136" t="s">
        <v>233</v>
      </c>
      <c r="AT31" s="137"/>
      <c r="AU31" s="200" t="s">
        <v>719</v>
      </c>
      <c r="AV31" s="200"/>
      <c r="AW31" s="392" t="s">
        <v>179</v>
      </c>
      <c r="AX31" s="393"/>
    </row>
    <row r="32" spans="1:50" ht="23.25" hidden="1"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14</v>
      </c>
      <c r="AC32" s="460"/>
      <c r="AD32" s="460"/>
      <c r="AE32" s="218">
        <v>60</v>
      </c>
      <c r="AF32" s="219"/>
      <c r="AG32" s="219"/>
      <c r="AH32" s="219"/>
      <c r="AI32" s="218">
        <v>59</v>
      </c>
      <c r="AJ32" s="219"/>
      <c r="AK32" s="219"/>
      <c r="AL32" s="219"/>
      <c r="AM32" s="218"/>
      <c r="AN32" s="219"/>
      <c r="AO32" s="219"/>
      <c r="AP32" s="219"/>
      <c r="AQ32" s="336" t="s">
        <v>404</v>
      </c>
      <c r="AR32" s="208"/>
      <c r="AS32" s="208"/>
      <c r="AT32" s="337"/>
      <c r="AU32" s="219" t="s">
        <v>404</v>
      </c>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60</v>
      </c>
      <c r="AF33" s="219"/>
      <c r="AG33" s="219"/>
      <c r="AH33" s="219"/>
      <c r="AI33" s="218">
        <v>60</v>
      </c>
      <c r="AJ33" s="219"/>
      <c r="AK33" s="219"/>
      <c r="AL33" s="219"/>
      <c r="AM33" s="218"/>
      <c r="AN33" s="219"/>
      <c r="AO33" s="219"/>
      <c r="AP33" s="219"/>
      <c r="AQ33" s="336" t="s">
        <v>712</v>
      </c>
      <c r="AR33" s="208"/>
      <c r="AS33" s="208"/>
      <c r="AT33" s="337"/>
      <c r="AU33" s="219" t="s">
        <v>719</v>
      </c>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98</v>
      </c>
      <c r="AJ34" s="219"/>
      <c r="AK34" s="219"/>
      <c r="AL34" s="219"/>
      <c r="AM34" s="218"/>
      <c r="AN34" s="219"/>
      <c r="AO34" s="219"/>
      <c r="AP34" s="219"/>
      <c r="AQ34" s="336" t="s">
        <v>404</v>
      </c>
      <c r="AR34" s="208"/>
      <c r="AS34" s="208"/>
      <c r="AT34" s="337"/>
      <c r="AU34" s="219" t="s">
        <v>404</v>
      </c>
      <c r="AV34" s="219"/>
      <c r="AW34" s="219"/>
      <c r="AX34" s="221"/>
    </row>
    <row r="35" spans="1:51" ht="23.25" hidden="1" customHeight="1" x14ac:dyDescent="0.15">
      <c r="A35" s="228" t="s">
        <v>378</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32</v>
      </c>
      <c r="AR38" s="201"/>
      <c r="AS38" s="136" t="s">
        <v>233</v>
      </c>
      <c r="AT38" s="137"/>
      <c r="AU38" s="200" t="s">
        <v>719</v>
      </c>
      <c r="AV38" s="200"/>
      <c r="AW38" s="392" t="s">
        <v>179</v>
      </c>
      <c r="AX38" s="393"/>
      <c r="AY38">
        <f>$AY$37</f>
        <v>1</v>
      </c>
    </row>
    <row r="39" spans="1:51" ht="23.25" customHeight="1" x14ac:dyDescent="0.15">
      <c r="A39" s="397"/>
      <c r="B39" s="395"/>
      <c r="C39" s="395"/>
      <c r="D39" s="395"/>
      <c r="E39" s="395"/>
      <c r="F39" s="396"/>
      <c r="G39" s="563" t="s">
        <v>728</v>
      </c>
      <c r="H39" s="564"/>
      <c r="I39" s="564"/>
      <c r="J39" s="564"/>
      <c r="K39" s="564"/>
      <c r="L39" s="564"/>
      <c r="M39" s="564"/>
      <c r="N39" s="564"/>
      <c r="O39" s="565"/>
      <c r="P39" s="108" t="s">
        <v>729</v>
      </c>
      <c r="Q39" s="108"/>
      <c r="R39" s="108"/>
      <c r="S39" s="108"/>
      <c r="T39" s="108"/>
      <c r="U39" s="108"/>
      <c r="V39" s="108"/>
      <c r="W39" s="108"/>
      <c r="X39" s="109"/>
      <c r="Y39" s="470" t="s">
        <v>12</v>
      </c>
      <c r="Z39" s="530"/>
      <c r="AA39" s="531"/>
      <c r="AB39" s="460" t="s">
        <v>14</v>
      </c>
      <c r="AC39" s="460"/>
      <c r="AD39" s="460"/>
      <c r="AE39" s="218">
        <v>93</v>
      </c>
      <c r="AF39" s="219"/>
      <c r="AG39" s="219"/>
      <c r="AH39" s="219"/>
      <c r="AI39" s="218">
        <v>113</v>
      </c>
      <c r="AJ39" s="219"/>
      <c r="AK39" s="219"/>
      <c r="AL39" s="219"/>
      <c r="AM39" s="218">
        <v>94</v>
      </c>
      <c r="AN39" s="219"/>
      <c r="AO39" s="219"/>
      <c r="AP39" s="219"/>
      <c r="AQ39" s="336" t="s">
        <v>404</v>
      </c>
      <c r="AR39" s="208"/>
      <c r="AS39" s="208"/>
      <c r="AT39" s="337"/>
      <c r="AU39" s="219" t="s">
        <v>404</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14</v>
      </c>
      <c r="AC40" s="522"/>
      <c r="AD40" s="522"/>
      <c r="AE40" s="218">
        <v>80</v>
      </c>
      <c r="AF40" s="219"/>
      <c r="AG40" s="219"/>
      <c r="AH40" s="219"/>
      <c r="AI40" s="218">
        <v>80</v>
      </c>
      <c r="AJ40" s="219"/>
      <c r="AK40" s="219"/>
      <c r="AL40" s="219"/>
      <c r="AM40" s="218">
        <v>80</v>
      </c>
      <c r="AN40" s="219"/>
      <c r="AO40" s="219"/>
      <c r="AP40" s="219"/>
      <c r="AQ40" s="336">
        <v>80</v>
      </c>
      <c r="AR40" s="208"/>
      <c r="AS40" s="208"/>
      <c r="AT40" s="337"/>
      <c r="AU40" s="219">
        <v>80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116.3</v>
      </c>
      <c r="AF41" s="219"/>
      <c r="AG41" s="219"/>
      <c r="AH41" s="219"/>
      <c r="AI41" s="218">
        <v>141.30000000000001</v>
      </c>
      <c r="AJ41" s="219"/>
      <c r="AK41" s="219"/>
      <c r="AL41" s="219"/>
      <c r="AM41" s="218">
        <v>117.5</v>
      </c>
      <c r="AN41" s="219"/>
      <c r="AO41" s="219"/>
      <c r="AP41" s="219"/>
      <c r="AQ41" s="336" t="s">
        <v>404</v>
      </c>
      <c r="AR41" s="208"/>
      <c r="AS41" s="208"/>
      <c r="AT41" s="337"/>
      <c r="AU41" s="219" t="s">
        <v>404</v>
      </c>
      <c r="AV41" s="219"/>
      <c r="AW41" s="219"/>
      <c r="AX41" s="221"/>
      <c r="AY41">
        <f t="shared" si="4"/>
        <v>1</v>
      </c>
    </row>
    <row r="42" spans="1:51" ht="23.25" customHeight="1" x14ac:dyDescent="0.15">
      <c r="A42" s="228" t="s">
        <v>378</v>
      </c>
      <c r="B42" s="229"/>
      <c r="C42" s="229"/>
      <c r="D42" s="229"/>
      <c r="E42" s="229"/>
      <c r="F42" s="230"/>
      <c r="G42" s="234" t="s">
        <v>730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4"/>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32</v>
      </c>
      <c r="AR45" s="201"/>
      <c r="AS45" s="136" t="s">
        <v>233</v>
      </c>
      <c r="AT45" s="137"/>
      <c r="AU45" s="200" t="s">
        <v>712</v>
      </c>
      <c r="AV45" s="200"/>
      <c r="AW45" s="392" t="s">
        <v>179</v>
      </c>
      <c r="AX45" s="393"/>
      <c r="AY45">
        <f>$AY$44</f>
        <v>1</v>
      </c>
    </row>
    <row r="46" spans="1:51" ht="23.25" hidden="1" customHeight="1" x14ac:dyDescent="0.15">
      <c r="A46" s="397"/>
      <c r="B46" s="395"/>
      <c r="C46" s="395"/>
      <c r="D46" s="395"/>
      <c r="E46" s="395"/>
      <c r="F46" s="396"/>
      <c r="G46" s="563" t="s">
        <v>731</v>
      </c>
      <c r="H46" s="564"/>
      <c r="I46" s="564"/>
      <c r="J46" s="564"/>
      <c r="K46" s="564"/>
      <c r="L46" s="564"/>
      <c r="M46" s="564"/>
      <c r="N46" s="564"/>
      <c r="O46" s="565"/>
      <c r="P46" s="108" t="s">
        <v>732</v>
      </c>
      <c r="Q46" s="108"/>
      <c r="R46" s="108"/>
      <c r="S46" s="108"/>
      <c r="T46" s="108"/>
      <c r="U46" s="108"/>
      <c r="V46" s="108"/>
      <c r="W46" s="108"/>
      <c r="X46" s="109"/>
      <c r="Y46" s="470" t="s">
        <v>12</v>
      </c>
      <c r="Z46" s="530"/>
      <c r="AA46" s="531"/>
      <c r="AB46" s="460" t="s">
        <v>733</v>
      </c>
      <c r="AC46" s="460"/>
      <c r="AD46" s="460"/>
      <c r="AE46" s="282">
        <v>13</v>
      </c>
      <c r="AF46" s="282"/>
      <c r="AG46" s="282"/>
      <c r="AH46" s="282"/>
      <c r="AI46" s="282" t="s">
        <v>712</v>
      </c>
      <c r="AJ46" s="282"/>
      <c r="AK46" s="282"/>
      <c r="AL46" s="282"/>
      <c r="AM46" s="282" t="s">
        <v>712</v>
      </c>
      <c r="AN46" s="282"/>
      <c r="AO46" s="282"/>
      <c r="AP46" s="282"/>
      <c r="AQ46" s="336" t="s">
        <v>712</v>
      </c>
      <c r="AR46" s="208"/>
      <c r="AS46" s="208"/>
      <c r="AT46" s="337"/>
      <c r="AU46" s="219" t="s">
        <v>712</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733</v>
      </c>
      <c r="AC47" s="522"/>
      <c r="AD47" s="522"/>
      <c r="AE47" s="218">
        <v>15</v>
      </c>
      <c r="AF47" s="219"/>
      <c r="AG47" s="219"/>
      <c r="AH47" s="219"/>
      <c r="AI47" s="218" t="s">
        <v>712</v>
      </c>
      <c r="AJ47" s="219"/>
      <c r="AK47" s="219"/>
      <c r="AL47" s="219"/>
      <c r="AM47" s="218" t="s">
        <v>712</v>
      </c>
      <c r="AN47" s="219"/>
      <c r="AO47" s="219"/>
      <c r="AP47" s="219"/>
      <c r="AQ47" s="336" t="s">
        <v>712</v>
      </c>
      <c r="AR47" s="208"/>
      <c r="AS47" s="208"/>
      <c r="AT47" s="337"/>
      <c r="AU47" s="219" t="s">
        <v>712</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86.6</v>
      </c>
      <c r="AF48" s="219"/>
      <c r="AG48" s="219"/>
      <c r="AH48" s="219"/>
      <c r="AI48" s="218" t="s">
        <v>712</v>
      </c>
      <c r="AJ48" s="219"/>
      <c r="AK48" s="219"/>
      <c r="AL48" s="219"/>
      <c r="AM48" s="218" t="s">
        <v>712</v>
      </c>
      <c r="AN48" s="219"/>
      <c r="AO48" s="219"/>
      <c r="AP48" s="219"/>
      <c r="AQ48" s="336" t="s">
        <v>712</v>
      </c>
      <c r="AR48" s="208"/>
      <c r="AS48" s="208"/>
      <c r="AT48" s="337"/>
      <c r="AU48" s="219" t="s">
        <v>712</v>
      </c>
      <c r="AV48" s="219"/>
      <c r="AW48" s="219"/>
      <c r="AX48" s="221"/>
      <c r="AY48">
        <f t="shared" si="5"/>
        <v>1</v>
      </c>
    </row>
    <row r="49" spans="1:51" ht="23.25" hidden="1" customHeight="1" x14ac:dyDescent="0.15">
      <c r="A49" s="228" t="s">
        <v>378</v>
      </c>
      <c r="B49" s="229"/>
      <c r="C49" s="229"/>
      <c r="D49" s="229"/>
      <c r="E49" s="229"/>
      <c r="F49" s="230"/>
      <c r="G49" s="234" t="s">
        <v>734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19" t="s">
        <v>134</v>
      </c>
      <c r="AV51" s="919"/>
      <c r="AW51" s="919"/>
      <c r="AX51" s="920"/>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32</v>
      </c>
      <c r="AR52" s="201"/>
      <c r="AS52" s="136" t="s">
        <v>233</v>
      </c>
      <c r="AT52" s="137"/>
      <c r="AU52" s="200" t="s">
        <v>712</v>
      </c>
      <c r="AV52" s="200"/>
      <c r="AW52" s="392" t="s">
        <v>179</v>
      </c>
      <c r="AX52" s="393"/>
      <c r="AY52">
        <f>$AY$51</f>
        <v>1</v>
      </c>
    </row>
    <row r="53" spans="1:51" ht="23.25" hidden="1" customHeight="1" x14ac:dyDescent="0.15">
      <c r="A53" s="397"/>
      <c r="B53" s="395"/>
      <c r="C53" s="395"/>
      <c r="D53" s="395"/>
      <c r="E53" s="395"/>
      <c r="F53" s="396"/>
      <c r="G53" s="563" t="s">
        <v>735</v>
      </c>
      <c r="H53" s="564"/>
      <c r="I53" s="564"/>
      <c r="J53" s="564"/>
      <c r="K53" s="564"/>
      <c r="L53" s="564"/>
      <c r="M53" s="564"/>
      <c r="N53" s="564"/>
      <c r="O53" s="565"/>
      <c r="P53" s="108" t="s">
        <v>736</v>
      </c>
      <c r="Q53" s="108"/>
      <c r="R53" s="108"/>
      <c r="S53" s="108"/>
      <c r="T53" s="108"/>
      <c r="U53" s="108"/>
      <c r="V53" s="108"/>
      <c r="W53" s="108"/>
      <c r="X53" s="109"/>
      <c r="Y53" s="470" t="s">
        <v>12</v>
      </c>
      <c r="Z53" s="530"/>
      <c r="AA53" s="531"/>
      <c r="AB53" s="460" t="s">
        <v>737</v>
      </c>
      <c r="AC53" s="460"/>
      <c r="AD53" s="460"/>
      <c r="AE53" s="218">
        <v>336</v>
      </c>
      <c r="AF53" s="219"/>
      <c r="AG53" s="219"/>
      <c r="AH53" s="219"/>
      <c r="AI53" s="218">
        <v>367</v>
      </c>
      <c r="AJ53" s="219"/>
      <c r="AK53" s="219"/>
      <c r="AL53" s="219"/>
      <c r="AM53" s="218"/>
      <c r="AN53" s="219"/>
      <c r="AO53" s="219"/>
      <c r="AP53" s="219"/>
      <c r="AQ53" s="336" t="s">
        <v>712</v>
      </c>
      <c r="AR53" s="208"/>
      <c r="AS53" s="208"/>
      <c r="AT53" s="337"/>
      <c r="AU53" s="219" t="s">
        <v>712</v>
      </c>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737</v>
      </c>
      <c r="AC54" s="522"/>
      <c r="AD54" s="522"/>
      <c r="AE54" s="218">
        <v>319</v>
      </c>
      <c r="AF54" s="219"/>
      <c r="AG54" s="219"/>
      <c r="AH54" s="219"/>
      <c r="AI54" s="218">
        <v>351</v>
      </c>
      <c r="AJ54" s="219"/>
      <c r="AK54" s="219"/>
      <c r="AL54" s="219"/>
      <c r="AM54" s="218"/>
      <c r="AN54" s="219"/>
      <c r="AO54" s="219"/>
      <c r="AP54" s="219"/>
      <c r="AQ54" s="336" t="s">
        <v>712</v>
      </c>
      <c r="AR54" s="208"/>
      <c r="AS54" s="208"/>
      <c r="AT54" s="337"/>
      <c r="AU54" s="219" t="s">
        <v>712</v>
      </c>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105.3</v>
      </c>
      <c r="AF55" s="219"/>
      <c r="AG55" s="219"/>
      <c r="AH55" s="219"/>
      <c r="AI55" s="218">
        <v>104.6</v>
      </c>
      <c r="AJ55" s="219"/>
      <c r="AK55" s="219"/>
      <c r="AL55" s="219"/>
      <c r="AM55" s="218"/>
      <c r="AN55" s="219"/>
      <c r="AO55" s="219"/>
      <c r="AP55" s="219"/>
      <c r="AQ55" s="336" t="s">
        <v>712</v>
      </c>
      <c r="AR55" s="208"/>
      <c r="AS55" s="208"/>
      <c r="AT55" s="337"/>
      <c r="AU55" s="219" t="s">
        <v>712</v>
      </c>
      <c r="AV55" s="219"/>
      <c r="AW55" s="219"/>
      <c r="AX55" s="221"/>
      <c r="AY55">
        <f t="shared" si="6"/>
        <v>1</v>
      </c>
    </row>
    <row r="56" spans="1:51" ht="23.25" hidden="1" customHeight="1" x14ac:dyDescent="0.15">
      <c r="A56" s="228" t="s">
        <v>378</v>
      </c>
      <c r="B56" s="229"/>
      <c r="C56" s="229"/>
      <c r="D56" s="229"/>
      <c r="E56" s="229"/>
      <c r="F56" s="230"/>
      <c r="G56" s="234" t="s">
        <v>738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19" t="s">
        <v>134</v>
      </c>
      <c r="AV58" s="919"/>
      <c r="AW58" s="919"/>
      <c r="AX58" s="920"/>
      <c r="AY58">
        <f>COUNTA($G$60)</f>
        <v>1</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v>32</v>
      </c>
      <c r="AR59" s="201"/>
      <c r="AS59" s="136" t="s">
        <v>233</v>
      </c>
      <c r="AT59" s="137"/>
      <c r="AU59" s="200" t="s">
        <v>712</v>
      </c>
      <c r="AV59" s="200"/>
      <c r="AW59" s="392" t="s">
        <v>179</v>
      </c>
      <c r="AX59" s="393"/>
      <c r="AY59">
        <f>$AY$58</f>
        <v>1</v>
      </c>
    </row>
    <row r="60" spans="1:51" ht="23.25" hidden="1" customHeight="1" x14ac:dyDescent="0.15">
      <c r="A60" s="397"/>
      <c r="B60" s="395"/>
      <c r="C60" s="395"/>
      <c r="D60" s="395"/>
      <c r="E60" s="395"/>
      <c r="F60" s="396"/>
      <c r="G60" s="563" t="s">
        <v>739</v>
      </c>
      <c r="H60" s="564"/>
      <c r="I60" s="564"/>
      <c r="J60" s="564"/>
      <c r="K60" s="564"/>
      <c r="L60" s="564"/>
      <c r="M60" s="564"/>
      <c r="N60" s="564"/>
      <c r="O60" s="565"/>
      <c r="P60" s="108" t="s">
        <v>740</v>
      </c>
      <c r="Q60" s="108"/>
      <c r="R60" s="108"/>
      <c r="S60" s="108"/>
      <c r="T60" s="108"/>
      <c r="U60" s="108"/>
      <c r="V60" s="108"/>
      <c r="W60" s="108"/>
      <c r="X60" s="109"/>
      <c r="Y60" s="470" t="s">
        <v>12</v>
      </c>
      <c r="Z60" s="530"/>
      <c r="AA60" s="531"/>
      <c r="AB60" s="460" t="s">
        <v>737</v>
      </c>
      <c r="AC60" s="460"/>
      <c r="AD60" s="460"/>
      <c r="AE60" s="218">
        <v>318</v>
      </c>
      <c r="AF60" s="219"/>
      <c r="AG60" s="219"/>
      <c r="AH60" s="219"/>
      <c r="AI60" s="218">
        <v>352</v>
      </c>
      <c r="AJ60" s="219"/>
      <c r="AK60" s="219"/>
      <c r="AL60" s="219"/>
      <c r="AM60" s="218"/>
      <c r="AN60" s="219"/>
      <c r="AO60" s="219"/>
      <c r="AP60" s="219"/>
      <c r="AQ60" s="336" t="s">
        <v>712</v>
      </c>
      <c r="AR60" s="208"/>
      <c r="AS60" s="208"/>
      <c r="AT60" s="337"/>
      <c r="AU60" s="219" t="s">
        <v>712</v>
      </c>
      <c r="AV60" s="219"/>
      <c r="AW60" s="219"/>
      <c r="AX60" s="221"/>
      <c r="AY60">
        <f t="shared" ref="AY60:AY64" si="7">$AY$58</f>
        <v>1</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737</v>
      </c>
      <c r="AC61" s="522"/>
      <c r="AD61" s="522"/>
      <c r="AE61" s="218">
        <v>305</v>
      </c>
      <c r="AF61" s="219"/>
      <c r="AG61" s="219"/>
      <c r="AH61" s="219"/>
      <c r="AI61" s="218">
        <v>333</v>
      </c>
      <c r="AJ61" s="219"/>
      <c r="AK61" s="219"/>
      <c r="AL61" s="219"/>
      <c r="AM61" s="218"/>
      <c r="AN61" s="219"/>
      <c r="AO61" s="219"/>
      <c r="AP61" s="219"/>
      <c r="AQ61" s="336" t="s">
        <v>712</v>
      </c>
      <c r="AR61" s="208"/>
      <c r="AS61" s="208"/>
      <c r="AT61" s="337"/>
      <c r="AU61" s="219" t="s">
        <v>712</v>
      </c>
      <c r="AV61" s="219"/>
      <c r="AW61" s="219"/>
      <c r="AX61" s="221"/>
      <c r="AY61">
        <f t="shared" si="7"/>
        <v>1</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104.3</v>
      </c>
      <c r="AF62" s="219"/>
      <c r="AG62" s="219"/>
      <c r="AH62" s="219"/>
      <c r="AI62" s="218">
        <v>105.7</v>
      </c>
      <c r="AJ62" s="219"/>
      <c r="AK62" s="219"/>
      <c r="AL62" s="219"/>
      <c r="AM62" s="218"/>
      <c r="AN62" s="219"/>
      <c r="AO62" s="219"/>
      <c r="AP62" s="219"/>
      <c r="AQ62" s="336" t="s">
        <v>712</v>
      </c>
      <c r="AR62" s="208"/>
      <c r="AS62" s="208"/>
      <c r="AT62" s="337"/>
      <c r="AU62" s="219" t="s">
        <v>712</v>
      </c>
      <c r="AV62" s="219"/>
      <c r="AW62" s="219"/>
      <c r="AX62" s="221"/>
      <c r="AY62">
        <f t="shared" si="7"/>
        <v>1</v>
      </c>
    </row>
    <row r="63" spans="1:51" ht="23.25" hidden="1" customHeight="1" x14ac:dyDescent="0.15">
      <c r="A63" s="228" t="s">
        <v>378</v>
      </c>
      <c r="B63" s="229"/>
      <c r="C63" s="229"/>
      <c r="D63" s="229"/>
      <c r="E63" s="229"/>
      <c r="F63" s="230"/>
      <c r="G63" s="234" t="s">
        <v>738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381</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hidden="1"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hidden="1" customHeight="1" x14ac:dyDescent="0.15">
      <c r="A101" s="418"/>
      <c r="B101" s="419"/>
      <c r="C101" s="419"/>
      <c r="D101" s="419"/>
      <c r="E101" s="419"/>
      <c r="F101" s="420"/>
      <c r="G101" s="108" t="s">
        <v>741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742</v>
      </c>
      <c r="AC101" s="460"/>
      <c r="AD101" s="460"/>
      <c r="AE101" s="282">
        <v>86</v>
      </c>
      <c r="AF101" s="282"/>
      <c r="AG101" s="282"/>
      <c r="AH101" s="282"/>
      <c r="AI101" s="282">
        <v>84</v>
      </c>
      <c r="AJ101" s="282"/>
      <c r="AK101" s="282"/>
      <c r="AL101" s="282"/>
      <c r="AM101" s="282" t="s">
        <v>719</v>
      </c>
      <c r="AN101" s="282"/>
      <c r="AO101" s="282"/>
      <c r="AP101" s="282"/>
      <c r="AQ101" s="282" t="s">
        <v>719</v>
      </c>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742</v>
      </c>
      <c r="AC102" s="460"/>
      <c r="AD102" s="460"/>
      <c r="AE102" s="282" t="s">
        <v>712</v>
      </c>
      <c r="AF102" s="282"/>
      <c r="AG102" s="282"/>
      <c r="AH102" s="282"/>
      <c r="AI102" s="282">
        <v>105</v>
      </c>
      <c r="AJ102" s="282"/>
      <c r="AK102" s="282"/>
      <c r="AL102" s="282"/>
      <c r="AM102" s="282" t="s">
        <v>712</v>
      </c>
      <c r="AN102" s="282"/>
      <c r="AO102" s="282"/>
      <c r="AP102" s="282"/>
      <c r="AQ102" s="282" t="s">
        <v>712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hidden="1" customHeight="1" x14ac:dyDescent="0.15">
      <c r="A104" s="418"/>
      <c r="B104" s="419"/>
      <c r="C104" s="419"/>
      <c r="D104" s="419"/>
      <c r="E104" s="419"/>
      <c r="F104" s="420"/>
      <c r="G104" s="108" t="s">
        <v>743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714</v>
      </c>
      <c r="AC104" s="545"/>
      <c r="AD104" s="546"/>
      <c r="AE104" s="282">
        <v>8</v>
      </c>
      <c r="AF104" s="282"/>
      <c r="AG104" s="282"/>
      <c r="AH104" s="282"/>
      <c r="AI104" s="282">
        <v>8</v>
      </c>
      <c r="AJ104" s="282"/>
      <c r="AK104" s="282"/>
      <c r="AL104" s="282"/>
      <c r="AM104" s="282" t="s">
        <v>719</v>
      </c>
      <c r="AN104" s="282"/>
      <c r="AO104" s="282"/>
      <c r="AP104" s="282"/>
      <c r="AQ104" s="282" t="s">
        <v>719</v>
      </c>
      <c r="AR104" s="282"/>
      <c r="AS104" s="282"/>
      <c r="AT104" s="282"/>
      <c r="AU104" s="282"/>
      <c r="AV104" s="282"/>
      <c r="AW104" s="282"/>
      <c r="AX104" s="283"/>
      <c r="AY104">
        <f>$AY$103</f>
        <v>1</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714</v>
      </c>
      <c r="AC105" s="468"/>
      <c r="AD105" s="469"/>
      <c r="AE105" s="282">
        <v>8</v>
      </c>
      <c r="AF105" s="282"/>
      <c r="AG105" s="282"/>
      <c r="AH105" s="282"/>
      <c r="AI105" s="282">
        <v>8</v>
      </c>
      <c r="AJ105" s="282"/>
      <c r="AK105" s="282"/>
      <c r="AL105" s="282"/>
      <c r="AM105" s="282" t="s">
        <v>712</v>
      </c>
      <c r="AN105" s="282"/>
      <c r="AO105" s="282"/>
      <c r="AP105" s="282"/>
      <c r="AQ105" s="282" t="s">
        <v>712</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hidden="1" customHeight="1" x14ac:dyDescent="0.15">
      <c r="A107" s="418"/>
      <c r="B107" s="419"/>
      <c r="C107" s="419"/>
      <c r="D107" s="419"/>
      <c r="E107" s="419"/>
      <c r="F107" s="420"/>
      <c r="G107" s="108" t="s">
        <v>745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744</v>
      </c>
      <c r="AC107" s="545"/>
      <c r="AD107" s="546"/>
      <c r="AE107" s="282">
        <v>15</v>
      </c>
      <c r="AF107" s="282"/>
      <c r="AG107" s="282"/>
      <c r="AH107" s="282"/>
      <c r="AI107" s="282" t="s">
        <v>712</v>
      </c>
      <c r="AJ107" s="282"/>
      <c r="AK107" s="282"/>
      <c r="AL107" s="282"/>
      <c r="AM107" s="282" t="s">
        <v>712</v>
      </c>
      <c r="AN107" s="282"/>
      <c r="AO107" s="282"/>
      <c r="AP107" s="282"/>
      <c r="AQ107" s="282" t="s">
        <v>712</v>
      </c>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744</v>
      </c>
      <c r="AC108" s="468"/>
      <c r="AD108" s="469"/>
      <c r="AE108" s="282">
        <v>15</v>
      </c>
      <c r="AF108" s="282"/>
      <c r="AG108" s="282"/>
      <c r="AH108" s="282"/>
      <c r="AI108" s="282" t="s">
        <v>712</v>
      </c>
      <c r="AJ108" s="282"/>
      <c r="AK108" s="282"/>
      <c r="AL108" s="282"/>
      <c r="AM108" s="282" t="s">
        <v>712</v>
      </c>
      <c r="AN108" s="282"/>
      <c r="AO108" s="282"/>
      <c r="AP108" s="282"/>
      <c r="AQ108" s="282" t="s">
        <v>712</v>
      </c>
      <c r="AR108" s="282"/>
      <c r="AS108" s="282"/>
      <c r="AT108" s="282"/>
      <c r="AU108" s="282"/>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customHeight="1" x14ac:dyDescent="0.15">
      <c r="A110" s="418"/>
      <c r="B110" s="419"/>
      <c r="C110" s="419"/>
      <c r="D110" s="419"/>
      <c r="E110" s="419"/>
      <c r="F110" s="420"/>
      <c r="G110" s="108" t="s">
        <v>746</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744</v>
      </c>
      <c r="AC110" s="545"/>
      <c r="AD110" s="546"/>
      <c r="AE110" s="282">
        <v>80</v>
      </c>
      <c r="AF110" s="282"/>
      <c r="AG110" s="282"/>
      <c r="AH110" s="282"/>
      <c r="AI110" s="282">
        <v>83</v>
      </c>
      <c r="AJ110" s="282"/>
      <c r="AK110" s="282"/>
      <c r="AL110" s="282"/>
      <c r="AM110" s="282">
        <v>83</v>
      </c>
      <c r="AN110" s="282"/>
      <c r="AO110" s="282"/>
      <c r="AP110" s="282"/>
      <c r="AQ110" s="282" t="s">
        <v>712</v>
      </c>
      <c r="AR110" s="282"/>
      <c r="AS110" s="282"/>
      <c r="AT110" s="282"/>
      <c r="AU110" s="282" t="s">
        <v>798</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744</v>
      </c>
      <c r="AC111" s="468"/>
      <c r="AD111" s="469"/>
      <c r="AE111" s="282">
        <v>80</v>
      </c>
      <c r="AF111" s="282"/>
      <c r="AG111" s="282"/>
      <c r="AH111" s="282"/>
      <c r="AI111" s="282">
        <v>83</v>
      </c>
      <c r="AJ111" s="282"/>
      <c r="AK111" s="282"/>
      <c r="AL111" s="282"/>
      <c r="AM111" s="282">
        <v>84</v>
      </c>
      <c r="AN111" s="282"/>
      <c r="AO111" s="282"/>
      <c r="AP111" s="282"/>
      <c r="AQ111" s="282">
        <v>84</v>
      </c>
      <c r="AR111" s="282"/>
      <c r="AS111" s="282"/>
      <c r="AT111" s="282"/>
      <c r="AU111" s="282">
        <v>85</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1</v>
      </c>
    </row>
    <row r="113" spans="1:51" ht="23.25" customHeight="1" x14ac:dyDescent="0.15">
      <c r="A113" s="418"/>
      <c r="B113" s="419"/>
      <c r="C113" s="419"/>
      <c r="D113" s="419"/>
      <c r="E113" s="419"/>
      <c r="F113" s="420"/>
      <c r="G113" s="108" t="s">
        <v>747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744</v>
      </c>
      <c r="AC113" s="545"/>
      <c r="AD113" s="546"/>
      <c r="AE113" s="282">
        <v>17</v>
      </c>
      <c r="AF113" s="282"/>
      <c r="AG113" s="282"/>
      <c r="AH113" s="282"/>
      <c r="AI113" s="282">
        <v>15</v>
      </c>
      <c r="AJ113" s="282"/>
      <c r="AK113" s="282"/>
      <c r="AL113" s="282"/>
      <c r="AM113" s="282">
        <v>12</v>
      </c>
      <c r="AN113" s="282"/>
      <c r="AO113" s="282"/>
      <c r="AP113" s="282"/>
      <c r="AQ113" s="218" t="s">
        <v>712</v>
      </c>
      <c r="AR113" s="219"/>
      <c r="AS113" s="219"/>
      <c r="AT113" s="220"/>
      <c r="AU113" s="282" t="s">
        <v>798</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744</v>
      </c>
      <c r="AC114" s="468"/>
      <c r="AD114" s="469"/>
      <c r="AE114" s="549">
        <v>11</v>
      </c>
      <c r="AF114" s="549"/>
      <c r="AG114" s="549"/>
      <c r="AH114" s="549"/>
      <c r="AI114" s="549">
        <v>15</v>
      </c>
      <c r="AJ114" s="549"/>
      <c r="AK114" s="549"/>
      <c r="AL114" s="549"/>
      <c r="AM114" s="549">
        <v>15</v>
      </c>
      <c r="AN114" s="549"/>
      <c r="AO114" s="549"/>
      <c r="AP114" s="549"/>
      <c r="AQ114" s="218">
        <v>15</v>
      </c>
      <c r="AR114" s="219"/>
      <c r="AS114" s="219"/>
      <c r="AT114" s="220"/>
      <c r="AU114" s="218">
        <v>15</v>
      </c>
      <c r="AV114" s="219"/>
      <c r="AW114" s="219"/>
      <c r="AX114" s="221"/>
      <c r="AY114">
        <f>$AY$112</f>
        <v>1</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hidden="1" customHeight="1" x14ac:dyDescent="0.15">
      <c r="A116" s="435"/>
      <c r="B116" s="436"/>
      <c r="C116" s="436"/>
      <c r="D116" s="436"/>
      <c r="E116" s="436"/>
      <c r="F116" s="437"/>
      <c r="G116" s="387" t="s">
        <v>748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750</v>
      </c>
      <c r="AC116" s="462"/>
      <c r="AD116" s="463"/>
      <c r="AE116" s="282">
        <v>36760</v>
      </c>
      <c r="AF116" s="282"/>
      <c r="AG116" s="282"/>
      <c r="AH116" s="282"/>
      <c r="AI116" s="282">
        <v>34040</v>
      </c>
      <c r="AJ116" s="282"/>
      <c r="AK116" s="282"/>
      <c r="AL116" s="282"/>
      <c r="AM116" s="282" t="s">
        <v>712</v>
      </c>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751</v>
      </c>
      <c r="AC117" s="472"/>
      <c r="AD117" s="473"/>
      <c r="AE117" s="550" t="s">
        <v>752</v>
      </c>
      <c r="AF117" s="550"/>
      <c r="AG117" s="550"/>
      <c r="AH117" s="550"/>
      <c r="AI117" s="550" t="s">
        <v>753</v>
      </c>
      <c r="AJ117" s="550"/>
      <c r="AK117" s="550"/>
      <c r="AL117" s="550"/>
      <c r="AM117" s="550" t="s">
        <v>404</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hidden="1" customHeight="1" x14ac:dyDescent="0.15">
      <c r="A119" s="435"/>
      <c r="B119" s="436"/>
      <c r="C119" s="436"/>
      <c r="D119" s="436"/>
      <c r="E119" s="436"/>
      <c r="F119" s="437"/>
      <c r="G119" s="387" t="s">
        <v>754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749</v>
      </c>
      <c r="AC119" s="462"/>
      <c r="AD119" s="463"/>
      <c r="AE119" s="282">
        <v>610250</v>
      </c>
      <c r="AF119" s="282"/>
      <c r="AG119" s="282"/>
      <c r="AH119" s="282"/>
      <c r="AI119" s="282">
        <v>613875</v>
      </c>
      <c r="AJ119" s="282"/>
      <c r="AK119" s="282"/>
      <c r="AL119" s="282"/>
      <c r="AM119" s="282" t="s">
        <v>712</v>
      </c>
      <c r="AN119" s="282"/>
      <c r="AO119" s="282"/>
      <c r="AP119" s="282"/>
      <c r="AQ119" s="282"/>
      <c r="AR119" s="282"/>
      <c r="AS119" s="282"/>
      <c r="AT119" s="282"/>
      <c r="AU119" s="282"/>
      <c r="AV119" s="282"/>
      <c r="AW119" s="282"/>
      <c r="AX119" s="283"/>
      <c r="AY119">
        <f>$AY$118</f>
        <v>1</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755</v>
      </c>
      <c r="AC120" s="472"/>
      <c r="AD120" s="473"/>
      <c r="AE120" s="550" t="s">
        <v>756</v>
      </c>
      <c r="AF120" s="550"/>
      <c r="AG120" s="550"/>
      <c r="AH120" s="550"/>
      <c r="AI120" s="550" t="s">
        <v>757</v>
      </c>
      <c r="AJ120" s="550"/>
      <c r="AK120" s="550"/>
      <c r="AL120" s="550"/>
      <c r="AM120" s="550" t="s">
        <v>712</v>
      </c>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1</v>
      </c>
    </row>
    <row r="122" spans="1:51" ht="23.25" hidden="1" customHeight="1" x14ac:dyDescent="0.15">
      <c r="A122" s="435"/>
      <c r="B122" s="436"/>
      <c r="C122" s="436"/>
      <c r="D122" s="436"/>
      <c r="E122" s="436"/>
      <c r="F122" s="437"/>
      <c r="G122" s="387" t="s">
        <v>758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749</v>
      </c>
      <c r="AC122" s="462"/>
      <c r="AD122" s="463"/>
      <c r="AE122" s="282">
        <v>442713</v>
      </c>
      <c r="AF122" s="282"/>
      <c r="AG122" s="282"/>
      <c r="AH122" s="282"/>
      <c r="AI122" s="282" t="s">
        <v>712</v>
      </c>
      <c r="AJ122" s="282"/>
      <c r="AK122" s="282"/>
      <c r="AL122" s="282"/>
      <c r="AM122" s="282" t="s">
        <v>712</v>
      </c>
      <c r="AN122" s="282"/>
      <c r="AO122" s="282"/>
      <c r="AP122" s="282"/>
      <c r="AQ122" s="282"/>
      <c r="AR122" s="282"/>
      <c r="AS122" s="282"/>
      <c r="AT122" s="282"/>
      <c r="AU122" s="282"/>
      <c r="AV122" s="282"/>
      <c r="AW122" s="282"/>
      <c r="AX122" s="283"/>
      <c r="AY122">
        <f>$AY$121</f>
        <v>1</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759</v>
      </c>
      <c r="AC123" s="472"/>
      <c r="AD123" s="473"/>
      <c r="AE123" s="550" t="s">
        <v>760</v>
      </c>
      <c r="AF123" s="550"/>
      <c r="AG123" s="550"/>
      <c r="AH123" s="550"/>
      <c r="AI123" s="550" t="s">
        <v>712</v>
      </c>
      <c r="AJ123" s="550"/>
      <c r="AK123" s="550"/>
      <c r="AL123" s="550"/>
      <c r="AM123" s="550" t="s">
        <v>712</v>
      </c>
      <c r="AN123" s="550"/>
      <c r="AO123" s="550"/>
      <c r="AP123" s="550"/>
      <c r="AQ123" s="550"/>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761</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t="s">
        <v>749</v>
      </c>
      <c r="AC125" s="462"/>
      <c r="AD125" s="463"/>
      <c r="AE125" s="282">
        <v>6300</v>
      </c>
      <c r="AF125" s="282"/>
      <c r="AG125" s="282"/>
      <c r="AH125" s="282"/>
      <c r="AI125" s="282">
        <v>6096</v>
      </c>
      <c r="AJ125" s="282"/>
      <c r="AK125" s="282"/>
      <c r="AL125" s="282"/>
      <c r="AM125" s="282">
        <v>7357</v>
      </c>
      <c r="AN125" s="282"/>
      <c r="AO125" s="282"/>
      <c r="AP125" s="282"/>
      <c r="AQ125" s="282">
        <v>22738</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762</v>
      </c>
      <c r="AC126" s="472"/>
      <c r="AD126" s="473"/>
      <c r="AE126" s="550" t="s">
        <v>763</v>
      </c>
      <c r="AF126" s="550"/>
      <c r="AG126" s="550"/>
      <c r="AH126" s="550"/>
      <c r="AI126" s="550" t="s">
        <v>764</v>
      </c>
      <c r="AJ126" s="550"/>
      <c r="AK126" s="550"/>
      <c r="AL126" s="550"/>
      <c r="AM126" s="550" t="s">
        <v>765</v>
      </c>
      <c r="AN126" s="550"/>
      <c r="AO126" s="550"/>
      <c r="AP126" s="550"/>
      <c r="AQ126" s="550" t="s">
        <v>799</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766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749</v>
      </c>
      <c r="AC128" s="462"/>
      <c r="AD128" s="463"/>
      <c r="AE128" s="282">
        <v>214411</v>
      </c>
      <c r="AF128" s="282"/>
      <c r="AG128" s="282"/>
      <c r="AH128" s="282"/>
      <c r="AI128" s="282">
        <v>245000</v>
      </c>
      <c r="AJ128" s="282"/>
      <c r="AK128" s="282"/>
      <c r="AL128" s="282"/>
      <c r="AM128" s="282">
        <v>306333</v>
      </c>
      <c r="AN128" s="282"/>
      <c r="AO128" s="282"/>
      <c r="AP128" s="282"/>
      <c r="AQ128" s="282">
        <v>245067</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767</v>
      </c>
      <c r="AC129" s="472"/>
      <c r="AD129" s="473"/>
      <c r="AE129" s="550" t="s">
        <v>768</v>
      </c>
      <c r="AF129" s="550"/>
      <c r="AG129" s="550"/>
      <c r="AH129" s="550"/>
      <c r="AI129" s="550" t="s">
        <v>769</v>
      </c>
      <c r="AJ129" s="550"/>
      <c r="AK129" s="550"/>
      <c r="AL129" s="550"/>
      <c r="AM129" s="550" t="s">
        <v>790</v>
      </c>
      <c r="AN129" s="550"/>
      <c r="AO129" s="550"/>
      <c r="AP129" s="550"/>
      <c r="AQ129" s="550" t="s">
        <v>800</v>
      </c>
      <c r="AR129" s="550"/>
      <c r="AS129" s="550"/>
      <c r="AT129" s="550"/>
      <c r="AU129" s="550"/>
      <c r="AV129" s="550"/>
      <c r="AW129" s="550"/>
      <c r="AX129" s="551"/>
      <c r="AY129">
        <f>$AY$127</f>
        <v>1</v>
      </c>
    </row>
    <row r="130" spans="1:51" ht="45" customHeight="1" x14ac:dyDescent="0.15">
      <c r="A130" s="189" t="s">
        <v>403</v>
      </c>
      <c r="B130" s="186"/>
      <c r="C130" s="185" t="s">
        <v>236</v>
      </c>
      <c r="D130" s="186"/>
      <c r="E130" s="170" t="s">
        <v>265</v>
      </c>
      <c r="F130" s="171"/>
      <c r="G130" s="172" t="s">
        <v>770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771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31</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772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v>129085</v>
      </c>
      <c r="AF134" s="208"/>
      <c r="AG134" s="208"/>
      <c r="AH134" s="208"/>
      <c r="AI134" s="207">
        <v>114542</v>
      </c>
      <c r="AJ134" s="208"/>
      <c r="AK134" s="208"/>
      <c r="AL134" s="208"/>
      <c r="AM134" s="207">
        <v>42588</v>
      </c>
      <c r="AN134" s="208"/>
      <c r="AO134" s="208"/>
      <c r="AP134" s="208"/>
      <c r="AQ134" s="207" t="s">
        <v>404</v>
      </c>
      <c r="AR134" s="208"/>
      <c r="AS134" s="208"/>
      <c r="AT134" s="208"/>
      <c r="AU134" s="207" t="s">
        <v>404</v>
      </c>
      <c r="AV134" s="800"/>
      <c r="AW134" s="800"/>
      <c r="AX134" s="801"/>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v>175000</v>
      </c>
      <c r="AF135" s="208"/>
      <c r="AG135" s="208"/>
      <c r="AH135" s="208"/>
      <c r="AI135" s="207">
        <v>187500</v>
      </c>
      <c r="AJ135" s="208"/>
      <c r="AK135" s="208"/>
      <c r="AL135" s="208"/>
      <c r="AM135" s="207">
        <v>200000</v>
      </c>
      <c r="AN135" s="208"/>
      <c r="AO135" s="208"/>
      <c r="AP135" s="208"/>
      <c r="AQ135" s="207">
        <v>175000</v>
      </c>
      <c r="AR135" s="208"/>
      <c r="AS135" s="208"/>
      <c r="AT135" s="208"/>
      <c r="AU135" s="207">
        <v>200000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31</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773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774</v>
      </c>
      <c r="AC138" s="206"/>
      <c r="AD138" s="206"/>
      <c r="AE138" s="207">
        <v>2042900</v>
      </c>
      <c r="AF138" s="208"/>
      <c r="AG138" s="208"/>
      <c r="AH138" s="208"/>
      <c r="AI138" s="207">
        <v>2401600</v>
      </c>
      <c r="AJ138" s="208"/>
      <c r="AK138" s="208"/>
      <c r="AL138" s="208"/>
      <c r="AM138" s="207">
        <v>3079909</v>
      </c>
      <c r="AN138" s="208"/>
      <c r="AO138" s="208"/>
      <c r="AP138" s="208"/>
      <c r="AQ138" s="207" t="s">
        <v>712</v>
      </c>
      <c r="AR138" s="208"/>
      <c r="AS138" s="208"/>
      <c r="AT138" s="208"/>
      <c r="AU138" s="207" t="s">
        <v>712</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774</v>
      </c>
      <c r="AC139" s="214"/>
      <c r="AD139" s="214"/>
      <c r="AE139" s="207">
        <v>1777777</v>
      </c>
      <c r="AF139" s="208"/>
      <c r="AG139" s="208"/>
      <c r="AH139" s="208"/>
      <c r="AI139" s="207">
        <v>1888888</v>
      </c>
      <c r="AJ139" s="208"/>
      <c r="AK139" s="208"/>
      <c r="AL139" s="208"/>
      <c r="AM139" s="207">
        <v>1999999</v>
      </c>
      <c r="AN139" s="208"/>
      <c r="AO139" s="208"/>
      <c r="AP139" s="208"/>
      <c r="AQ139" s="207">
        <v>1777777</v>
      </c>
      <c r="AR139" s="208"/>
      <c r="AS139" s="208"/>
      <c r="AT139" s="208"/>
      <c r="AU139" s="336">
        <v>2100000</v>
      </c>
      <c r="AV139" s="208"/>
      <c r="AW139" s="208"/>
      <c r="AX139" s="337"/>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6"/>
      <c r="E430" s="175" t="s">
        <v>397</v>
      </c>
      <c r="F430" s="892"/>
      <c r="G430" s="893" t="s">
        <v>252</v>
      </c>
      <c r="H430" s="126"/>
      <c r="I430" s="126"/>
      <c r="J430" s="894" t="s">
        <v>404</v>
      </c>
      <c r="K430" s="895"/>
      <c r="L430" s="895"/>
      <c r="M430" s="895"/>
      <c r="N430" s="895"/>
      <c r="O430" s="895"/>
      <c r="P430" s="895"/>
      <c r="Q430" s="895"/>
      <c r="R430" s="895"/>
      <c r="S430" s="895"/>
      <c r="T430" s="896"/>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0.1" customHeight="1" x14ac:dyDescent="0.15">
      <c r="A702" s="864" t="s">
        <v>140</v>
      </c>
      <c r="B702" s="86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713</v>
      </c>
      <c r="AE702" s="342"/>
      <c r="AF702" s="342"/>
      <c r="AG702" s="379" t="s">
        <v>817</v>
      </c>
      <c r="AH702" s="380"/>
      <c r="AI702" s="380"/>
      <c r="AJ702" s="380"/>
      <c r="AK702" s="380"/>
      <c r="AL702" s="380"/>
      <c r="AM702" s="380"/>
      <c r="AN702" s="380"/>
      <c r="AO702" s="380"/>
      <c r="AP702" s="380"/>
      <c r="AQ702" s="380"/>
      <c r="AR702" s="380"/>
      <c r="AS702" s="380"/>
      <c r="AT702" s="380"/>
      <c r="AU702" s="380"/>
      <c r="AV702" s="380"/>
      <c r="AW702" s="380"/>
      <c r="AX702" s="381"/>
    </row>
    <row r="703" spans="1:51" ht="35.1"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713</v>
      </c>
      <c r="AE703" s="323"/>
      <c r="AF703" s="323"/>
      <c r="AG703" s="104" t="s">
        <v>807</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713</v>
      </c>
      <c r="AE704" s="830"/>
      <c r="AF704" s="830"/>
      <c r="AG704" s="706" t="s">
        <v>808</v>
      </c>
      <c r="AH704" s="707"/>
      <c r="AI704" s="707"/>
      <c r="AJ704" s="707"/>
      <c r="AK704" s="707"/>
      <c r="AL704" s="707"/>
      <c r="AM704" s="707"/>
      <c r="AN704" s="707"/>
      <c r="AO704" s="707"/>
      <c r="AP704" s="707"/>
      <c r="AQ704" s="707"/>
      <c r="AR704" s="707"/>
      <c r="AS704" s="707"/>
      <c r="AT704" s="707"/>
      <c r="AU704" s="707"/>
      <c r="AV704" s="707"/>
      <c r="AW704" s="707"/>
      <c r="AX704" s="708"/>
    </row>
    <row r="705" spans="1:50" ht="66.75"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5" t="s">
        <v>713</v>
      </c>
      <c r="AE705" s="716"/>
      <c r="AF705" s="716"/>
      <c r="AG705" s="128" t="s">
        <v>818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784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7" t="s">
        <v>785</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713</v>
      </c>
      <c r="AE708" s="603"/>
      <c r="AF708" s="603"/>
      <c r="AG708" s="740" t="s">
        <v>816</v>
      </c>
      <c r="AH708" s="741"/>
      <c r="AI708" s="741"/>
      <c r="AJ708" s="741"/>
      <c r="AK708" s="741"/>
      <c r="AL708" s="741"/>
      <c r="AM708" s="741"/>
      <c r="AN708" s="741"/>
      <c r="AO708" s="741"/>
      <c r="AP708" s="741"/>
      <c r="AQ708" s="741"/>
      <c r="AR708" s="741"/>
      <c r="AS708" s="741"/>
      <c r="AT708" s="741"/>
      <c r="AU708" s="741"/>
      <c r="AV708" s="741"/>
      <c r="AW708" s="741"/>
      <c r="AX708" s="742"/>
    </row>
    <row r="709" spans="1:50" ht="3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713</v>
      </c>
      <c r="AE709" s="323"/>
      <c r="AF709" s="323"/>
      <c r="AG709" s="104" t="s">
        <v>815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786</v>
      </c>
      <c r="AE710" s="323"/>
      <c r="AF710" s="323"/>
      <c r="AG710" s="104" t="s">
        <v>787</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713</v>
      </c>
      <c r="AE711" s="323"/>
      <c r="AF711" s="323"/>
      <c r="AG711" s="104" t="s">
        <v>788</v>
      </c>
      <c r="AH711" s="105"/>
      <c r="AI711" s="105"/>
      <c r="AJ711" s="105"/>
      <c r="AK711" s="105"/>
      <c r="AL711" s="105"/>
      <c r="AM711" s="105"/>
      <c r="AN711" s="105"/>
      <c r="AO711" s="105"/>
      <c r="AP711" s="105"/>
      <c r="AQ711" s="105"/>
      <c r="AR711" s="105"/>
      <c r="AS711" s="105"/>
      <c r="AT711" s="105"/>
      <c r="AU711" s="105"/>
      <c r="AV711" s="105"/>
      <c r="AW711" s="105"/>
      <c r="AX711" s="106"/>
    </row>
    <row r="712" spans="1:50" ht="54.9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713</v>
      </c>
      <c r="AE712" s="323"/>
      <c r="AF712" s="661"/>
      <c r="AG712" s="104" t="s">
        <v>802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786</v>
      </c>
      <c r="AE713" s="323"/>
      <c r="AF713" s="661"/>
      <c r="AG713" s="104" t="s">
        <v>787</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713</v>
      </c>
      <c r="AE714" s="803"/>
      <c r="AF714" s="804"/>
      <c r="AG714" s="706" t="s">
        <v>789</v>
      </c>
      <c r="AH714" s="707"/>
      <c r="AI714" s="707"/>
      <c r="AJ714" s="707"/>
      <c r="AK714" s="707"/>
      <c r="AL714" s="707"/>
      <c r="AM714" s="707"/>
      <c r="AN714" s="707"/>
      <c r="AO714" s="707"/>
      <c r="AP714" s="707"/>
      <c r="AQ714" s="707"/>
      <c r="AR714" s="707"/>
      <c r="AS714" s="707"/>
      <c r="AT714" s="707"/>
      <c r="AU714" s="707"/>
      <c r="AV714" s="707"/>
      <c r="AW714" s="707"/>
      <c r="AX714" s="708"/>
    </row>
    <row r="715" spans="1:50" ht="35.1"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713</v>
      </c>
      <c r="AE715" s="603"/>
      <c r="AF715" s="654"/>
      <c r="AG715" s="740" t="s">
        <v>814</v>
      </c>
      <c r="AH715" s="741"/>
      <c r="AI715" s="741"/>
      <c r="AJ715" s="741"/>
      <c r="AK715" s="741"/>
      <c r="AL715" s="741"/>
      <c r="AM715" s="741"/>
      <c r="AN715" s="741"/>
      <c r="AO715" s="741"/>
      <c r="AP715" s="741"/>
      <c r="AQ715" s="741"/>
      <c r="AR715" s="741"/>
      <c r="AS715" s="741"/>
      <c r="AT715" s="741"/>
      <c r="AU715" s="741"/>
      <c r="AV715" s="741"/>
      <c r="AW715" s="741"/>
      <c r="AX715" s="742"/>
    </row>
    <row r="716" spans="1:50" ht="35.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713</v>
      </c>
      <c r="AE716" s="625"/>
      <c r="AF716" s="625"/>
      <c r="AG716" s="104" t="s">
        <v>796</v>
      </c>
      <c r="AH716" s="105"/>
      <c r="AI716" s="105"/>
      <c r="AJ716" s="105"/>
      <c r="AK716" s="105"/>
      <c r="AL716" s="105"/>
      <c r="AM716" s="105"/>
      <c r="AN716" s="105"/>
      <c r="AO716" s="105"/>
      <c r="AP716" s="105"/>
      <c r="AQ716" s="105"/>
      <c r="AR716" s="105"/>
      <c r="AS716" s="105"/>
      <c r="AT716" s="105"/>
      <c r="AU716" s="105"/>
      <c r="AV716" s="105"/>
      <c r="AW716" s="105"/>
      <c r="AX716" s="106"/>
    </row>
    <row r="717" spans="1:50" ht="99.9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803</v>
      </c>
      <c r="AE717" s="323"/>
      <c r="AF717" s="323"/>
      <c r="AG717" s="104" t="s">
        <v>804</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819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713</v>
      </c>
      <c r="AE719" s="603"/>
      <c r="AF719" s="603"/>
      <c r="AG719" s="128" t="s">
        <v>805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v>20</v>
      </c>
      <c r="H721" s="285"/>
      <c r="I721" s="77" t="str">
        <f>IF(OR(G721="　", G721=""), "", "-")</f>
        <v>-</v>
      </c>
      <c r="J721" s="288">
        <v>406</v>
      </c>
      <c r="K721" s="288"/>
      <c r="L721" s="77" t="str">
        <f>IF(M721="","","-")</f>
        <v/>
      </c>
      <c r="M721" s="78"/>
      <c r="N721" s="301" t="s">
        <v>776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0.25" customHeight="1" x14ac:dyDescent="0.15">
      <c r="A726" s="638" t="s">
        <v>48</v>
      </c>
      <c r="B726" s="795"/>
      <c r="C726" s="807" t="s">
        <v>53</v>
      </c>
      <c r="D726" s="831"/>
      <c r="E726" s="831"/>
      <c r="F726" s="832"/>
      <c r="G726" s="576" t="s">
        <v>809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6" t="s">
        <v>57</v>
      </c>
      <c r="D727" s="747"/>
      <c r="E727" s="747"/>
      <c r="F727" s="748"/>
      <c r="G727" s="574" t="s">
        <v>810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822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823</v>
      </c>
      <c r="B731" s="672"/>
      <c r="C731" s="672"/>
      <c r="D731" s="672"/>
      <c r="E731" s="673"/>
      <c r="F731" s="730" t="s">
        <v>824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825</v>
      </c>
      <c r="B733" s="672"/>
      <c r="C733" s="672"/>
      <c r="D733" s="672"/>
      <c r="E733" s="673"/>
      <c r="F733" s="635" t="s">
        <v>826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t="s">
        <v>712</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670</v>
      </c>
      <c r="B737" s="211"/>
      <c r="C737" s="211"/>
      <c r="D737" s="212"/>
      <c r="E737" s="949" t="s">
        <v>404</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395</v>
      </c>
      <c r="B738" s="361"/>
      <c r="C738" s="361"/>
      <c r="D738" s="361"/>
      <c r="E738" s="949" t="s">
        <v>777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394</v>
      </c>
      <c r="B739" s="361"/>
      <c r="C739" s="361"/>
      <c r="D739" s="361"/>
      <c r="E739" s="949" t="s">
        <v>778</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393</v>
      </c>
      <c r="B740" s="361"/>
      <c r="C740" s="361"/>
      <c r="D740" s="361"/>
      <c r="E740" s="949" t="s">
        <v>779</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392</v>
      </c>
      <c r="B741" s="361"/>
      <c r="C741" s="361"/>
      <c r="D741" s="361"/>
      <c r="E741" s="949" t="s">
        <v>780</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391</v>
      </c>
      <c r="B742" s="361"/>
      <c r="C742" s="361"/>
      <c r="D742" s="361"/>
      <c r="E742" s="949" t="s">
        <v>781</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390</v>
      </c>
      <c r="B743" s="361"/>
      <c r="C743" s="361"/>
      <c r="D743" s="361"/>
      <c r="E743" s="949" t="s">
        <v>782</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389</v>
      </c>
      <c r="B744" s="361"/>
      <c r="C744" s="361"/>
      <c r="D744" s="361"/>
      <c r="E744" s="949">
        <v>361</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388</v>
      </c>
      <c r="B745" s="361"/>
      <c r="C745" s="361"/>
      <c r="D745" s="361"/>
      <c r="E745" s="986">
        <v>362</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543</v>
      </c>
      <c r="B746" s="361"/>
      <c r="C746" s="361"/>
      <c r="D746" s="361"/>
      <c r="E746" s="955" t="s">
        <v>161</v>
      </c>
      <c r="F746" s="953"/>
      <c r="G746" s="953"/>
      <c r="H746" s="100" t="str">
        <f>IF(E746="","","-")</f>
        <v>-</v>
      </c>
      <c r="I746" s="953"/>
      <c r="J746" s="953"/>
      <c r="K746" s="100" t="str">
        <f>IF(I746="","","-")</f>
        <v/>
      </c>
      <c r="L746" s="954">
        <v>384</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507</v>
      </c>
      <c r="B747" s="361"/>
      <c r="C747" s="361"/>
      <c r="D747" s="361"/>
      <c r="E747" s="955" t="s">
        <v>708</v>
      </c>
      <c r="F747" s="953"/>
      <c r="G747" s="953"/>
      <c r="H747" s="100" t="str">
        <f>IF(E747="","","-")</f>
        <v>-</v>
      </c>
      <c r="I747" s="953"/>
      <c r="J747" s="953"/>
      <c r="K747" s="100" t="str">
        <f>IF(I747="","","-")</f>
        <v/>
      </c>
      <c r="L747" s="954">
        <v>385</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820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359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791</v>
      </c>
      <c r="H789" s="669"/>
      <c r="I789" s="669"/>
      <c r="J789" s="669"/>
      <c r="K789" s="670"/>
      <c r="L789" s="662" t="s">
        <v>792</v>
      </c>
      <c r="M789" s="663"/>
      <c r="N789" s="663"/>
      <c r="O789" s="663"/>
      <c r="P789" s="663"/>
      <c r="Q789" s="663"/>
      <c r="R789" s="663"/>
      <c r="S789" s="663"/>
      <c r="T789" s="663"/>
      <c r="U789" s="663"/>
      <c r="V789" s="663"/>
      <c r="W789" s="663"/>
      <c r="X789" s="664"/>
      <c r="Y789" s="382">
        <v>1.5</v>
      </c>
      <c r="Z789" s="383"/>
      <c r="AA789" s="383"/>
      <c r="AB789" s="798"/>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116.2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1.5</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793</v>
      </c>
      <c r="D845" s="343"/>
      <c r="E845" s="343"/>
      <c r="F845" s="343"/>
      <c r="G845" s="343"/>
      <c r="H845" s="343"/>
      <c r="I845" s="343"/>
      <c r="J845" s="344">
        <v>8010701006378</v>
      </c>
      <c r="K845" s="345"/>
      <c r="L845" s="345"/>
      <c r="M845" s="345"/>
      <c r="N845" s="345"/>
      <c r="O845" s="345"/>
      <c r="P845" s="359" t="s">
        <v>794</v>
      </c>
      <c r="Q845" s="346"/>
      <c r="R845" s="346"/>
      <c r="S845" s="346"/>
      <c r="T845" s="346"/>
      <c r="U845" s="346"/>
      <c r="V845" s="346"/>
      <c r="W845" s="346"/>
      <c r="X845" s="346"/>
      <c r="Y845" s="347">
        <v>1.5</v>
      </c>
      <c r="Z845" s="348"/>
      <c r="AA845" s="348"/>
      <c r="AB845" s="349"/>
      <c r="AC845" s="350" t="s">
        <v>370</v>
      </c>
      <c r="AD845" s="351"/>
      <c r="AE845" s="351"/>
      <c r="AF845" s="351"/>
      <c r="AG845" s="351"/>
      <c r="AH845" s="366">
        <v>1</v>
      </c>
      <c r="AI845" s="367"/>
      <c r="AJ845" s="367"/>
      <c r="AK845" s="367"/>
      <c r="AL845" s="354">
        <v>100</v>
      </c>
      <c r="AM845" s="355"/>
      <c r="AN845" s="355"/>
      <c r="AO845" s="356"/>
      <c r="AP845" s="357" t="s">
        <v>795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90">
    <cfRule type="expression" dxfId="2797" priority="13891">
      <formula>IF(RIGHT(TEXT(Y790,"0.#"),1)=".",FALSE,TRUE)</formula>
    </cfRule>
    <cfRule type="expression" dxfId="2796" priority="13892">
      <formula>IF(RIGHT(TEXT(Y790,"0.#"),1)=".",TRUE,FALSE)</formula>
    </cfRule>
  </conditionalFormatting>
  <conditionalFormatting sqref="Y799">
    <cfRule type="expression" dxfId="2795" priority="13887">
      <formula>IF(RIGHT(TEXT(Y799,"0.#"),1)=".",FALSE,TRUE)</formula>
    </cfRule>
    <cfRule type="expression" dxfId="2794" priority="13888">
      <formula>IF(RIGHT(TEXT(Y799,"0.#"),1)=".",TRUE,FALSE)</formula>
    </cfRule>
  </conditionalFormatting>
  <conditionalFormatting sqref="Y830:Y837 Y828 Y817:Y824 Y815 Y804:Y811 Y802">
    <cfRule type="expression" dxfId="2793" priority="13669">
      <formula>IF(RIGHT(TEXT(Y802,"0.#"),1)=".",FALSE,TRUE)</formula>
    </cfRule>
    <cfRule type="expression" dxfId="2792" priority="13670">
      <formula>IF(RIGHT(TEXT(Y802,"0.#"),1)=".",TRUE,FALSE)</formula>
    </cfRule>
  </conditionalFormatting>
  <conditionalFormatting sqref="P15:AC17 P13:AX13 AK15:AX15 AK16:AQ17">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91:Y798 Y789">
    <cfRule type="expression" dxfId="2785" priority="13693">
      <formula>IF(RIGHT(TEXT(Y789,"0.#"),1)=".",FALSE,TRUE)</formula>
    </cfRule>
    <cfRule type="expression" dxfId="2784" priority="13694">
      <formula>IF(RIGHT(TEXT(Y789,"0.#"),1)=".",TRUE,FALSE)</formula>
    </cfRule>
  </conditionalFormatting>
  <conditionalFormatting sqref="AU790">
    <cfRule type="expression" dxfId="2783" priority="13691">
      <formula>IF(RIGHT(TEXT(AU790,"0.#"),1)=".",FALSE,TRUE)</formula>
    </cfRule>
    <cfRule type="expression" dxfId="2782" priority="13692">
      <formula>IF(RIGHT(TEXT(AU790,"0.#"),1)=".",TRUE,FALSE)</formula>
    </cfRule>
  </conditionalFormatting>
  <conditionalFormatting sqref="AU799">
    <cfRule type="expression" dxfId="2781" priority="13689">
      <formula>IF(RIGHT(TEXT(AU799,"0.#"),1)=".",FALSE,TRUE)</formula>
    </cfRule>
    <cfRule type="expression" dxfId="2780" priority="13690">
      <formula>IF(RIGHT(TEXT(AU799,"0.#"),1)=".",TRUE,FALSE)</formula>
    </cfRule>
  </conditionalFormatting>
  <conditionalFormatting sqref="AU791:AU798 AU789">
    <cfRule type="expression" dxfId="2779" priority="13687">
      <formula>IF(RIGHT(TEXT(AU789,"0.#"),1)=".",FALSE,TRUE)</formula>
    </cfRule>
    <cfRule type="expression" dxfId="2778" priority="13688">
      <formula>IF(RIGHT(TEXT(AU789,"0.#"),1)=".",TRUE,FALSE)</formula>
    </cfRule>
  </conditionalFormatting>
  <conditionalFormatting sqref="Y829 Y816 Y803">
    <cfRule type="expression" dxfId="2777" priority="13673">
      <formula>IF(RIGHT(TEXT(Y803,"0.#"),1)=".",FALSE,TRUE)</formula>
    </cfRule>
    <cfRule type="expression" dxfId="2776" priority="13674">
      <formula>IF(RIGHT(TEXT(Y803,"0.#"),1)=".",TRUE,FALSE)</formula>
    </cfRule>
  </conditionalFormatting>
  <conditionalFormatting sqref="Y838 Y825 Y812">
    <cfRule type="expression" dxfId="2775" priority="13671">
      <formula>IF(RIGHT(TEXT(Y812,"0.#"),1)=".",FALSE,TRUE)</formula>
    </cfRule>
    <cfRule type="expression" dxfId="2774" priority="13672">
      <formula>IF(RIGHT(TEXT(Y812,"0.#"),1)=".",TRUE,FALSE)</formula>
    </cfRule>
  </conditionalFormatting>
  <conditionalFormatting sqref="AU829 AU816 AU803">
    <cfRule type="expression" dxfId="2773" priority="13667">
      <formula>IF(RIGHT(TEXT(AU803,"0.#"),1)=".",FALSE,TRUE)</formula>
    </cfRule>
    <cfRule type="expression" dxfId="2772" priority="13668">
      <formula>IF(RIGHT(TEXT(AU803,"0.#"),1)=".",TRUE,FALSE)</formula>
    </cfRule>
  </conditionalFormatting>
  <conditionalFormatting sqref="AU838 AU825 AU812">
    <cfRule type="expression" dxfId="2771" priority="13665">
      <formula>IF(RIGHT(TEXT(AU812,"0.#"),1)=".",FALSE,TRUE)</formula>
    </cfRule>
    <cfRule type="expression" dxfId="2770" priority="13666">
      <formula>IF(RIGHT(TEXT(AU812,"0.#"),1)=".",TRUE,FALSE)</formula>
    </cfRule>
  </conditionalFormatting>
  <conditionalFormatting sqref="AU830:AU837 AU828 AU817:AU824 AU815 AU804:AU811 AU802">
    <cfRule type="expression" dxfId="2769" priority="13663">
      <formula>IF(RIGHT(TEXT(AU802,"0.#"),1)=".",FALSE,TRUE)</formula>
    </cfRule>
    <cfRule type="expression" dxfId="2768" priority="13664">
      <formula>IF(RIGHT(TEXT(AU802,"0.#"),1)=".",TRUE,FALSE)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E116 AQ116">
    <cfRule type="expression" dxfId="2597" priority="13171">
      <formula>IF(RIGHT(TEXT(AE116,"0.#"),1)=".",FALSE,TRUE)</formula>
    </cfRule>
    <cfRule type="expression" dxfId="2596" priority="13172">
      <formula>IF(RIGHT(TEXT(AE116,"0.#"),1)=".",TRUE,FALSE)</formula>
    </cfRule>
  </conditionalFormatting>
  <conditionalFormatting sqref="AI116">
    <cfRule type="expression" dxfId="2595" priority="13169">
      <formula>IF(RIGHT(TEXT(AI116,"0.#"),1)=".",FALSE,TRUE)</formula>
    </cfRule>
    <cfRule type="expression" dxfId="2594" priority="13170">
      <formula>IF(RIGHT(TEXT(AI116,"0.#"),1)=".",TRUE,FALSE)</formula>
    </cfRule>
  </conditionalFormatting>
  <conditionalFormatting sqref="AM116">
    <cfRule type="expression" dxfId="2593" priority="13167">
      <formula>IF(RIGHT(TEXT(AM116,"0.#"),1)=".",FALSE,TRUE)</formula>
    </cfRule>
    <cfRule type="expression" dxfId="2592" priority="13168">
      <formula>IF(RIGHT(TEXT(AM116,"0.#"),1)=".",TRUE,FALSE)</formula>
    </cfRule>
  </conditionalFormatting>
  <conditionalFormatting sqref="AE117 AM117">
    <cfRule type="expression" dxfId="2591" priority="13165">
      <formula>IF(RIGHT(TEXT(AE117,"0.#"),1)=".",FALSE,TRUE)</formula>
    </cfRule>
    <cfRule type="expression" dxfId="2590" priority="13166">
      <formula>IF(RIGHT(TEXT(AE117,"0.#"),1)=".",TRUE,FALSE)</formula>
    </cfRule>
  </conditionalFormatting>
  <conditionalFormatting sqref="AI117">
    <cfRule type="expression" dxfId="2589" priority="13163">
      <formula>IF(RIGHT(TEXT(AI117,"0.#"),1)=".",FALSE,TRUE)</formula>
    </cfRule>
    <cfRule type="expression" dxfId="2588" priority="13164">
      <formula>IF(RIGHT(TEXT(AI117,"0.#"),1)=".",TRUE,FALSE)</formula>
    </cfRule>
  </conditionalFormatting>
  <conditionalFormatting sqref="AQ117">
    <cfRule type="expression" dxfId="2587" priority="13159">
      <formula>IF(RIGHT(TEXT(AQ117,"0.#"),1)=".",FALSE,TRUE)</formula>
    </cfRule>
    <cfRule type="expression" dxfId="2586" priority="13160">
      <formula>IF(RIGHT(TEXT(AQ117,"0.#"),1)=".",TRUE,FALSE)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Q134:AQ135 AU134">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47:AO874">
    <cfRule type="expression" dxfId="2503" priority="6641">
      <formula>IF(AND(AL847&gt;=0, RIGHT(TEXT(AL847,"0.#"),1)&lt;&gt;"."),TRUE,FALSE)</formula>
    </cfRule>
    <cfRule type="expression" dxfId="2502" priority="6642">
      <formula>IF(AND(AL847&gt;=0, RIGHT(TEXT(AL847,"0.#"),1)="."),TRUE,FALSE)</formula>
    </cfRule>
    <cfRule type="expression" dxfId="2501" priority="6643">
      <formula>IF(AND(AL847&lt;0, RIGHT(TEXT(AL847,"0.#"),1)&lt;&gt;"."),TRUE,FALSE)</formula>
    </cfRule>
    <cfRule type="expression" dxfId="2500" priority="6644">
      <formula>IF(AND(AL847&lt;0, RIGHT(TEXT(AL847,"0.#"),1)="."),TRUE,FALSE)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7:Y874">
    <cfRule type="expression" dxfId="2429" priority="2969">
      <formula>IF(RIGHT(TEXT(Y847,"0.#"),1)=".",FALSE,TRUE)</formula>
    </cfRule>
    <cfRule type="expression" dxfId="2428" priority="2970">
      <formula>IF(RIGHT(TEXT(Y847,"0.#"),1)=".",TRUE,FALSE)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10:AO1139">
    <cfRule type="expression" dxfId="2399" priority="2875">
      <formula>IF(AND(AL1110&gt;=0, RIGHT(TEXT(AL1110,"0.#"),1)&lt;&gt;"."),TRUE,FALSE)</formula>
    </cfRule>
    <cfRule type="expression" dxfId="2398" priority="2876">
      <formula>IF(AND(AL1110&gt;=0, RIGHT(TEXT(AL1110,"0.#"),1)="."),TRUE,FALSE)</formula>
    </cfRule>
    <cfRule type="expression" dxfId="2397" priority="2877">
      <formula>IF(AND(AL1110&lt;0, RIGHT(TEXT(AL1110,"0.#"),1)&lt;&gt;"."),TRUE,FALSE)</formula>
    </cfRule>
    <cfRule type="expression" dxfId="2396" priority="2878">
      <formula>IF(AND(AL1110&lt;0, RIGHT(TEXT(AL1110,"0.#"),1)="."),TRUE,FALSE)</formula>
    </cfRule>
  </conditionalFormatting>
  <conditionalFormatting sqref="Y1110:Y1139">
    <cfRule type="expression" dxfId="2395" priority="2873">
      <formula>IF(RIGHT(TEXT(Y1110,"0.#"),1)=".",FALSE,TRUE)</formula>
    </cfRule>
    <cfRule type="expression" dxfId="2394" priority="2874">
      <formula>IF(RIGHT(TEXT(Y1110,"0.#"),1)=".",TRUE,FALSE)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45:AO846">
    <cfRule type="expression" dxfId="2385" priority="2827">
      <formula>IF(AND(AL845&gt;=0, RIGHT(TEXT(AL845,"0.#"),1)&lt;&gt;"."),TRUE,FALSE)</formula>
    </cfRule>
    <cfRule type="expression" dxfId="2384" priority="2828">
      <formula>IF(AND(AL845&gt;=0, RIGHT(TEXT(AL845,"0.#"),1)="."),TRUE,FALSE)</formula>
    </cfRule>
    <cfRule type="expression" dxfId="2383" priority="2829">
      <formula>IF(AND(AL845&lt;0, RIGHT(TEXT(AL845,"0.#"),1)&lt;&gt;"."),TRUE,FALSE)</formula>
    </cfRule>
    <cfRule type="expression" dxfId="2382" priority="2830">
      <formula>IF(AND(AL845&lt;0, RIGHT(TEXT(AL845,"0.#"),1)="."),TRUE,FALSE)</formula>
    </cfRule>
  </conditionalFormatting>
  <conditionalFormatting sqref="Y845:Y846">
    <cfRule type="expression" dxfId="2381" priority="2825">
      <formula>IF(RIGHT(TEXT(Y845,"0.#"),1)=".",FALSE,TRUE)</formula>
    </cfRule>
    <cfRule type="expression" dxfId="2380" priority="2826">
      <formula>IF(RIGHT(TEXT(Y845,"0.#"),1)=".",TRUE,FALSE)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I46 AM46">
    <cfRule type="expression" dxfId="2183" priority="1973">
      <formula>IF(RIGHT(TEXT(AI46,"0.#"),1)=".",FALSE,TRUE)</formula>
    </cfRule>
    <cfRule type="expression" dxfId="2182" priority="1974">
      <formula>IF(RIGHT(TEXT(AI46,"0.#"),1)=".",TRUE,FALSE)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Q138:AQ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907">
    <cfRule type="expression" dxfId="2069" priority="2085">
      <formula>IF(RIGHT(TEXT(Y880,"0.#"),1)=".",FALSE,TRUE)</formula>
    </cfRule>
    <cfRule type="expression" dxfId="2068" priority="2086">
      <formula>IF(RIGHT(TEXT(Y880,"0.#"),1)=".",TRUE,FALSE)</formula>
    </cfRule>
  </conditionalFormatting>
  <conditionalFormatting sqref="Y878:Y879">
    <cfRule type="expression" dxfId="2067" priority="2079">
      <formula>IF(RIGHT(TEXT(Y878,"0.#"),1)=".",FALSE,TRUE)</formula>
    </cfRule>
    <cfRule type="expression" dxfId="2066" priority="2080">
      <formula>IF(RIGHT(TEXT(Y878,"0.#"),1)=".",TRUE,FALSE)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4:Y945">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AM48">
    <cfRule type="expression" dxfId="1881" priority="1977">
      <formula>IF(RIGHT(TEXT(AI48,"0.#"),1)=".",FALSE,TRUE)</formula>
    </cfRule>
    <cfRule type="expression" dxfId="1880" priority="1978">
      <formula>IF(RIGHT(TEXT(AI48,"0.#"),1)=".",TRUE,FALSE)</formula>
    </cfRule>
  </conditionalFormatting>
  <conditionalFormatting sqref="AI47 AM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I134:AI135 AM134:AM135">
    <cfRule type="expression" dxfId="713" priority="13">
      <formula>IF(RIGHT(TEXT(AI134,"0.#"),1)=".",FALSE,TRUE)</formula>
    </cfRule>
    <cfRule type="expression" dxfId="712" priority="14">
      <formula>IF(RIGHT(TEXT(AI134,"0.#"),1)=".",TRUE,FALSE)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I138:AI139 AM138:AM139">
    <cfRule type="expression" dxfId="709" priority="9">
      <formula>IF(RIGHT(TEXT(AI138,"0.#"),1)=".",FALSE,TRUE)</formula>
    </cfRule>
    <cfRule type="expression" dxfId="708" priority="10">
      <formula>IF(RIGHT(TEXT(AI138,"0.#"),1)=".",TRUE,FALSE)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31"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713</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713</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1"/>
      <c r="AA2" s="822"/>
      <c r="AB2" s="1019" t="s">
        <v>11</v>
      </c>
      <c r="AC2" s="1020"/>
      <c r="AD2" s="1021"/>
      <c r="AE2" s="1025" t="s">
        <v>388</v>
      </c>
      <c r="AF2" s="1025"/>
      <c r="AG2" s="1025"/>
      <c r="AH2" s="1025"/>
      <c r="AI2" s="1025" t="s">
        <v>410</v>
      </c>
      <c r="AJ2" s="1025"/>
      <c r="AK2" s="1025"/>
      <c r="AL2" s="556"/>
      <c r="AM2" s="1025" t="s">
        <v>507</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1"/>
      <c r="AA9" s="822"/>
      <c r="AB9" s="1019" t="s">
        <v>11</v>
      </c>
      <c r="AC9" s="1020"/>
      <c r="AD9" s="1021"/>
      <c r="AE9" s="1025" t="s">
        <v>388</v>
      </c>
      <c r="AF9" s="1025"/>
      <c r="AG9" s="1025"/>
      <c r="AH9" s="1025"/>
      <c r="AI9" s="1025" t="s">
        <v>410</v>
      </c>
      <c r="AJ9" s="1025"/>
      <c r="AK9" s="1025"/>
      <c r="AL9" s="556"/>
      <c r="AM9" s="1025" t="s">
        <v>507</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1"/>
      <c r="AA16" s="822"/>
      <c r="AB16" s="1019" t="s">
        <v>11</v>
      </c>
      <c r="AC16" s="1020"/>
      <c r="AD16" s="1021"/>
      <c r="AE16" s="1025" t="s">
        <v>388</v>
      </c>
      <c r="AF16" s="1025"/>
      <c r="AG16" s="1025"/>
      <c r="AH16" s="1025"/>
      <c r="AI16" s="1025" t="s">
        <v>410</v>
      </c>
      <c r="AJ16" s="1025"/>
      <c r="AK16" s="1025"/>
      <c r="AL16" s="556"/>
      <c r="AM16" s="1025" t="s">
        <v>507</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1"/>
      <c r="AA23" s="822"/>
      <c r="AB23" s="1019" t="s">
        <v>11</v>
      </c>
      <c r="AC23" s="1020"/>
      <c r="AD23" s="1021"/>
      <c r="AE23" s="1025" t="s">
        <v>388</v>
      </c>
      <c r="AF23" s="1025"/>
      <c r="AG23" s="1025"/>
      <c r="AH23" s="1025"/>
      <c r="AI23" s="1025" t="s">
        <v>410</v>
      </c>
      <c r="AJ23" s="1025"/>
      <c r="AK23" s="1025"/>
      <c r="AL23" s="556"/>
      <c r="AM23" s="1025" t="s">
        <v>507</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1"/>
      <c r="AA30" s="822"/>
      <c r="AB30" s="1019" t="s">
        <v>11</v>
      </c>
      <c r="AC30" s="1020"/>
      <c r="AD30" s="1021"/>
      <c r="AE30" s="1025" t="s">
        <v>388</v>
      </c>
      <c r="AF30" s="1025"/>
      <c r="AG30" s="1025"/>
      <c r="AH30" s="1025"/>
      <c r="AI30" s="1025" t="s">
        <v>410</v>
      </c>
      <c r="AJ30" s="1025"/>
      <c r="AK30" s="1025"/>
      <c r="AL30" s="556"/>
      <c r="AM30" s="1025" t="s">
        <v>507</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1"/>
      <c r="AA37" s="822"/>
      <c r="AB37" s="1019" t="s">
        <v>11</v>
      </c>
      <c r="AC37" s="1020"/>
      <c r="AD37" s="1021"/>
      <c r="AE37" s="1025" t="s">
        <v>388</v>
      </c>
      <c r="AF37" s="1025"/>
      <c r="AG37" s="1025"/>
      <c r="AH37" s="1025"/>
      <c r="AI37" s="1025" t="s">
        <v>410</v>
      </c>
      <c r="AJ37" s="1025"/>
      <c r="AK37" s="1025"/>
      <c r="AL37" s="556"/>
      <c r="AM37" s="1025" t="s">
        <v>507</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1"/>
      <c r="AA44" s="822"/>
      <c r="AB44" s="1019" t="s">
        <v>11</v>
      </c>
      <c r="AC44" s="1020"/>
      <c r="AD44" s="1021"/>
      <c r="AE44" s="1025" t="s">
        <v>388</v>
      </c>
      <c r="AF44" s="1025"/>
      <c r="AG44" s="1025"/>
      <c r="AH44" s="1025"/>
      <c r="AI44" s="1025" t="s">
        <v>410</v>
      </c>
      <c r="AJ44" s="1025"/>
      <c r="AK44" s="1025"/>
      <c r="AL44" s="556"/>
      <c r="AM44" s="1025" t="s">
        <v>507</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1"/>
      <c r="AA51" s="822"/>
      <c r="AB51" s="556" t="s">
        <v>11</v>
      </c>
      <c r="AC51" s="1020"/>
      <c r="AD51" s="1021"/>
      <c r="AE51" s="1025" t="s">
        <v>388</v>
      </c>
      <c r="AF51" s="1025"/>
      <c r="AG51" s="1025"/>
      <c r="AH51" s="1025"/>
      <c r="AI51" s="1025" t="s">
        <v>410</v>
      </c>
      <c r="AJ51" s="1025"/>
      <c r="AK51" s="1025"/>
      <c r="AL51" s="556"/>
      <c r="AM51" s="1025" t="s">
        <v>507</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1"/>
      <c r="AA58" s="822"/>
      <c r="AB58" s="1019" t="s">
        <v>11</v>
      </c>
      <c r="AC58" s="1020"/>
      <c r="AD58" s="1021"/>
      <c r="AE58" s="1025" t="s">
        <v>388</v>
      </c>
      <c r="AF58" s="1025"/>
      <c r="AG58" s="1025"/>
      <c r="AH58" s="1025"/>
      <c r="AI58" s="1025" t="s">
        <v>410</v>
      </c>
      <c r="AJ58" s="1025"/>
      <c r="AK58" s="1025"/>
      <c r="AL58" s="556"/>
      <c r="AM58" s="1025" t="s">
        <v>507</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1"/>
      <c r="AA65" s="822"/>
      <c r="AB65" s="1019" t="s">
        <v>11</v>
      </c>
      <c r="AC65" s="1020"/>
      <c r="AD65" s="1021"/>
      <c r="AE65" s="1025" t="s">
        <v>388</v>
      </c>
      <c r="AF65" s="1025"/>
      <c r="AG65" s="1025"/>
      <c r="AH65" s="1025"/>
      <c r="AI65" s="1025" t="s">
        <v>410</v>
      </c>
      <c r="AJ65" s="1025"/>
      <c r="AK65" s="1025"/>
      <c r="AL65" s="556"/>
      <c r="AM65" s="1025" t="s">
        <v>507</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66"/>
      <c r="I3" s="666"/>
      <c r="J3" s="666"/>
      <c r="K3" s="666"/>
      <c r="L3" s="665" t="s">
        <v>18</v>
      </c>
      <c r="M3" s="666"/>
      <c r="N3" s="666"/>
      <c r="O3" s="666"/>
      <c r="P3" s="666"/>
      <c r="Q3" s="666"/>
      <c r="R3" s="666"/>
      <c r="S3" s="666"/>
      <c r="T3" s="666"/>
      <c r="U3" s="666"/>
      <c r="V3" s="666"/>
      <c r="W3" s="666"/>
      <c r="X3" s="667"/>
      <c r="Y3" s="651" t="s">
        <v>19</v>
      </c>
      <c r="Z3" s="652"/>
      <c r="AA3" s="652"/>
      <c r="AB3" s="794"/>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8"/>
      <c r="B16" s="1039"/>
      <c r="C16" s="1039"/>
      <c r="D16" s="1039"/>
      <c r="E16" s="1039"/>
      <c r="F16" s="1040"/>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8"/>
      <c r="B29" s="1039"/>
      <c r="C29" s="1039"/>
      <c r="D29" s="1039"/>
      <c r="E29" s="1039"/>
      <c r="F29" s="1040"/>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8"/>
      <c r="B42" s="1039"/>
      <c r="C42" s="1039"/>
      <c r="D42" s="1039"/>
      <c r="E42" s="1039"/>
      <c r="F42" s="1040"/>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8"/>
      <c r="B56" s="1039"/>
      <c r="C56" s="1039"/>
      <c r="D56" s="1039"/>
      <c r="E56" s="1039"/>
      <c r="F56" s="1040"/>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8"/>
      <c r="B69" s="1039"/>
      <c r="C69" s="1039"/>
      <c r="D69" s="1039"/>
      <c r="E69" s="1039"/>
      <c r="F69" s="1040"/>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8"/>
      <c r="B82" s="1039"/>
      <c r="C82" s="1039"/>
      <c r="D82" s="1039"/>
      <c r="E82" s="1039"/>
      <c r="F82" s="1040"/>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8"/>
      <c r="B95" s="1039"/>
      <c r="C95" s="1039"/>
      <c r="D95" s="1039"/>
      <c r="E95" s="1039"/>
      <c r="F95" s="1040"/>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8"/>
      <c r="B109" s="1039"/>
      <c r="C109" s="1039"/>
      <c r="D109" s="1039"/>
      <c r="E109" s="1039"/>
      <c r="F109" s="1040"/>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8"/>
      <c r="B122" s="1039"/>
      <c r="C122" s="1039"/>
      <c r="D122" s="1039"/>
      <c r="E122" s="1039"/>
      <c r="F122" s="1040"/>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8"/>
      <c r="B135" s="1039"/>
      <c r="C135" s="1039"/>
      <c r="D135" s="1039"/>
      <c r="E135" s="1039"/>
      <c r="F135" s="1040"/>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8"/>
      <c r="B148" s="1039"/>
      <c r="C148" s="1039"/>
      <c r="D148" s="1039"/>
      <c r="E148" s="1039"/>
      <c r="F148" s="1040"/>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8"/>
      <c r="B162" s="1039"/>
      <c r="C162" s="1039"/>
      <c r="D162" s="1039"/>
      <c r="E162" s="1039"/>
      <c r="F162" s="1040"/>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8"/>
      <c r="B175" s="1039"/>
      <c r="C175" s="1039"/>
      <c r="D175" s="1039"/>
      <c r="E175" s="1039"/>
      <c r="F175" s="1040"/>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8"/>
      <c r="B188" s="1039"/>
      <c r="C188" s="1039"/>
      <c r="D188" s="1039"/>
      <c r="E188" s="1039"/>
      <c r="F188" s="1040"/>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8"/>
      <c r="B201" s="1039"/>
      <c r="C201" s="1039"/>
      <c r="D201" s="1039"/>
      <c r="E201" s="1039"/>
      <c r="F201" s="1040"/>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8"/>
      <c r="B215" s="1039"/>
      <c r="C215" s="1039"/>
      <c r="D215" s="1039"/>
      <c r="E215" s="1039"/>
      <c r="F215" s="1040"/>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8"/>
      <c r="B228" s="1039"/>
      <c r="C228" s="1039"/>
      <c r="D228" s="1039"/>
      <c r="E228" s="1039"/>
      <c r="F228" s="1040"/>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8"/>
      <c r="B241" s="1039"/>
      <c r="C241" s="1039"/>
      <c r="D241" s="1039"/>
      <c r="E241" s="1039"/>
      <c r="F241" s="1040"/>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8"/>
      <c r="B254" s="1039"/>
      <c r="C254" s="1039"/>
      <c r="D254" s="1039"/>
      <c r="E254" s="1039"/>
      <c r="F254" s="1040"/>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中野皓介</dc:creator>
  <cp:lastModifiedBy>m</cp:lastModifiedBy>
  <cp:lastPrinted>2021-09-22T06:35:07Z</cp:lastPrinted>
  <dcterms:created xsi:type="dcterms:W3CDTF">2012-03-13T00:50:25Z</dcterms:created>
  <dcterms:modified xsi:type="dcterms:W3CDTF">2021-09-22T06:35:26Z</dcterms:modified>
</cp:coreProperties>
</file>