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<sst xmlns="http://schemas.openxmlformats.org/spreadsheetml/2006/main" count="3097" uniqueCount="783">
  <si>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</si>
  <si>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</si>
  <si>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</si>
  <si>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</si>
  <si>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</si>
  <si>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</si>
  <si>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</si>
  <si>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</si>
  <si>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</si>
  <si>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</si>
  <si>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</si>
  <si>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</si>
  <si>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</si>
  <si>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</si>
  <si>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</si>
  <si>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</si>
  <si>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</si>
  <si>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</si>
  <si>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</si>
  <si>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</si>
  <si>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</si>
  <si>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</si>
  <si>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</si>
  <si>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</si>
  <si>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</si>
  <si>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</si>
  <si>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</si>
  <si>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</si>
  <si>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</si>
  <si>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</si>
  <si>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</si>
  <si>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</si>
  <si>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</si>
  <si>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</si>
  <si>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</si>
  <si>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</si>
  <si>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</si>
  <si>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</si>
  <si>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</si>
  <si>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</si>
  <si>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</si>
  <si>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</si>
  <si>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</si>
  <si>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</si>
  <si>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</si>
  <si>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</si>
  <si>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</si>
  <si>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</si>
  <si>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</si>
  <si>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</si>
  <si>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</si>
  <si>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</si>
  <si>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</si>
  <si>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</si>
  <si>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</si>
  <si>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</si>
  <si>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</si>
  <si>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</si>
  <si>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</si>
  <si>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</si>
  <si>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</si>
  <si>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</si>
  <si>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</si>
  <si>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</si>
  <si>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</si>
  <si>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</si>
  <si>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</si>
  <si>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</si>
  <si>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</si>
  <si>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</si>
  <si>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</si>
  <si>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</si>
  <si>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</si>
  <si>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</si>
  <si>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</si>
  <si>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</si>
  <si>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</si>
  <si>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</si>
  <si>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</si>
  <si>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</si>
  <si>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</si>
  <si>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</si>
  <si>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</si>
  <si>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</si>
  <si>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</si>
  <si>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</si>
  <si>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</si>
  <si>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</si>
  <si>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</si>
  <si>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</si>
  <si>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</si>
  <si>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</si>
  <si>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</si>
  <si>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</si>
  <si>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</si>
  <si>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</si>
  <si>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</si>
  <si>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</si>
  <si>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</si>
  <si>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</si>
  <si>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</si>
  <si>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</si>
  <si>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</si>
  <si>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</si>
  <si>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</si>
  <si>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</si>
  <si>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</si>
  <si>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</si>
  <si>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</si>
  <si>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</si>
  <si>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</si>
  <si>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</si>
  <si>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</si>
  <si>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</si>
  <si>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</si>
  <si>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</si>
  <si>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</si>
  <si>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</si>
  <si>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</si>
  <si>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</si>
  <si>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</si>
  <si>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</si>
  <si>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</si>
  <si>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</si>
  <si>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</si>
  <si>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</si>
  <si>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</si>
  <si>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</si>
  <si>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</si>
  <si>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</si>
  <si>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</si>
  <si>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</si>
  <si>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</si>
  <si>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</si>
  <si>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</si>
  <si>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</si>
  <si>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</si>
  <si>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</si>
  <si>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</si>
  <si>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</si>
  <si>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</si>
  <si>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</si>
  <si>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</si>
  <si>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</si>
  <si>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</si>
  <si>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</si>
  <si>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</si>
  <si>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</si>
  <si>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</si>
  <si>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</si>
  <si>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</si>
  <si>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</si>
  <si>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</si>
  <si>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</si>
  <si>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</si>
  <si>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</si>
  <si>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</si>
  <si>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</si>
  <si>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</si>
  <si>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</si>
  <si>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</si>
  <si>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</si>
  <si>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</si>
  <si>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</si>
  <si>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</si>
  <si>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</si>
  <si>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</si>
  <si>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</si>
  <si>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</si>
  <si>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</si>
  <si>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</si>
  <si>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</si>
  <si>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</si>
  <si>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</si>
  <si>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</si>
  <si>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</si>
  <si>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</si>
  <si>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</si>
  <si>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</si>
  <si>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</si>
  <si>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</si>
  <si>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</si>
  <si>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</si>
  <si>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</si>
  <si>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</si>
  <si>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</si>
  <si>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</si>
  <si>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</si>
  <si>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</si>
  <si>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</si>
  <si>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</si>
  <si>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</si>
  <si>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</si>
  <si>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</si>
  <si>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</si>
  <si>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</si>
  <si>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</si>
  <si>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</si>
  <si>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</si>
  <si>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</si>
  <si>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</si>
  <si>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</si>
  <si>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</si>
  <si>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</si>
  <si>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</si>
  <si>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</si>
  <si>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</si>
  <si>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</si>
  <si>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</si>
  <si>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</si>
  <si>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</si>
  <si>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</si>
  <si>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</si>
  <si>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</si>
  <si>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</si>
  <si>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</si>
  <si>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</si>
  <si>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</si>
  <si>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</si>
  <si>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</si>
  <si>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</si>
  <si>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</si>
  <si>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</si>
  <si>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</si>
  <si>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</si>
  <si>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</si>
  <si>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</si>
  <si>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</si>
  <si>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</si>
  <si>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</si>
  <si>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</si>
  <si>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</si>
  <si>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</si>
  <si>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</si>
  <si>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</si>
  <si>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</si>
  <si>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</si>
  <si>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</si>
  <si>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</si>
  <si>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</si>
  <si>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</si>
  <si>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</si>
  <si>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</si>
  <si>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</si>
  <si>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</si>
  <si>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</si>
  <si>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</si>
  <si>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</si>
  <si>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</si>
  <si>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</si>
  <si>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</si>
  <si>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</si>
  <si>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</si>
  <si>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</si>
  <si>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</si>
  <si>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</si>
  <si>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</si>
  <si>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</si>
  <si>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</si>
  <si>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</si>
  <si>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</si>
  <si>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</si>
  <si>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</si>
  <si>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</si>
  <si>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</si>
  <si>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</si>
  <si>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</si>
  <si>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</si>
  <si>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</si>
  <si>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</si>
  <si>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</si>
  <si>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</si>
  <si>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</si>
  <si>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</si>
  <si>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</si>
  <si>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</si>
  <si>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</si>
  <si>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</si>
  <si>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</si>
  <si>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</si>
  <si>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</si>
  <si>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</si>
  <si>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</si>
  <si>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</si>
  <si>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</si>
  <si>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</si>
  <si>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</si>
  <si>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</si>
  <si>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</si>
  <si>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</si>
  <si>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</si>
  <si>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</si>
  <si>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</si>
  <si>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</si>
  <si>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</si>
  <si>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</si>
  <si>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</si>
  <si>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</si>
  <si>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</si>
  <si>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</si>
  <si>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</si>
  <si>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</si>
  <si>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</si>
  <si>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</si>
  <si>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</si>
  <si>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</si>
  <si>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</si>
  <si>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</si>
  <si>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</si>
  <si>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</si>
  <si>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</si>
  <si>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</si>
  <si>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</si>
  <si>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</si>
  <si>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</si>
  <si>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</si>
  <si>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</si>
  <si>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</si>
  <si>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</si>
  <si>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</si>
  <si>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</si>
  <si>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</si>
  <si>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</si>
  <si>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</si>
  <si>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</si>
  <si>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</si>
  <si>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</si>
  <si>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</si>
  <si>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</si>
  <si>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</si>
  <si>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</si>
  <si>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</si>
  <si>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</si>
  <si>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</si>
  <si>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</si>
  <si>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</si>
  <si>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</si>
  <si>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</si>
  <si>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</si>
  <si>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</si>
  <si>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</si>
  <si>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</si>
  <si>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</si>
  <si>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</si>
  <si>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</si>
  <si>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</si>
  <si>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</si>
  <si>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</si>
  <si>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</si>
  <si>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</si>
  <si>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</si>
  <si>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</si>
  <si>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</si>
  <si>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</si>
  <si>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</si>
  <si>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</si>
  <si>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</si>
  <si>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</si>
  <si>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</si>
  <si>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</si>
  <si>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</si>
  <si>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</si>
  <si>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</si>
  <si>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</si>
  <si>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</si>
  <si>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</si>
  <si>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</si>
  <si>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</si>
  <si>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</si>
  <si>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</si>
  <si>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</si>
  <si>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</si>
  <si>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</si>
  <si>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</si>
  <si>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</si>
  <si>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</si>
  <si>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</si>
  <si>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</si>
  <si>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</si>
  <si>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</si>
  <si>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</si>
  <si>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</si>
  <si>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</si>
  <si>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</si>
  <si>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</si>
  <si>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</si>
  <si>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</si>
  <si>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</si>
  <si>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</si>
  <si>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</si>
  <si>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</si>
  <si>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</si>
  <si>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</si>
  <si>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</si>
  <si>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</si>
  <si>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</si>
  <si>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</si>
  <si>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</si>
  <si>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</si>
  <si>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</si>
  <si>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</si>
  <si>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</si>
  <si>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</si>
  <si>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</si>
  <si>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</si>
  <si>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</si>
  <si>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</si>
  <si>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</si>
  <si>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</si>
  <si>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</si>
  <si>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</si>
  <si>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</si>
  <si>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</si>
  <si>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</si>
  <si>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</si>
  <si>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</si>
  <si>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</si>
  <si>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</si>
  <si>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</si>
  <si>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</si>
  <si>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</si>
  <si>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</si>
  <si>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</si>
  <si>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</si>
  <si>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</si>
  <si>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</si>
  <si>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</si>
  <si>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</si>
  <si>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</si>
  <si>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</si>
  <si>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</si>
  <si>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</si>
  <si>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</si>
  <si>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</si>
  <si>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</si>
  <si>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</si>
  <si>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</si>
  <si>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</si>
  <si>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</si>
  <si>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</si>
  <si>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</si>
  <si>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</si>
  <si>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</si>
  <si>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</si>
  <si>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</si>
  <si>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</si>
  <si>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</si>
  <si>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</si>
  <si>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</si>
  <si>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</si>
  <si>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</si>
  <si>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</si>
  <si>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</si>
  <si>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</si>
  <si>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</si>
  <si>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</si>
  <si>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</si>
  <si>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</si>
  <si>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</si>
  <si>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</si>
  <si>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</si>
  <si>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</si>
  <si>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</si>
  <si>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</si>
  <si>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</si>
  <si>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</si>
  <si>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</si>
  <si>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</si>
  <si>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</si>
  <si>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</si>
  <si>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</si>
  <si>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</si>
  <si>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</si>
  <si>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</si>
  <si>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</si>
  <si>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</si>
  <si>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</si>
  <si>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</si>
  <si>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</si>
  <si>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</si>
  <si>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</si>
  <si>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</si>
  <si>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</si>
  <si>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</si>
  <si>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</si>
  <si>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</si>
  <si>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</si>
  <si>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</si>
  <si>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</si>
  <si>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</si>
  <si>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</si>
  <si>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</si>
  <si>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</si>
  <si>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</si>
  <si>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</si>
  <si>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</si>
  <si>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</si>
  <si>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</si>
  <si>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</si>
  <si>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</si>
  <si>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</si>
  <si>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</si>
  <si>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</si>
  <si>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</si>
  <si>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</si>
  <si>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</si>
  <si>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</si>
  <si>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</si>
  <si>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</si>
  <si>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</si>
  <si>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</si>
  <si>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</si>
  <si>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</si>
  <si>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</si>
  <si>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</si>
  <si>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</si>
  <si>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</si>
  <si>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</si>
  <si>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</si>
  <si>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</si>
  <si>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</si>
  <si>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</si>
  <si>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</si>
  <si>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</si>
  <si>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</si>
  <si>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</si>
  <si>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</si>
  <si>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</si>
  <si>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</si>
  <si>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</si>
  <si>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</si>
  <si>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</si>
  <si>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</si>
  <si>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</si>
  <si>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</si>
  <si>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</si>
  <si>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</si>
  <si>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</si>
  <si>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</si>
  <si>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</si>
  <si>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</si>
  <si>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</si>
  <si>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</si>
  <si>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</si>
  <si>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</si>
  <si>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</si>
  <si>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</si>
  <si>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</si>
  <si>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</si>
  <si>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</si>
  <si>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</si>
  <si>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</si>
  <si>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</si>
  <si>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</si>
  <si>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</si>
  <si>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</si>
  <si>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</si>
  <si>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</si>
  <si>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</si>
  <si>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</si>
  <si>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</si>
  <si>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</si>
  <si>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</si>
  <si>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</si>
  <si>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</si>
  <si>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</si>
  <si>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</si>
  <si>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</si>
  <si>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</si>
  <si>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</si>
  <si>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</si>
  <si>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</si>
  <si>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</si>
  <si>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</si>
  <si>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</si>
  <si>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</si>
  <si>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</si>
  <si>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</si>
  <si>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</si>
  <si>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</si>
  <si>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</si>
  <si>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</si>
  <si>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</si>
  <si>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</si>
  <si>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</si>
  <si>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</si>
  <si>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</si>
  <si>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</si>
  <si>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</si>
  <si>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</si>
  <si>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</si>
  <si>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</si>
  <si>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</si>
  <si>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</si>
  <si>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</si>
  <si>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</si>
  <si>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</si>
  <si>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</si>
  <si>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</si>
  <si>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</si>
  <si>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</si>
  <si>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</si>
  <si>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</si>
  <si>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</si>
  <si>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</si>
  <si>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</si>
  <si>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</si>
  <si>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</si>
  <si>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</si>
  <si>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</si>
  <si>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</si>
  <si>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</si>
  <si>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</si>
  <si>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</si>
  <si>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</si>
  <si>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</si>
  <si>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</si>
  <si>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</si>
  <si>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</si>
  <si>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</si>
  <si>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</si>
  <si>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</si>
  <si>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</si>
  <si>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</si>
  <si>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</si>
  <si>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</si>
  <si>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</si>
  <si>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</si>
  <si>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</si>
  <si>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</si>
  <si>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</si>
  <si>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</si>
  <si>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</si>
  <si>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</si>
  <si>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</si>
  <si>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</si>
  <si>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</si>
  <si>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</si>
  <si>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</si>
  <si>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</si>
  <si>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</si>
  <si>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</si>
  <si>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</si>
  <si>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</si>
  <si>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</si>
  <si>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</si>
  <si>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</si>
  <si>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</si>
  <si>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</si>
  <si>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</si>
  <si>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</si>
  <si>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</si>
  <si>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</si>
  <si>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</si>
  <si>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</si>
  <si>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</si>
  <si>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</si>
  <si>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</si>
  <si>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</si>
  <si>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</si>
  <si>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</si>
  <si>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</si>
  <si>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</si>
  <si>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</si>
  <si>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</si>
  <si>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</si>
  <si>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</si>
  <si>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</si>
  <si>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</si>
  <si>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</si>
  <si>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</si>
  <si>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</si>
  <si>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</si>
  <si>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</si>
  <si>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</si>
  <si>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</si>
  <si>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</si>
  <si>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</si>
  <si>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</si>
  <si>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</si>
  <si>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</si>
  <si>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</si>
  <si>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</si>
  <si>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</si>
  <si>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</si>
  <si>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</si>
  <si>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</si>
  <si>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</si>
  <si>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</si>
  <si>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</si>
  <si>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</si>
  <si>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</si>
  <si>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</si>
  <si>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</si>
  <si>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</si>
  <si>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</si>
  <si>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</si>
  <si>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</si>
  <si>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</si>
  <si>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</si>
  <si>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</si>
  <si>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</si>
  <si>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</si>
  <si>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</si>
  <si>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</si>
  <si>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</si>
  <si>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</si>
  <si>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</si>
  <si>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</si>
  <si>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</si>
  <si>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</si>
  <si>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</si>
  <si>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</si>
  <si>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</si>
  <si>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</si>
  <si>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</si>
  <si>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</si>
  <si>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　</t>
    <phoneticPr fontId="5"/>
  </si>
  <si>
    <t>終了予定なし</t>
    <phoneticPr fontId="5"/>
  </si>
  <si>
    <t>著作権行政の充実</t>
    <phoneticPr fontId="5"/>
  </si>
  <si>
    <t>文化庁</t>
    <phoneticPr fontId="5"/>
  </si>
  <si>
    <t>昭和26年度</t>
    <phoneticPr fontId="5"/>
  </si>
  <si>
    <t>著作権課</t>
    <phoneticPr fontId="5"/>
  </si>
  <si>
    <t>著作権法　第１０５条～１１１条
世界知的所有権機関設立条約第11条の2
文学的美術的著作物の保護に関するベルヌ条約パリ改正条約　第２５条(4)(a)</t>
    <phoneticPr fontId="5"/>
  </si>
  <si>
    <t>・文化芸術推進基本計画－文化芸術の「多様な価値」を活かして，未来をつくる－（第1期）（平成30年3月6日閣議決定）
・司法制度改革推進計画</t>
    <phoneticPr fontId="5"/>
  </si>
  <si>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t>
    <phoneticPr fontId="5"/>
  </si>
  <si>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ものである。
また、世界知的所有権機関分担金は、文学的及び美術的著作物の保護に関するベルヌ条約パリ改正条約第25条（4）（a）において、WIPO運営費を支払うことが加盟国に義務づけられており、我が国は等級Ⅰ（その他の等級Ⅰの加盟国：アメリカ、イギリス、フランス、ドイツ）に分類されて、これを文化庁26.6％、特許庁73.4％の比率で支払っている。</t>
    <phoneticPr fontId="5"/>
  </si>
  <si>
    <t>-</t>
    <phoneticPr fontId="5"/>
  </si>
  <si>
    <t>世界知的所有権機関分担金</t>
    <phoneticPr fontId="5"/>
  </si>
  <si>
    <t>政府開発援助世界知的所有権機関分担金</t>
  </si>
  <si>
    <t>委員手当</t>
  </si>
  <si>
    <t>職員旅費</t>
  </si>
  <si>
    <t>著作権保護を推進するため、WIPO本部における著作権等関係の定例会議を着実に開催することを目標とする。</t>
    <phoneticPr fontId="5"/>
  </si>
  <si>
    <t>WIPO本部における著作権等関係の定例会議の開催回数</t>
    <phoneticPr fontId="5"/>
  </si>
  <si>
    <t>回</t>
    <phoneticPr fontId="5"/>
  </si>
  <si>
    <t>WIPO定例会議開催実績（WIPOウェブサイトより）</t>
    <phoneticPr fontId="5"/>
  </si>
  <si>
    <t>日本のプレゼンス向上を図るため、WIPO職員数に占める日本人職員数の割合を高める。</t>
    <phoneticPr fontId="5"/>
  </si>
  <si>
    <t>WIPO職員数に占める日本人職員数の割合</t>
    <phoneticPr fontId="5"/>
  </si>
  <si>
    <t>WIPO Workforce 2019</t>
  </si>
  <si>
    <t>日本のプレゼンス向上を図るため、WIPOの幹部職員数に占める日本人幹部職員数の割合を高める。</t>
  </si>
  <si>
    <t>WIPOの幹部職員数（D1以上）に占める日本人幹部職員数の割合</t>
  </si>
  <si>
    <t>分担金支払義務の履行状況</t>
    <phoneticPr fontId="5"/>
  </si>
  <si>
    <t>スイスフラン</t>
    <phoneticPr fontId="5"/>
  </si>
  <si>
    <t>WIPOへの分担金であり、日本及び他国からの分担金を取りまとめて会議を含めた各種事業を行っているため、我が国からの分担金のみに対する単位当たりのコストを算出することができない。</t>
    <phoneticPr fontId="5"/>
  </si>
  <si>
    <t>－</t>
    <phoneticPr fontId="5"/>
  </si>
  <si>
    <t>12　文化芸術の振興</t>
    <phoneticPr fontId="5"/>
  </si>
  <si>
    <t>12-4 文化芸術を推進するプラットフォームの形成</t>
    <phoneticPr fontId="5"/>
  </si>
  <si>
    <t>世界知的所有権機関（ＷＩＰＯ）加盟国として運営費を支払い、加盟国の著作権者の権利の保護に資することにより、もって我が国の文化芸術振興のための基盤の充実に寄与する。</t>
    <phoneticPr fontId="5"/>
  </si>
  <si>
    <t>経済産業省</t>
  </si>
  <si>
    <t>世界知的所有権機関事務局分担金</t>
  </si>
  <si>
    <t>419</t>
    <phoneticPr fontId="5"/>
  </si>
  <si>
    <t>443</t>
    <phoneticPr fontId="5"/>
  </si>
  <si>
    <t>408</t>
    <phoneticPr fontId="5"/>
  </si>
  <si>
    <t>407</t>
    <phoneticPr fontId="5"/>
  </si>
  <si>
    <t>401</t>
    <phoneticPr fontId="5"/>
  </si>
  <si>
    <t>384</t>
    <phoneticPr fontId="5"/>
  </si>
  <si>
    <t>著作権課長　吉田光成</t>
    <rPh sb="6" eb="8">
      <t>ヨシダ</t>
    </rPh>
    <rPh sb="8" eb="10">
      <t>ミツナリ</t>
    </rPh>
    <phoneticPr fontId="5"/>
  </si>
  <si>
    <t>-</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</si>
  <si>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国民や社会のニーズを的確に反映していると言える。
・世界知的所有権機関（WIPO）事務局分担金は、WIPO加盟国の著作権者の権利保護を目的として毎年支出しているものであり、我が国の著作権・著作隣接権者の活動・権利の保護に裨益することから、国民や社会のニーズを的確に反映していると言える。</t>
    <phoneticPr fontId="5"/>
  </si>
  <si>
    <t>・著作権紛争解決あっせん制度を利用する者は、申請時に46,000円の手数料を納付することになっており、受益者との負担関係は妥当である。
・世界知的所有権機関事務局分担金は、WIPO加盟国の著作権者の権利保護を目的として毎年支出しているものであり、我が国の著作権・著作隣接権者の活動・権利保護に裨益するものであり、受益者との負担関係は妥当であると言える。</t>
    <phoneticPr fontId="5"/>
  </si>
  <si>
    <t>・著作権紛争解決あっせん制度にかかる予算は、あっせん委員への手当と旅費であり、事業目的に即し真に必要なものに限定されている。
・WIPOの事業は、計画予算委員会での審議及び加盟国総会での承認を経て実施されており、我が国は執行状況について同委員会で報告を受け、確認している。
・また、WIPOは国連の専門機関であり、その事業内容は国連合同監査団による業績評価対象である。
以上のことから、費目・使途が事業目的に即し真に必要なものに限定されていると言える。</t>
    <phoneticPr fontId="5"/>
  </si>
  <si>
    <t>WIPO本部における著作権等関係の定例会議は着実に開催されており、また、WIPO職員数に占める日本人職員数の割合及びWIPOの幹部職員数に占める日本人幹部職員数の割合は一定数を維持している。</t>
    <rPh sb="56" eb="57">
      <t>オヨ</t>
    </rPh>
    <rPh sb="84" eb="87">
      <t>イッテイスウ</t>
    </rPh>
    <rPh sb="88" eb="90">
      <t>イジ</t>
    </rPh>
    <phoneticPr fontId="5"/>
  </si>
  <si>
    <t>・WIPOの事業は、計画予算委員会での審議及び加盟国総会での承認を経て実施されており、我が国は執行状況について同委員会で報告を受け、確認しているところ、活動実績は見込みに見合ったものであると言える。</t>
    <phoneticPr fontId="5"/>
  </si>
  <si>
    <t>・WIPO事務局分担金は、WIPO加盟国の著作権者の権利保護を目的として毎年支出しているものであり、我が国の著作権・著作隣接権者の活動・権利保護に裨益していることから、成果は十分に活用していると言える。</t>
    <phoneticPr fontId="5"/>
  </si>
  <si>
    <t>無</t>
  </si>
  <si>
    <t>‐</t>
  </si>
  <si>
    <t>WIPOは著作権以外に産業財産権についても所管しているところ、我が国において産業財産権を所管する特許庁と共同で分担金を支出することで適切な役割分担を行っている。</t>
    <phoneticPr fontId="5"/>
  </si>
  <si>
    <t>・著作権紛争解決あっせん制度にかかる予算は、文部科学省の支払い基準に基づき適切に執行されている。
・分担金は、WIPOの年間の事業計画に要する経費の財源の一部に充てられる。予算の執行状況については、財政管理報告書において報告がなされている他、内部監査及び外部監査が行われている。これらの報告は計画予算委員会を経て、加盟国総会において承認を受けることとされており、我が国からは両会合にそれぞれ出席し、執行状況を確認している。</t>
    <phoneticPr fontId="27"/>
  </si>
  <si>
    <t xml:space="preserve">・WIPO事業については、引き続き特許庁と連携し、当該分担金がWIPO内で適切に使用されているか監視していくこととしたい。                      </t>
    <phoneticPr fontId="27"/>
  </si>
  <si>
    <t>・著作権紛争解決あっせん制度にかかる予算は、令和2年度はあっせんの申請がなかったため執行されなかった。
・分担金は、WIPOの年間の事業計画に要する経費の財源の一部に充てられ、その予算の執行状況は、財政管理報告書において報告がなされているほか、内部監査及び外部監査が行われており、コスト削減や効率化に向けた工夫は十分に行われていると言える。</t>
    <rPh sb="22" eb="24">
      <t>レイワ</t>
    </rPh>
    <rPh sb="25" eb="27">
      <t>ネンド</t>
    </rPh>
    <rPh sb="33" eb="35">
      <t>シンセイ</t>
    </rPh>
    <rPh sb="42" eb="44">
      <t>シッコウ</t>
    </rPh>
    <phoneticPr fontId="5"/>
  </si>
  <si>
    <t>A.世界知的所有権機関（WIPO）</t>
    <phoneticPr fontId="5"/>
  </si>
  <si>
    <t>分担金</t>
    <rPh sb="0" eb="3">
      <t>ブンタンキン</t>
    </rPh>
    <phoneticPr fontId="5"/>
  </si>
  <si>
    <t>WIPO加盟国の著作権者の権利保護に資する取組の実施</t>
    <phoneticPr fontId="5"/>
  </si>
  <si>
    <t>世界知的所有権機関（WIPO）</t>
    <phoneticPr fontId="5"/>
  </si>
  <si>
    <t>WIPO加盟国の著作権者の権利保護に資する取組の実施</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</si>
  <si>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地方自治体や民間等に委ねることはできない。
・WIPO事務局分担金は、WIPOの運営予算として、文学的及び美術的著作物の保護に関するベルヌ条約パリ改正条約（ベルヌ条約）第25条(4)（a）により、分担金を支払うことが各加盟国に義務付けられているものであり、加盟国である我が国が負担しなければならない義務的経費である。よって、国がその支払いを直接履行すべきである。</t>
  </si>
  <si>
    <t>・著作権紛争解決あっせん制度は、著作権法第105条～第111条に規定されている著作権等に関する紛争について国が関与することで実情に即した簡易、迅速な解決を図ることを目的とした制度であることから、政策目的の達成手段として必要かつ適切な事業であり、優先度は高い。
・WIPO事務局分担金は、WIPOの運営予算として、文学的及び美術的著作物の保護に関するベルヌ条約パリ改正条約（ベルヌ条約）第25条(4)(a)により、分担金を支払うことが各加盟国に義務付けられているものであり、加盟国である我が国が負担しなければならない義務的経費である。よって、国がその支払いを直接履行すべきである。
また、我が国の著作権・著作隣接権者の活動・権利の保護に裨益することから、必要かつ適切であり、優先度は高い。</t>
  </si>
  <si>
    <t>statistical data on geographical representation and gender balance</t>
  </si>
  <si>
    <t>-</t>
    <phoneticPr fontId="5"/>
  </si>
  <si>
    <t>外部有識者による点検対象外</t>
  </si>
  <si>
    <t>現状通り</t>
  </si>
  <si>
    <t>この事業は、条約に基づく分担金等の支払いであり、事業所管部局による自己点検及び行政事業レビュー推進チームによる点検の結果を踏まえ、特段の見直しは要しないものと考えられる。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</si>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</sst>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752</xdr:row>
      <xdr:rowOff>88900</xdr:rowOff>
    </xdr:from>
    <xdr:to>
      <xdr:col>37</xdr:col>
      <xdr:colOff>90486</xdr:colOff>
      <xdr:row>765</xdr:row>
      <xdr:rowOff>554829</xdr:rowOff>
    </xdr:to>
    <xdr:grpSp>
      <xdr:nvGrpSpPr>
        <xdr:cNvPr id="2" name="グループ化 1"/>
        <xdr:cNvGrpSpPr/>
      </xdr:nvGrpSpPr>
      <xdr:grpSpPr>
        <a:xfrm>
          <a:off x="3771900" y="58420000"/>
          <a:ext cx="3836986" cy="5406229"/>
          <a:chOff x="3375423" y="60626627"/>
          <a:chExt cx="3821905" cy="4345779"/>
        </a:xfrm>
      </xdr:grpSpPr>
      <xdr:sp macro="" textlink="">
        <xdr:nvSpPr>
          <xdr:cNvPr id="3" name="正方形/長方形 2">
            <a:extLst>
              <a:ext uri="{FF2B5EF4-FFF2-40B4-BE49-F238E27FC236}">
                <a16:creationId xmlns:a16="http://schemas.microsoft.com/office/drawing/2014/main" id="{379B37F8-9E1D-43D4-9102-455DEDAB14AE}"/>
              </a:ext>
            </a:extLst>
          </xdr:cNvPr>
          <xdr:cNvSpPr/>
        </xdr:nvSpPr>
        <xdr:spPr>
          <a:xfrm>
            <a:off x="3375423" y="60626627"/>
            <a:ext cx="3821905" cy="110728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33.3</a:t>
            </a:r>
            <a:r>
              <a:rPr kumimoji="1" lang="ja-JP" altLang="en-US" sz="2800">
                <a:solidFill>
                  <a:sysClr val="windowText" lastClr="000000"/>
                </a:solidFill>
              </a:rPr>
              <a:t>百万円</a:t>
            </a:r>
          </a:p>
        </xdr:txBody>
      </xdr:sp>
      <xdr:cxnSp macro="">
        <xdr:nvCxnSpPr>
          <xdr:cNvPr id="4" name="直線矢印コネクタ 3">
            <a:extLst>
              <a:ext uri="{FF2B5EF4-FFF2-40B4-BE49-F238E27FC236}">
                <a16:creationId xmlns:a16="http://schemas.microsoft.com/office/drawing/2014/main" id="{196F721F-A8C6-4613-AE63-DCAA898FF754}"/>
              </a:ext>
            </a:extLst>
          </xdr:cNvPr>
          <xdr:cNvCxnSpPr/>
        </xdr:nvCxnSpPr>
        <xdr:spPr>
          <a:xfrm>
            <a:off x="5283951" y="61846276"/>
            <a:ext cx="4849" cy="4965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a:extLst>
              <a:ext uri="{FF2B5EF4-FFF2-40B4-BE49-F238E27FC236}">
                <a16:creationId xmlns:a16="http://schemas.microsoft.com/office/drawing/2014/main" id="{9D3FA07A-5788-4D2F-86C0-AC1D3CB8BBBE}"/>
              </a:ext>
            </a:extLst>
          </xdr:cNvPr>
          <xdr:cNvSpPr txBox="1"/>
        </xdr:nvSpPr>
        <xdr:spPr>
          <a:xfrm>
            <a:off x="4194499" y="62455190"/>
            <a:ext cx="2183752" cy="35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sp macro="" textlink="">
        <xdr:nvSpPr>
          <xdr:cNvPr id="6" name="正方形/長方形 5">
            <a:extLst>
              <a:ext uri="{FF2B5EF4-FFF2-40B4-BE49-F238E27FC236}">
                <a16:creationId xmlns:a16="http://schemas.microsoft.com/office/drawing/2014/main" id="{51791FA7-0080-4F9F-829C-E387F76DC02E}"/>
              </a:ext>
            </a:extLst>
          </xdr:cNvPr>
          <xdr:cNvSpPr/>
        </xdr:nvSpPr>
        <xdr:spPr>
          <a:xfrm>
            <a:off x="3626132" y="62923409"/>
            <a:ext cx="3320486" cy="8768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WIPO</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33.3</a:t>
            </a:r>
            <a:r>
              <a:rPr kumimoji="1" lang="ja-JP" altLang="en-US" sz="2000">
                <a:solidFill>
                  <a:sysClr val="windowText" lastClr="000000"/>
                </a:solidFill>
              </a:rPr>
              <a:t>百万円</a:t>
            </a:r>
          </a:p>
        </xdr:txBody>
      </xdr:sp>
      <xdr:sp macro="" textlink="">
        <xdr:nvSpPr>
          <xdr:cNvPr id="7" name="大かっこ 6">
            <a:extLst>
              <a:ext uri="{FF2B5EF4-FFF2-40B4-BE49-F238E27FC236}">
                <a16:creationId xmlns:a16="http://schemas.microsoft.com/office/drawing/2014/main" id="{ABC53971-EE73-49FA-8A74-FDC89C6699E7}"/>
              </a:ext>
            </a:extLst>
          </xdr:cNvPr>
          <xdr:cNvSpPr/>
        </xdr:nvSpPr>
        <xdr:spPr>
          <a:xfrm>
            <a:off x="3620847" y="63912634"/>
            <a:ext cx="3331057" cy="1059772"/>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a:solidFill>
                  <a:schemeClr val="tx1"/>
                </a:solidFill>
                <a:effectLst/>
                <a:latin typeface="+mn-ea"/>
                <a:ea typeface="+mn-ea"/>
                <a:cs typeface="+mn-cs"/>
              </a:rPr>
              <a:t>WIPO</a:t>
            </a:r>
            <a:r>
              <a:rPr kumimoji="1" lang="ja-JP" altLang="ja-JP" sz="1600" b="0" i="0">
                <a:solidFill>
                  <a:schemeClr val="tx1"/>
                </a:solidFill>
                <a:effectLst/>
                <a:latin typeface="+mn-ea"/>
                <a:ea typeface="+mn-ea"/>
                <a:cs typeface="+mn-cs"/>
              </a:rPr>
              <a:t>加盟国の著作権者の</a:t>
            </a:r>
            <a:r>
              <a:rPr kumimoji="1" lang="en-US" altLang="ja-JP" sz="1600" b="0" i="0">
                <a:solidFill>
                  <a:schemeClr val="tx1"/>
                </a:solidFill>
                <a:effectLst/>
                <a:latin typeface="+mn-ea"/>
                <a:ea typeface="+mn-ea"/>
                <a:cs typeface="+mn-cs"/>
              </a:rPr>
              <a:t/>
            </a:r>
            <a:br>
              <a:rPr kumimoji="1" lang="en-US" altLang="ja-JP" sz="1600" b="0" i="0">
                <a:solidFill>
                  <a:schemeClr val="tx1"/>
                </a:solidFill>
                <a:effectLst/>
                <a:latin typeface="+mn-ea"/>
                <a:ea typeface="+mn-ea"/>
                <a:cs typeface="+mn-cs"/>
              </a:rPr>
            </a:br>
            <a:r>
              <a:rPr kumimoji="1" lang="ja-JP" altLang="ja-JP" sz="1600" b="0" i="0">
                <a:solidFill>
                  <a:schemeClr val="tx1"/>
                </a:solidFill>
                <a:effectLst/>
                <a:latin typeface="+mn-ea"/>
                <a:ea typeface="+mn-ea"/>
                <a:cs typeface="+mn-cs"/>
              </a:rPr>
              <a:t>権利の保護に資する取組を実施</a:t>
            </a:r>
            <a:endParaRPr lang="ja-JP" altLang="ja-JP" sz="1600" b="0" i="0">
              <a:effectLst/>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8" zoomScale="75" zoomScaleNormal="75" zoomScaleSheetLayoutView="75" zoomScalePageLayoutView="85" workbookViewId="0">
      <selection activeCell="BH7" sqref="BH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407</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720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721</v>
      </c>
      <c r="H5" s="555"/>
      <c r="I5" s="555"/>
      <c r="J5" s="555"/>
      <c r="K5" s="555"/>
      <c r="L5" s="555"/>
      <c r="M5" s="556" t="s">
        <v>66</v>
      </c>
      <c r="N5" s="557"/>
      <c r="O5" s="557"/>
      <c r="P5" s="557"/>
      <c r="Q5" s="557"/>
      <c r="R5" s="558"/>
      <c r="S5" s="559" t="s">
        <v>718</v>
      </c>
      <c r="T5" s="555"/>
      <c r="U5" s="555"/>
      <c r="V5" s="555"/>
      <c r="W5" s="555"/>
      <c r="X5" s="560"/>
      <c r="Y5" s="713" t="s">
        <v>3</v>
      </c>
      <c r="Z5" s="714"/>
      <c r="AA5" s="714"/>
      <c r="AB5" s="714"/>
      <c r="AC5" s="714"/>
      <c r="AD5" s="715"/>
      <c r="AE5" s="716" t="s">
        <v>722</v>
      </c>
      <c r="AF5" s="716"/>
      <c r="AG5" s="716"/>
      <c r="AH5" s="716"/>
      <c r="AI5" s="716"/>
      <c r="AJ5" s="716"/>
      <c r="AK5" s="716"/>
      <c r="AL5" s="716"/>
      <c r="AM5" s="716"/>
      <c r="AN5" s="716"/>
      <c r="AO5" s="716"/>
      <c r="AP5" s="717"/>
      <c r="AQ5" s="718" t="s">
        <v>756</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59.25" customHeight="1" x14ac:dyDescent="0.15">
      <c r="A7" s="822" t="s">
        <v>22</v>
      </c>
      <c r="B7" s="823"/>
      <c r="C7" s="823"/>
      <c r="D7" s="823"/>
      <c r="E7" s="823"/>
      <c r="F7" s="824"/>
      <c r="G7" s="825" t="s">
        <v>723</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t="s">
        <v>724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34.326000000000001</v>
      </c>
      <c r="Q13" s="164"/>
      <c r="R13" s="164"/>
      <c r="S13" s="164"/>
      <c r="T13" s="164"/>
      <c r="U13" s="164"/>
      <c r="V13" s="165"/>
      <c r="W13" s="163">
        <v>34.4</v>
      </c>
      <c r="X13" s="164"/>
      <c r="Y13" s="164"/>
      <c r="Z13" s="164"/>
      <c r="AA13" s="164"/>
      <c r="AB13" s="164"/>
      <c r="AC13" s="165"/>
      <c r="AD13" s="163">
        <v>33.5</v>
      </c>
      <c r="AE13" s="164"/>
      <c r="AF13" s="164"/>
      <c r="AG13" s="164"/>
      <c r="AH13" s="164"/>
      <c r="AI13" s="164"/>
      <c r="AJ13" s="165"/>
      <c r="AK13" s="163">
        <v>34.4</v>
      </c>
      <c r="AL13" s="164"/>
      <c r="AM13" s="164"/>
      <c r="AN13" s="164"/>
      <c r="AO13" s="164"/>
      <c r="AP13" s="164"/>
      <c r="AQ13" s="165"/>
      <c r="AR13" s="160">
        <v>34.4</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406</v>
      </c>
      <c r="Q14" s="164"/>
      <c r="R14" s="164"/>
      <c r="S14" s="164"/>
      <c r="T14" s="164"/>
      <c r="U14" s="164"/>
      <c r="V14" s="165"/>
      <c r="W14" s="163" t="s">
        <v>406</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727</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406</v>
      </c>
      <c r="Q16" s="164"/>
      <c r="R16" s="164"/>
      <c r="S16" s="164"/>
      <c r="T16" s="164"/>
      <c r="U16" s="164"/>
      <c r="V16" s="165"/>
      <c r="W16" s="163" t="s">
        <v>406</v>
      </c>
      <c r="X16" s="164"/>
      <c r="Y16" s="164"/>
      <c r="Z16" s="164"/>
      <c r="AA16" s="164"/>
      <c r="AB16" s="164"/>
      <c r="AC16" s="165"/>
      <c r="AD16" s="163" t="s">
        <v>406</v>
      </c>
      <c r="AE16" s="164"/>
      <c r="AF16" s="164"/>
      <c r="AG16" s="164"/>
      <c r="AH16" s="164"/>
      <c r="AI16" s="164"/>
      <c r="AJ16" s="165"/>
      <c r="AK16" s="163" t="s">
        <v>406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727</v>
      </c>
      <c r="Q17" s="164"/>
      <c r="R17" s="164"/>
      <c r="S17" s="164"/>
      <c r="T17" s="164"/>
      <c r="U17" s="164"/>
      <c r="V17" s="165"/>
      <c r="W17" s="163" t="s">
        <v>727</v>
      </c>
      <c r="X17" s="164"/>
      <c r="Y17" s="164"/>
      <c r="Z17" s="164"/>
      <c r="AA17" s="164"/>
      <c r="AB17" s="164"/>
      <c r="AC17" s="165"/>
      <c r="AD17" s="163" t="s">
        <v>406</v>
      </c>
      <c r="AE17" s="164"/>
      <c r="AF17" s="164"/>
      <c r="AG17" s="164"/>
      <c r="AH17" s="164"/>
      <c r="AI17" s="164"/>
      <c r="AJ17" s="165"/>
      <c r="AK17" s="163" t="s">
        <v>406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34.326000000000001</v>
      </c>
      <c r="Q18" s="170"/>
      <c r="R18" s="170"/>
      <c r="S18" s="170"/>
      <c r="T18" s="170"/>
      <c r="U18" s="170"/>
      <c r="V18" s="171"/>
      <c r="W18" s="169">
        <f>SUM(W13:AC17)</f>
        <v>34.4</v>
      </c>
      <c r="X18" s="170"/>
      <c r="Y18" s="170"/>
      <c r="Z18" s="170"/>
      <c r="AA18" s="170"/>
      <c r="AB18" s="170"/>
      <c r="AC18" s="171"/>
      <c r="AD18" s="169">
        <f>SUM(AD13:AJ17)</f>
        <v>33.5</v>
      </c>
      <c r="AE18" s="170"/>
      <c r="AF18" s="170"/>
      <c r="AG18" s="170"/>
      <c r="AH18" s="170"/>
      <c r="AI18" s="170"/>
      <c r="AJ18" s="171"/>
      <c r="AK18" s="169">
        <f>SUM(AK13:AQ17)</f>
        <v>34.4</v>
      </c>
      <c r="AL18" s="170"/>
      <c r="AM18" s="170"/>
      <c r="AN18" s="170"/>
      <c r="AO18" s="170"/>
      <c r="AP18" s="170"/>
      <c r="AQ18" s="171"/>
      <c r="AR18" s="169">
        <f>SUM(AR13:AX17)</f>
        <v>34.4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34.299999999999997</v>
      </c>
      <c r="Q19" s="164"/>
      <c r="R19" s="164"/>
      <c r="S19" s="164"/>
      <c r="T19" s="164"/>
      <c r="U19" s="164"/>
      <c r="V19" s="165"/>
      <c r="W19" s="163">
        <v>34.4</v>
      </c>
      <c r="X19" s="164"/>
      <c r="Y19" s="164"/>
      <c r="Z19" s="164"/>
      <c r="AA19" s="164"/>
      <c r="AB19" s="164"/>
      <c r="AC19" s="165"/>
      <c r="AD19" s="163">
        <v>33.299999999999997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0.99924255666258799</v>
      </c>
      <c r="Q20" s="535"/>
      <c r="R20" s="535"/>
      <c r="S20" s="535"/>
      <c r="T20" s="535"/>
      <c r="U20" s="535"/>
      <c r="V20" s="535"/>
      <c r="W20" s="535">
        <f t="shared" ref="W20" si="0">IF(W18=0, "-", SUM(W19)/W18)</f>
        <v>1</v>
      </c>
      <c r="X20" s="535"/>
      <c r="Y20" s="535"/>
      <c r="Z20" s="535"/>
      <c r="AA20" s="535"/>
      <c r="AB20" s="535"/>
      <c r="AC20" s="535"/>
      <c r="AD20" s="535">
        <f t="shared" ref="AD20" si="1">IF(AD18=0, "-", SUM(AD19)/AD18)</f>
        <v>0.9940298507462686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354</v>
      </c>
      <c r="H21" s="921"/>
      <c r="I21" s="921"/>
      <c r="J21" s="921"/>
      <c r="K21" s="921"/>
      <c r="L21" s="921"/>
      <c r="M21" s="921"/>
      <c r="N21" s="921"/>
      <c r="O21" s="921"/>
      <c r="P21" s="535">
        <f>IF(P19=0, "-", SUM(P19)/SUM(P13,P14))</f>
        <v>0.99924255666258799</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0.9940298507462686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728</v>
      </c>
      <c r="H23" s="133"/>
      <c r="I23" s="133"/>
      <c r="J23" s="133"/>
      <c r="K23" s="133"/>
      <c r="L23" s="133"/>
      <c r="M23" s="133"/>
      <c r="N23" s="133"/>
      <c r="O23" s="134"/>
      <c r="P23" s="160">
        <v>24</v>
      </c>
      <c r="Q23" s="161"/>
      <c r="R23" s="161"/>
      <c r="S23" s="161"/>
      <c r="T23" s="161"/>
      <c r="U23" s="161"/>
      <c r="V23" s="162"/>
      <c r="W23" s="160">
        <v>24</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0" customHeight="1" x14ac:dyDescent="0.15">
      <c r="A24" s="141"/>
      <c r="B24" s="142"/>
      <c r="C24" s="142"/>
      <c r="D24" s="142"/>
      <c r="E24" s="142"/>
      <c r="F24" s="143"/>
      <c r="G24" s="135" t="s">
        <v>729</v>
      </c>
      <c r="H24" s="136"/>
      <c r="I24" s="136"/>
      <c r="J24" s="136"/>
      <c r="K24" s="136"/>
      <c r="L24" s="136"/>
      <c r="M24" s="136"/>
      <c r="N24" s="136"/>
      <c r="O24" s="137"/>
      <c r="P24" s="163">
        <v>10.3</v>
      </c>
      <c r="Q24" s="164"/>
      <c r="R24" s="164"/>
      <c r="S24" s="164"/>
      <c r="T24" s="164"/>
      <c r="U24" s="164"/>
      <c r="V24" s="165"/>
      <c r="W24" s="163">
        <v>10.3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730</v>
      </c>
      <c r="H25" s="136"/>
      <c r="I25" s="136"/>
      <c r="J25" s="136"/>
      <c r="K25" s="136"/>
      <c r="L25" s="136"/>
      <c r="M25" s="136"/>
      <c r="N25" s="136"/>
      <c r="O25" s="137"/>
      <c r="P25" s="163">
        <v>0.2</v>
      </c>
      <c r="Q25" s="164"/>
      <c r="R25" s="164"/>
      <c r="S25" s="164"/>
      <c r="T25" s="164"/>
      <c r="U25" s="164"/>
      <c r="V25" s="165"/>
      <c r="W25" s="163">
        <v>0.2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731</v>
      </c>
      <c r="H26" s="136"/>
      <c r="I26" s="136"/>
      <c r="J26" s="136"/>
      <c r="K26" s="136"/>
      <c r="L26" s="136"/>
      <c r="M26" s="136"/>
      <c r="N26" s="136"/>
      <c r="O26" s="137"/>
      <c r="P26" s="163">
        <v>0.1</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-0.20000000000000284</v>
      </c>
      <c r="Q28" s="170"/>
      <c r="R28" s="170"/>
      <c r="S28" s="170"/>
      <c r="T28" s="170"/>
      <c r="U28" s="170"/>
      <c r="V28" s="171"/>
      <c r="W28" s="169">
        <f>W29-SUM(W23:W27)</f>
        <v>-0.20000000000000284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34.4</v>
      </c>
      <c r="Q29" s="164"/>
      <c r="R29" s="164"/>
      <c r="S29" s="164"/>
      <c r="T29" s="164"/>
      <c r="U29" s="164"/>
      <c r="V29" s="165"/>
      <c r="W29" s="211">
        <f>AR13</f>
        <v>34.4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2</v>
      </c>
      <c r="AR31" s="178"/>
      <c r="AS31" s="179" t="s">
        <v>233</v>
      </c>
      <c r="AT31" s="202"/>
      <c r="AU31" s="271" t="s">
        <v>727</v>
      </c>
      <c r="AV31" s="271"/>
      <c r="AW31" s="375" t="s">
        <v>179</v>
      </c>
      <c r="AX31" s="376"/>
    </row>
    <row r="32" spans="1:50" ht="23.25" customHeight="1" x14ac:dyDescent="0.15">
      <c r="A32" s="511"/>
      <c r="B32" s="509"/>
      <c r="C32" s="509"/>
      <c r="D32" s="509"/>
      <c r="E32" s="509"/>
      <c r="F32" s="510"/>
      <c r="G32" s="536" t="s">
        <v>732</v>
      </c>
      <c r="H32" s="537"/>
      <c r="I32" s="537"/>
      <c r="J32" s="537"/>
      <c r="K32" s="537"/>
      <c r="L32" s="537"/>
      <c r="M32" s="537"/>
      <c r="N32" s="537"/>
      <c r="O32" s="538"/>
      <c r="P32" s="191" t="s">
        <v>733</v>
      </c>
      <c r="Q32" s="191"/>
      <c r="R32" s="191"/>
      <c r="S32" s="191"/>
      <c r="T32" s="191"/>
      <c r="U32" s="191"/>
      <c r="V32" s="191"/>
      <c r="W32" s="191"/>
      <c r="X32" s="233"/>
      <c r="Y32" s="339" t="s">
        <v>12</v>
      </c>
      <c r="Z32" s="545"/>
      <c r="AA32" s="546"/>
      <c r="AB32" s="547" t="s">
        <v>734</v>
      </c>
      <c r="AC32" s="547"/>
      <c r="AD32" s="547"/>
      <c r="AE32" s="363">
        <v>6</v>
      </c>
      <c r="AF32" s="364"/>
      <c r="AG32" s="364"/>
      <c r="AH32" s="364"/>
      <c r="AI32" s="363">
        <v>7</v>
      </c>
      <c r="AJ32" s="364"/>
      <c r="AK32" s="364"/>
      <c r="AL32" s="364"/>
      <c r="AM32" s="363">
        <v>5</v>
      </c>
      <c r="AN32" s="364"/>
      <c r="AO32" s="364"/>
      <c r="AP32" s="364"/>
      <c r="AQ32" s="166" t="s">
        <v>406</v>
      </c>
      <c r="AR32" s="167"/>
      <c r="AS32" s="167"/>
      <c r="AT32" s="168"/>
      <c r="AU32" s="364" t="s">
        <v>406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734</v>
      </c>
      <c r="AC33" s="518"/>
      <c r="AD33" s="518"/>
      <c r="AE33" s="363">
        <v>6</v>
      </c>
      <c r="AF33" s="364"/>
      <c r="AG33" s="364"/>
      <c r="AH33" s="364"/>
      <c r="AI33" s="363">
        <v>6</v>
      </c>
      <c r="AJ33" s="364"/>
      <c r="AK33" s="364"/>
      <c r="AL33" s="364"/>
      <c r="AM33" s="363">
        <v>6</v>
      </c>
      <c r="AN33" s="364"/>
      <c r="AO33" s="364"/>
      <c r="AP33" s="364"/>
      <c r="AQ33" s="166">
        <v>6</v>
      </c>
      <c r="AR33" s="167"/>
      <c r="AS33" s="167"/>
      <c r="AT33" s="168"/>
      <c r="AU33" s="364">
        <v>6</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117</v>
      </c>
      <c r="AJ34" s="364"/>
      <c r="AK34" s="364"/>
      <c r="AL34" s="364"/>
      <c r="AM34" s="363">
        <v>83</v>
      </c>
      <c r="AN34" s="364"/>
      <c r="AO34" s="364"/>
      <c r="AP34" s="364"/>
      <c r="AQ34" s="166" t="s">
        <v>406</v>
      </c>
      <c r="AR34" s="167"/>
      <c r="AS34" s="167"/>
      <c r="AT34" s="168"/>
      <c r="AU34" s="364" t="s">
        <v>406</v>
      </c>
      <c r="AV34" s="364"/>
      <c r="AW34" s="364"/>
      <c r="AX34" s="365"/>
    </row>
    <row r="35" spans="1:51" ht="23.25" customHeight="1" x14ac:dyDescent="0.15">
      <c r="A35" s="893" t="s">
        <v>380</v>
      </c>
      <c r="B35" s="894"/>
      <c r="C35" s="894"/>
      <c r="D35" s="894"/>
      <c r="E35" s="894"/>
      <c r="F35" s="895"/>
      <c r="G35" s="899" t="s">
        <v>735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2</v>
      </c>
      <c r="AR38" s="178"/>
      <c r="AS38" s="179" t="s">
        <v>233</v>
      </c>
      <c r="AT38" s="202"/>
      <c r="AU38" s="271" t="s">
        <v>727</v>
      </c>
      <c r="AV38" s="271"/>
      <c r="AW38" s="375" t="s">
        <v>179</v>
      </c>
      <c r="AX38" s="376"/>
      <c r="AY38">
        <f>$AY$37</f>
        <v>1</v>
      </c>
    </row>
    <row r="39" spans="1:51" ht="23.25" customHeight="1" x14ac:dyDescent="0.15">
      <c r="A39" s="511"/>
      <c r="B39" s="509"/>
      <c r="C39" s="509"/>
      <c r="D39" s="509"/>
      <c r="E39" s="509"/>
      <c r="F39" s="510"/>
      <c r="G39" s="536" t="s">
        <v>736</v>
      </c>
      <c r="H39" s="537"/>
      <c r="I39" s="537"/>
      <c r="J39" s="537"/>
      <c r="K39" s="537"/>
      <c r="L39" s="537"/>
      <c r="M39" s="537"/>
      <c r="N39" s="537"/>
      <c r="O39" s="538"/>
      <c r="P39" s="191" t="s">
        <v>737</v>
      </c>
      <c r="Q39" s="191"/>
      <c r="R39" s="191"/>
      <c r="S39" s="191"/>
      <c r="T39" s="191"/>
      <c r="U39" s="191"/>
      <c r="V39" s="191"/>
      <c r="W39" s="191"/>
      <c r="X39" s="233"/>
      <c r="Y39" s="339" t="s">
        <v>12</v>
      </c>
      <c r="Z39" s="545"/>
      <c r="AA39" s="546"/>
      <c r="AB39" s="547" t="s">
        <v>14</v>
      </c>
      <c r="AC39" s="547"/>
      <c r="AD39" s="547"/>
      <c r="AE39" s="363">
        <v>3</v>
      </c>
      <c r="AF39" s="364"/>
      <c r="AG39" s="364"/>
      <c r="AH39" s="364"/>
      <c r="AI39" s="363">
        <v>2.7</v>
      </c>
      <c r="AJ39" s="364"/>
      <c r="AK39" s="364"/>
      <c r="AL39" s="364"/>
      <c r="AM39" s="363">
        <v>2.9</v>
      </c>
      <c r="AN39" s="364"/>
      <c r="AO39" s="364"/>
      <c r="AP39" s="364"/>
      <c r="AQ39" s="166" t="s">
        <v>406</v>
      </c>
      <c r="AR39" s="167"/>
      <c r="AS39" s="167"/>
      <c r="AT39" s="168"/>
      <c r="AU39" s="364" t="s">
        <v>406</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14</v>
      </c>
      <c r="AC40" s="518"/>
      <c r="AD40" s="518"/>
      <c r="AE40" s="363">
        <v>6.6</v>
      </c>
      <c r="AF40" s="364"/>
      <c r="AG40" s="364"/>
      <c r="AH40" s="364"/>
      <c r="AI40" s="363">
        <v>6.6</v>
      </c>
      <c r="AJ40" s="364"/>
      <c r="AK40" s="364"/>
      <c r="AL40" s="364"/>
      <c r="AM40" s="363">
        <v>6.6</v>
      </c>
      <c r="AN40" s="364"/>
      <c r="AO40" s="364"/>
      <c r="AP40" s="364"/>
      <c r="AQ40" s="166">
        <v>6.6</v>
      </c>
      <c r="AR40" s="167"/>
      <c r="AS40" s="167"/>
      <c r="AT40" s="168"/>
      <c r="AU40" s="364" t="s">
        <v>727</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45.5</v>
      </c>
      <c r="AF41" s="364"/>
      <c r="AG41" s="364"/>
      <c r="AH41" s="364"/>
      <c r="AI41" s="363">
        <v>40.9</v>
      </c>
      <c r="AJ41" s="364"/>
      <c r="AK41" s="364"/>
      <c r="AL41" s="364"/>
      <c r="AM41" s="363">
        <v>43.9</v>
      </c>
      <c r="AN41" s="364"/>
      <c r="AO41" s="364"/>
      <c r="AP41" s="364"/>
      <c r="AQ41" s="166" t="s">
        <v>406</v>
      </c>
      <c r="AR41" s="167"/>
      <c r="AS41" s="167"/>
      <c r="AT41" s="168"/>
      <c r="AU41" s="364" t="s">
        <v>406</v>
      </c>
      <c r="AV41" s="364"/>
      <c r="AW41" s="364"/>
      <c r="AX41" s="365"/>
      <c r="AY41">
        <f t="shared" si="4"/>
        <v>1</v>
      </c>
    </row>
    <row r="42" spans="1:51" ht="23.25" customHeight="1" x14ac:dyDescent="0.15">
      <c r="A42" s="893" t="s">
        <v>380</v>
      </c>
      <c r="B42" s="894"/>
      <c r="C42" s="894"/>
      <c r="D42" s="894"/>
      <c r="E42" s="894"/>
      <c r="F42" s="895"/>
      <c r="G42" s="899" t="s">
        <v>777</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2</v>
      </c>
      <c r="AR45" s="178"/>
      <c r="AS45" s="179" t="s">
        <v>233</v>
      </c>
      <c r="AT45" s="202"/>
      <c r="AU45" s="271" t="s">
        <v>715</v>
      </c>
      <c r="AV45" s="271"/>
      <c r="AW45" s="375" t="s">
        <v>179</v>
      </c>
      <c r="AX45" s="376"/>
      <c r="AY45">
        <f>$AY$44</f>
        <v>1</v>
      </c>
    </row>
    <row r="46" spans="1:51" ht="23.25" hidden="1" customHeight="1" x14ac:dyDescent="0.15">
      <c r="A46" s="511"/>
      <c r="B46" s="509"/>
      <c r="C46" s="509"/>
      <c r="D46" s="509"/>
      <c r="E46" s="509"/>
      <c r="F46" s="510"/>
      <c r="G46" s="536" t="s">
        <v>739</v>
      </c>
      <c r="H46" s="537"/>
      <c r="I46" s="537"/>
      <c r="J46" s="537"/>
      <c r="K46" s="537"/>
      <c r="L46" s="537"/>
      <c r="M46" s="537"/>
      <c r="N46" s="537"/>
      <c r="O46" s="538"/>
      <c r="P46" s="191" t="s">
        <v>740</v>
      </c>
      <c r="Q46" s="191"/>
      <c r="R46" s="191"/>
      <c r="S46" s="191"/>
      <c r="T46" s="191"/>
      <c r="U46" s="191"/>
      <c r="V46" s="191"/>
      <c r="W46" s="191"/>
      <c r="X46" s="233"/>
      <c r="Y46" s="339" t="s">
        <v>12</v>
      </c>
      <c r="Z46" s="545"/>
      <c r="AA46" s="546"/>
      <c r="AB46" s="547" t="s">
        <v>371</v>
      </c>
      <c r="AC46" s="547"/>
      <c r="AD46" s="547"/>
      <c r="AE46" s="358">
        <v>5.0999999999999996</v>
      </c>
      <c r="AF46" s="358"/>
      <c r="AG46" s="358"/>
      <c r="AH46" s="358"/>
      <c r="AI46" s="358">
        <v>5.0999999999999996</v>
      </c>
      <c r="AJ46" s="358"/>
      <c r="AK46" s="358"/>
      <c r="AL46" s="358"/>
      <c r="AM46" s="358"/>
      <c r="AN46" s="358"/>
      <c r="AO46" s="358"/>
      <c r="AP46" s="358"/>
      <c r="AQ46" s="166" t="s">
        <v>715</v>
      </c>
      <c r="AR46" s="167"/>
      <c r="AS46" s="167"/>
      <c r="AT46" s="168"/>
      <c r="AU46" s="364" t="s">
        <v>715</v>
      </c>
      <c r="AV46" s="364"/>
      <c r="AW46" s="364"/>
      <c r="AX46" s="365"/>
      <c r="AY46">
        <f t="shared" ref="AY46:AY50" si="5">$AY$44</f>
        <v>1</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371</v>
      </c>
      <c r="AC47" s="518"/>
      <c r="AD47" s="518"/>
      <c r="AE47" s="363">
        <v>6.6</v>
      </c>
      <c r="AF47" s="364"/>
      <c r="AG47" s="364"/>
      <c r="AH47" s="364"/>
      <c r="AI47" s="363">
        <v>6.6</v>
      </c>
      <c r="AJ47" s="364"/>
      <c r="AK47" s="364"/>
      <c r="AL47" s="364"/>
      <c r="AM47" s="363"/>
      <c r="AN47" s="364"/>
      <c r="AO47" s="364"/>
      <c r="AP47" s="364"/>
      <c r="AQ47" s="166">
        <v>6.6</v>
      </c>
      <c r="AR47" s="167"/>
      <c r="AS47" s="167"/>
      <c r="AT47" s="168"/>
      <c r="AU47" s="364" t="s">
        <v>715</v>
      </c>
      <c r="AV47" s="364"/>
      <c r="AW47" s="364"/>
      <c r="AX47" s="365"/>
      <c r="AY47">
        <f t="shared" si="5"/>
        <v>1</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77.3</v>
      </c>
      <c r="AF48" s="364"/>
      <c r="AG48" s="364"/>
      <c r="AH48" s="364"/>
      <c r="AI48" s="363">
        <v>77.3</v>
      </c>
      <c r="AJ48" s="364"/>
      <c r="AK48" s="364"/>
      <c r="AL48" s="364"/>
      <c r="AM48" s="363"/>
      <c r="AN48" s="364"/>
      <c r="AO48" s="364"/>
      <c r="AP48" s="364"/>
      <c r="AQ48" s="166" t="s">
        <v>715</v>
      </c>
      <c r="AR48" s="167"/>
      <c r="AS48" s="167"/>
      <c r="AT48" s="168"/>
      <c r="AU48" s="364" t="s">
        <v>715</v>
      </c>
      <c r="AV48" s="364"/>
      <c r="AW48" s="364"/>
      <c r="AX48" s="365"/>
      <c r="AY48">
        <f t="shared" si="5"/>
        <v>1</v>
      </c>
    </row>
    <row r="49" spans="1:51" ht="23.25" hidden="1" customHeight="1" x14ac:dyDescent="0.15">
      <c r="A49" s="893" t="s">
        <v>380</v>
      </c>
      <c r="B49" s="894"/>
      <c r="C49" s="894"/>
      <c r="D49" s="894"/>
      <c r="E49" s="894"/>
      <c r="F49" s="895"/>
      <c r="G49" s="899" t="s">
        <v>738</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383</v>
      </c>
      <c r="B78" s="909"/>
      <c r="C78" s="909"/>
      <c r="D78" s="909"/>
      <c r="E78" s="906" t="s">
        <v>328</v>
      </c>
      <c r="F78" s="907"/>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c r="AS79" s="126"/>
      <c r="AT79" s="127"/>
      <c r="AU79" s="127"/>
      <c r="AV79" s="127"/>
      <c r="AW79" s="127"/>
      <c r="AX79" s="128"/>
      <c r="AY79">
        <f>COUNTIF($AR$79,"☑")</f>
        <v>0</v>
      </c>
    </row>
    <row r="80" spans="1:51" ht="18.75" hidden="1" customHeight="1" x14ac:dyDescent="0.15">
      <c r="A80" s="515" t="s">
        <v>147</v>
      </c>
      <c r="B80" s="842" t="s">
        <v>341</v>
      </c>
      <c r="C80" s="843"/>
      <c r="D80" s="843"/>
      <c r="E80" s="843"/>
      <c r="F80" s="844"/>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x14ac:dyDescent="0.15">
      <c r="A101" s="487"/>
      <c r="B101" s="488"/>
      <c r="C101" s="488"/>
      <c r="D101" s="488"/>
      <c r="E101" s="488"/>
      <c r="F101" s="489"/>
      <c r="G101" s="191" t="s">
        <v>741</v>
      </c>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742</v>
      </c>
      <c r="AC101" s="547"/>
      <c r="AD101" s="547"/>
      <c r="AE101" s="358">
        <v>303100</v>
      </c>
      <c r="AF101" s="358"/>
      <c r="AG101" s="358"/>
      <c r="AH101" s="358"/>
      <c r="AI101" s="358">
        <v>303100</v>
      </c>
      <c r="AJ101" s="358"/>
      <c r="AK101" s="358"/>
      <c r="AL101" s="358"/>
      <c r="AM101" s="358">
        <v>303100</v>
      </c>
      <c r="AN101" s="358"/>
      <c r="AO101" s="358"/>
      <c r="AP101" s="358"/>
      <c r="AQ101" s="358" t="s">
        <v>727</v>
      </c>
      <c r="AR101" s="358"/>
      <c r="AS101" s="358"/>
      <c r="AT101" s="358"/>
      <c r="AU101" s="363" t="s">
        <v>757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742</v>
      </c>
      <c r="AC102" s="547"/>
      <c r="AD102" s="547"/>
      <c r="AE102" s="358">
        <v>303100</v>
      </c>
      <c r="AF102" s="358"/>
      <c r="AG102" s="358"/>
      <c r="AH102" s="358"/>
      <c r="AI102" s="358">
        <v>303100</v>
      </c>
      <c r="AJ102" s="358"/>
      <c r="AK102" s="358"/>
      <c r="AL102" s="358"/>
      <c r="AM102" s="358">
        <v>303100</v>
      </c>
      <c r="AN102" s="358"/>
      <c r="AO102" s="358"/>
      <c r="AP102" s="358"/>
      <c r="AQ102" s="358">
        <v>303100</v>
      </c>
      <c r="AR102" s="358"/>
      <c r="AS102" s="358"/>
      <c r="AT102" s="358"/>
      <c r="AU102" s="371">
        <v>303100</v>
      </c>
      <c r="AV102" s="372"/>
      <c r="AW102" s="372"/>
      <c r="AX102" s="926"/>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743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406</v>
      </c>
      <c r="AC116" s="301"/>
      <c r="AD116" s="302"/>
      <c r="AE116" s="358" t="s">
        <v>715</v>
      </c>
      <c r="AF116" s="358"/>
      <c r="AG116" s="358"/>
      <c r="AH116" s="358"/>
      <c r="AI116" s="358" t="s">
        <v>715</v>
      </c>
      <c r="AJ116" s="358"/>
      <c r="AK116" s="358"/>
      <c r="AL116" s="358"/>
      <c r="AM116" s="358" t="s">
        <v>715</v>
      </c>
      <c r="AN116" s="358"/>
      <c r="AO116" s="358"/>
      <c r="AP116" s="358"/>
      <c r="AQ116" s="363" t="s">
        <v>778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406</v>
      </c>
      <c r="AC117" s="343"/>
      <c r="AD117" s="344"/>
      <c r="AE117" s="306" t="s">
        <v>406</v>
      </c>
      <c r="AF117" s="306"/>
      <c r="AG117" s="306"/>
      <c r="AH117" s="306"/>
      <c r="AI117" s="306" t="s">
        <v>744</v>
      </c>
      <c r="AJ117" s="306"/>
      <c r="AK117" s="306"/>
      <c r="AL117" s="306"/>
      <c r="AM117" s="306" t="s">
        <v>406</v>
      </c>
      <c r="AN117" s="306"/>
      <c r="AO117" s="306"/>
      <c r="AP117" s="306"/>
      <c r="AQ117" s="30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717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405</v>
      </c>
      <c r="B130" s="987"/>
      <c r="C130" s="986" t="s">
        <v>236</v>
      </c>
      <c r="D130" s="987"/>
      <c r="E130" s="308" t="s">
        <v>265</v>
      </c>
      <c r="F130" s="309"/>
      <c r="G130" s="310" t="s">
        <v>745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746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727</v>
      </c>
      <c r="AV133" s="178"/>
      <c r="AW133" s="179" t="s">
        <v>179</v>
      </c>
      <c r="AX133" s="180"/>
      <c r="AY133">
        <f>$AY$132</f>
        <v>1</v>
      </c>
    </row>
    <row r="134" spans="1:51" ht="39.75" customHeight="1" x14ac:dyDescent="0.15">
      <c r="A134" s="990"/>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727</v>
      </c>
      <c r="AF134" s="167"/>
      <c r="AG134" s="167"/>
      <c r="AH134" s="167"/>
      <c r="AI134" s="266" t="s">
        <v>727</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727</v>
      </c>
      <c r="AF135" s="167"/>
      <c r="AG135" s="167"/>
      <c r="AH135" s="167"/>
      <c r="AI135" s="266" t="s">
        <v>727</v>
      </c>
      <c r="AJ135" s="167"/>
      <c r="AK135" s="167"/>
      <c r="AL135" s="167"/>
      <c r="AM135" s="266" t="s">
        <v>713</v>
      </c>
      <c r="AN135" s="167"/>
      <c r="AO135" s="167"/>
      <c r="AP135" s="167"/>
      <c r="AQ135" s="266" t="s">
        <v>406</v>
      </c>
      <c r="AR135" s="167"/>
      <c r="AS135" s="167"/>
      <c r="AT135" s="167"/>
      <c r="AU135" s="266" t="s">
        <v>727</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727</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727</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7"/>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715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90"/>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90"/>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64.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716</v>
      </c>
      <c r="AE702" s="892"/>
      <c r="AF702" s="892"/>
      <c r="AG702" s="881" t="s">
        <v>758</v>
      </c>
      <c r="AH702" s="882"/>
      <c r="AI702" s="882"/>
      <c r="AJ702" s="882"/>
      <c r="AK702" s="882"/>
      <c r="AL702" s="882"/>
      <c r="AM702" s="882"/>
      <c r="AN702" s="882"/>
      <c r="AO702" s="882"/>
      <c r="AP702" s="882"/>
      <c r="AQ702" s="882"/>
      <c r="AR702" s="882"/>
      <c r="AS702" s="882"/>
      <c r="AT702" s="882"/>
      <c r="AU702" s="882"/>
      <c r="AV702" s="882"/>
      <c r="AW702" s="882"/>
      <c r="AX702" s="883"/>
    </row>
    <row r="703" spans="1:51" ht="169.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716</v>
      </c>
      <c r="AE703" s="185"/>
      <c r="AF703" s="185"/>
      <c r="AG703" s="663" t="s">
        <v>775</v>
      </c>
      <c r="AH703" s="664"/>
      <c r="AI703" s="664"/>
      <c r="AJ703" s="664"/>
      <c r="AK703" s="664"/>
      <c r="AL703" s="664"/>
      <c r="AM703" s="664"/>
      <c r="AN703" s="664"/>
      <c r="AO703" s="664"/>
      <c r="AP703" s="664"/>
      <c r="AQ703" s="664"/>
      <c r="AR703" s="664"/>
      <c r="AS703" s="664"/>
      <c r="AT703" s="664"/>
      <c r="AU703" s="664"/>
      <c r="AV703" s="664"/>
      <c r="AW703" s="664"/>
      <c r="AX703" s="665"/>
    </row>
    <row r="704" spans="1:51" ht="200.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716</v>
      </c>
      <c r="AE704" s="582"/>
      <c r="AF704" s="582"/>
      <c r="AG704" s="424" t="s">
        <v>776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765</v>
      </c>
      <c r="AE705" s="732"/>
      <c r="AF705" s="732"/>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129.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716</v>
      </c>
      <c r="AE708" s="667"/>
      <c r="AF708" s="667"/>
      <c r="AG708" s="522" t="s">
        <v>759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765</v>
      </c>
      <c r="AE709" s="185"/>
      <c r="AF709" s="185"/>
      <c r="AG709" s="663" t="s">
        <v>406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765</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16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716</v>
      </c>
      <c r="AE711" s="185"/>
      <c r="AF711" s="185"/>
      <c r="AG711" s="663" t="s">
        <v>760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765</v>
      </c>
      <c r="AE712" s="582"/>
      <c r="AF712" s="582"/>
      <c r="AG712" s="590" t="s">
        <v>406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765</v>
      </c>
      <c r="AE713" s="185"/>
      <c r="AF713" s="186"/>
      <c r="AG713" s="663" t="s">
        <v>406</v>
      </c>
      <c r="AH713" s="664"/>
      <c r="AI713" s="664"/>
      <c r="AJ713" s="664"/>
      <c r="AK713" s="664"/>
      <c r="AL713" s="664"/>
      <c r="AM713" s="664"/>
      <c r="AN713" s="664"/>
      <c r="AO713" s="664"/>
      <c r="AP713" s="664"/>
      <c r="AQ713" s="664"/>
      <c r="AR713" s="664"/>
      <c r="AS713" s="664"/>
      <c r="AT713" s="664"/>
      <c r="AU713" s="664"/>
      <c r="AV713" s="664"/>
      <c r="AW713" s="664"/>
      <c r="AX713" s="665"/>
    </row>
    <row r="714" spans="1:50" ht="121.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716</v>
      </c>
      <c r="AE714" s="588"/>
      <c r="AF714" s="589"/>
      <c r="AG714" s="688" t="s">
        <v>769</v>
      </c>
      <c r="AH714" s="689"/>
      <c r="AI714" s="689"/>
      <c r="AJ714" s="689"/>
      <c r="AK714" s="689"/>
      <c r="AL714" s="689"/>
      <c r="AM714" s="689"/>
      <c r="AN714" s="689"/>
      <c r="AO714" s="689"/>
      <c r="AP714" s="689"/>
      <c r="AQ714" s="689"/>
      <c r="AR714" s="689"/>
      <c r="AS714" s="689"/>
      <c r="AT714" s="689"/>
      <c r="AU714" s="689"/>
      <c r="AV714" s="689"/>
      <c r="AW714" s="689"/>
      <c r="AX714" s="690"/>
    </row>
    <row r="715" spans="1:50" ht="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716</v>
      </c>
      <c r="AE715" s="667"/>
      <c r="AF715" s="773"/>
      <c r="AG715" s="522" t="s">
        <v>761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765</v>
      </c>
      <c r="AE716" s="755"/>
      <c r="AF716" s="755"/>
      <c r="AG716" s="663" t="s">
        <v>715</v>
      </c>
      <c r="AH716" s="664"/>
      <c r="AI716" s="664"/>
      <c r="AJ716" s="664"/>
      <c r="AK716" s="664"/>
      <c r="AL716" s="664"/>
      <c r="AM716" s="664"/>
      <c r="AN716" s="664"/>
      <c r="AO716" s="664"/>
      <c r="AP716" s="664"/>
      <c r="AQ716" s="664"/>
      <c r="AR716" s="664"/>
      <c r="AS716" s="664"/>
      <c r="AT716" s="664"/>
      <c r="AU716" s="664"/>
      <c r="AV716" s="664"/>
      <c r="AW716" s="664"/>
      <c r="AX716" s="665"/>
    </row>
    <row r="717" spans="1:50" ht="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716</v>
      </c>
      <c r="AE717" s="185"/>
      <c r="AF717" s="185"/>
      <c r="AG717" s="663" t="s">
        <v>762</v>
      </c>
      <c r="AH717" s="664"/>
      <c r="AI717" s="664"/>
      <c r="AJ717" s="664"/>
      <c r="AK717" s="664"/>
      <c r="AL717" s="664"/>
      <c r="AM717" s="664"/>
      <c r="AN717" s="664"/>
      <c r="AO717" s="664"/>
      <c r="AP717" s="664"/>
      <c r="AQ717" s="664"/>
      <c r="AR717" s="664"/>
      <c r="AS717" s="664"/>
      <c r="AT717" s="664"/>
      <c r="AU717" s="664"/>
      <c r="AV717" s="664"/>
      <c r="AW717" s="664"/>
      <c r="AX717" s="665"/>
    </row>
    <row r="718" spans="1:50" ht="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716</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716</v>
      </c>
      <c r="AE719" s="667"/>
      <c r="AF719" s="667"/>
      <c r="AG719" s="190" t="s">
        <v>766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4" t="s">
        <v>748</v>
      </c>
      <c r="D721" s="915"/>
      <c r="E721" s="915"/>
      <c r="F721" s="916"/>
      <c r="G721" s="932">
        <v>20</v>
      </c>
      <c r="H721" s="933"/>
      <c r="I721" s="77" t="str">
        <f>IF(OR(G721="　", G721=""), "", "-")</f>
        <v>-</v>
      </c>
      <c r="J721" s="913">
        <v>408</v>
      </c>
      <c r="K721" s="913"/>
      <c r="L721" s="77" t="str">
        <f>IF(M721="","","-")</f>
        <v/>
      </c>
      <c r="M721" s="78"/>
      <c r="N721" s="910" t="s">
        <v>749</v>
      </c>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1"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1"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1"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1"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4" t="s">
        <v>767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4" t="s">
        <v>57</v>
      </c>
      <c r="D727" s="695"/>
      <c r="E727" s="695"/>
      <c r="F727" s="696"/>
      <c r="G727" s="791" t="s">
        <v>768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780</v>
      </c>
      <c r="B731" s="615"/>
      <c r="C731" s="615"/>
      <c r="D731" s="615"/>
      <c r="E731" s="616"/>
      <c r="F731" s="679" t="s">
        <v>781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780</v>
      </c>
      <c r="B733" s="615"/>
      <c r="C733" s="615"/>
      <c r="D733" s="615"/>
      <c r="E733" s="616"/>
      <c r="F733" s="762" t="s">
        <v>782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1.95" customHeight="1" x14ac:dyDescent="0.15">
      <c r="A737" s="157" t="s">
        <v>672</v>
      </c>
      <c r="B737" s="158"/>
      <c r="C737" s="158"/>
      <c r="D737" s="159"/>
      <c r="E737" s="105" t="s">
        <v>406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95" customHeight="1" x14ac:dyDescent="0.15">
      <c r="A738" s="109" t="s">
        <v>397</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95" customHeight="1" x14ac:dyDescent="0.15">
      <c r="A739" s="109" t="s">
        <v>396</v>
      </c>
      <c r="B739" s="109"/>
      <c r="C739" s="109"/>
      <c r="D739" s="109"/>
      <c r="E739" s="105" t="s">
        <v>751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95" customHeight="1" x14ac:dyDescent="0.15">
      <c r="A740" s="109" t="s">
        <v>395</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95" customHeight="1" x14ac:dyDescent="0.15">
      <c r="A741" s="109" t="s">
        <v>394</v>
      </c>
      <c r="B741" s="109"/>
      <c r="C741" s="109"/>
      <c r="D741" s="109"/>
      <c r="E741" s="105" t="s">
        <v>753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95" customHeight="1" x14ac:dyDescent="0.15">
      <c r="A742" s="109" t="s">
        <v>393</v>
      </c>
      <c r="B742" s="109"/>
      <c r="C742" s="109"/>
      <c r="D742" s="109"/>
      <c r="E742" s="105" t="s">
        <v>754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95" customHeight="1" x14ac:dyDescent="0.15">
      <c r="A743" s="109" t="s">
        <v>392</v>
      </c>
      <c r="B743" s="109"/>
      <c r="C743" s="109"/>
      <c r="D743" s="109"/>
      <c r="E743" s="105" t="s">
        <v>755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95" customHeight="1" x14ac:dyDescent="0.15">
      <c r="A744" s="109" t="s">
        <v>391</v>
      </c>
      <c r="B744" s="109"/>
      <c r="C744" s="109"/>
      <c r="D744" s="109"/>
      <c r="E744" s="105">
        <v>392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95" customHeight="1" x14ac:dyDescent="0.15">
      <c r="A745" s="109" t="s">
        <v>390</v>
      </c>
      <c r="B745" s="109"/>
      <c r="C745" s="109"/>
      <c r="D745" s="109"/>
      <c r="E745" s="114">
        <v>396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95" customHeight="1" x14ac:dyDescent="0.15">
      <c r="A746" s="109" t="s">
        <v>545</v>
      </c>
      <c r="B746" s="109"/>
      <c r="C746" s="109"/>
      <c r="D746" s="109"/>
      <c r="E746" s="112" t="s">
        <v>161</v>
      </c>
      <c r="F746" s="113"/>
      <c r="G746" s="113"/>
      <c r="H746" s="100" t="str">
        <f>IF(E746="","","-")</f>
        <v>-</v>
      </c>
      <c r="I746" s="113"/>
      <c r="J746" s="113"/>
      <c r="K746" s="100" t="str">
        <f>IF(I746="","","-")</f>
        <v/>
      </c>
      <c r="L746" s="104">
        <v>379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95" customHeight="1" x14ac:dyDescent="0.15">
      <c r="A747" s="109" t="s">
        <v>509</v>
      </c>
      <c r="B747" s="109"/>
      <c r="C747" s="109"/>
      <c r="D747" s="109"/>
      <c r="E747" s="112" t="s">
        <v>710</v>
      </c>
      <c r="F747" s="113"/>
      <c r="G747" s="113"/>
      <c r="H747" s="100" t="str">
        <f>IF(E747="","","-")</f>
        <v>-</v>
      </c>
      <c r="I747" s="113"/>
      <c r="J747" s="113"/>
      <c r="K747" s="100" t="str">
        <f>IF(I747="","","-")</f>
        <v/>
      </c>
      <c r="L747" s="104">
        <v>381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5" customHeight="1" x14ac:dyDescent="0.15">
      <c r="A787" s="756" t="s">
        <v>386</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4.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4.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33.299999999999997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31.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31.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1.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31.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1.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31.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31.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31.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34.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4.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33.299999999999997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57" customHeight="1" x14ac:dyDescent="0.15">
      <c r="A845" s="401">
        <v>1</v>
      </c>
      <c r="B845" s="401">
        <v>1</v>
      </c>
      <c r="C845" s="420" t="s">
        <v>773</v>
      </c>
      <c r="D845" s="415"/>
      <c r="E845" s="415"/>
      <c r="F845" s="415"/>
      <c r="G845" s="415"/>
      <c r="H845" s="415"/>
      <c r="I845" s="415"/>
      <c r="J845" s="416" t="s">
        <v>757</v>
      </c>
      <c r="K845" s="417"/>
      <c r="L845" s="417"/>
      <c r="M845" s="417"/>
      <c r="N845" s="417"/>
      <c r="O845" s="417"/>
      <c r="P845" s="421" t="s">
        <v>774</v>
      </c>
      <c r="Q845" s="317"/>
      <c r="R845" s="317"/>
      <c r="S845" s="317"/>
      <c r="T845" s="317"/>
      <c r="U845" s="317"/>
      <c r="V845" s="317"/>
      <c r="W845" s="317"/>
      <c r="X845" s="317"/>
      <c r="Y845" s="318">
        <v>33.299999999999997</v>
      </c>
      <c r="Z845" s="319"/>
      <c r="AA845" s="319"/>
      <c r="AB845" s="320"/>
      <c r="AC845" s="322" t="s">
        <v>80</v>
      </c>
      <c r="AD845" s="323"/>
      <c r="AE845" s="323"/>
      <c r="AF845" s="323"/>
      <c r="AG845" s="323"/>
      <c r="AH845" s="418" t="s">
        <v>757</v>
      </c>
      <c r="AI845" s="419"/>
      <c r="AJ845" s="419"/>
      <c r="AK845" s="419"/>
      <c r="AL845" s="326" t="s">
        <v>757</v>
      </c>
      <c r="AM845" s="327"/>
      <c r="AN845" s="327"/>
      <c r="AO845" s="328"/>
      <c r="AP845" s="321" t="s">
        <v>757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713</v>
      </c>
      <c r="F1110" s="888"/>
      <c r="G1110" s="888"/>
      <c r="H1110" s="888"/>
      <c r="I1110" s="888"/>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5:AC17 P13:AX13 AR15:AX15">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716</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0"/>
      <c r="Z2" s="409"/>
      <c r="AA2" s="410"/>
      <c r="AB2" s="1004" t="s">
        <v>11</v>
      </c>
      <c r="AC2" s="1005"/>
      <c r="AD2" s="1006"/>
      <c r="AE2" s="992" t="s">
        <v>390</v>
      </c>
      <c r="AF2" s="992"/>
      <c r="AG2" s="992"/>
      <c r="AH2" s="992"/>
      <c r="AI2" s="992" t="s">
        <v>412</v>
      </c>
      <c r="AJ2" s="992"/>
      <c r="AK2" s="992"/>
      <c r="AL2" s="454"/>
      <c r="AM2" s="992" t="s">
        <v>509</v>
      </c>
      <c r="AN2" s="992"/>
      <c r="AO2" s="992"/>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0"/>
      <c r="Z9" s="409"/>
      <c r="AA9" s="410"/>
      <c r="AB9" s="1004" t="s">
        <v>11</v>
      </c>
      <c r="AC9" s="1005"/>
      <c r="AD9" s="1006"/>
      <c r="AE9" s="992" t="s">
        <v>390</v>
      </c>
      <c r="AF9" s="992"/>
      <c r="AG9" s="992"/>
      <c r="AH9" s="992"/>
      <c r="AI9" s="992" t="s">
        <v>412</v>
      </c>
      <c r="AJ9" s="992"/>
      <c r="AK9" s="992"/>
      <c r="AL9" s="454"/>
      <c r="AM9" s="992" t="s">
        <v>509</v>
      </c>
      <c r="AN9" s="992"/>
      <c r="AO9" s="992"/>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0"/>
      <c r="Z16" s="409"/>
      <c r="AA16" s="410"/>
      <c r="AB16" s="1004" t="s">
        <v>11</v>
      </c>
      <c r="AC16" s="1005"/>
      <c r="AD16" s="1006"/>
      <c r="AE16" s="992" t="s">
        <v>390</v>
      </c>
      <c r="AF16" s="992"/>
      <c r="AG16" s="992"/>
      <c r="AH16" s="992"/>
      <c r="AI16" s="992" t="s">
        <v>412</v>
      </c>
      <c r="AJ16" s="992"/>
      <c r="AK16" s="992"/>
      <c r="AL16" s="454"/>
      <c r="AM16" s="992" t="s">
        <v>509</v>
      </c>
      <c r="AN16" s="992"/>
      <c r="AO16" s="992"/>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0"/>
      <c r="Z23" s="409"/>
      <c r="AA23" s="410"/>
      <c r="AB23" s="1004" t="s">
        <v>11</v>
      </c>
      <c r="AC23" s="1005"/>
      <c r="AD23" s="1006"/>
      <c r="AE23" s="992" t="s">
        <v>390</v>
      </c>
      <c r="AF23" s="992"/>
      <c r="AG23" s="992"/>
      <c r="AH23" s="992"/>
      <c r="AI23" s="992" t="s">
        <v>412</v>
      </c>
      <c r="AJ23" s="992"/>
      <c r="AK23" s="992"/>
      <c r="AL23" s="454"/>
      <c r="AM23" s="992" t="s">
        <v>509</v>
      </c>
      <c r="AN23" s="992"/>
      <c r="AO23" s="992"/>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0"/>
      <c r="Z30" s="409"/>
      <c r="AA30" s="410"/>
      <c r="AB30" s="1004" t="s">
        <v>11</v>
      </c>
      <c r="AC30" s="1005"/>
      <c r="AD30" s="1006"/>
      <c r="AE30" s="992" t="s">
        <v>390</v>
      </c>
      <c r="AF30" s="992"/>
      <c r="AG30" s="992"/>
      <c r="AH30" s="992"/>
      <c r="AI30" s="992" t="s">
        <v>412</v>
      </c>
      <c r="AJ30" s="992"/>
      <c r="AK30" s="992"/>
      <c r="AL30" s="454"/>
      <c r="AM30" s="992" t="s">
        <v>509</v>
      </c>
      <c r="AN30" s="992"/>
      <c r="AO30" s="992"/>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0"/>
      <c r="Z37" s="409"/>
      <c r="AA37" s="410"/>
      <c r="AB37" s="1004" t="s">
        <v>11</v>
      </c>
      <c r="AC37" s="1005"/>
      <c r="AD37" s="1006"/>
      <c r="AE37" s="992" t="s">
        <v>390</v>
      </c>
      <c r="AF37" s="992"/>
      <c r="AG37" s="992"/>
      <c r="AH37" s="992"/>
      <c r="AI37" s="992" t="s">
        <v>412</v>
      </c>
      <c r="AJ37" s="992"/>
      <c r="AK37" s="992"/>
      <c r="AL37" s="454"/>
      <c r="AM37" s="992" t="s">
        <v>509</v>
      </c>
      <c r="AN37" s="992"/>
      <c r="AO37" s="992"/>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0"/>
      <c r="Z44" s="409"/>
      <c r="AA44" s="410"/>
      <c r="AB44" s="1004" t="s">
        <v>11</v>
      </c>
      <c r="AC44" s="1005"/>
      <c r="AD44" s="1006"/>
      <c r="AE44" s="992" t="s">
        <v>390</v>
      </c>
      <c r="AF44" s="992"/>
      <c r="AG44" s="992"/>
      <c r="AH44" s="992"/>
      <c r="AI44" s="992" t="s">
        <v>412</v>
      </c>
      <c r="AJ44" s="992"/>
      <c r="AK44" s="992"/>
      <c r="AL44" s="454"/>
      <c r="AM44" s="992" t="s">
        <v>509</v>
      </c>
      <c r="AN44" s="992"/>
      <c r="AO44" s="992"/>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0"/>
      <c r="Z51" s="409"/>
      <c r="AA51" s="410"/>
      <c r="AB51" s="454" t="s">
        <v>11</v>
      </c>
      <c r="AC51" s="1005"/>
      <c r="AD51" s="1006"/>
      <c r="AE51" s="992" t="s">
        <v>390</v>
      </c>
      <c r="AF51" s="992"/>
      <c r="AG51" s="992"/>
      <c r="AH51" s="992"/>
      <c r="AI51" s="992" t="s">
        <v>412</v>
      </c>
      <c r="AJ51" s="992"/>
      <c r="AK51" s="992"/>
      <c r="AL51" s="454"/>
      <c r="AM51" s="992" t="s">
        <v>509</v>
      </c>
      <c r="AN51" s="992"/>
      <c r="AO51" s="992"/>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0"/>
      <c r="Z58" s="409"/>
      <c r="AA58" s="410"/>
      <c r="AB58" s="1004" t="s">
        <v>11</v>
      </c>
      <c r="AC58" s="1005"/>
      <c r="AD58" s="1006"/>
      <c r="AE58" s="992" t="s">
        <v>390</v>
      </c>
      <c r="AF58" s="992"/>
      <c r="AG58" s="992"/>
      <c r="AH58" s="992"/>
      <c r="AI58" s="992" t="s">
        <v>412</v>
      </c>
      <c r="AJ58" s="992"/>
      <c r="AK58" s="992"/>
      <c r="AL58" s="454"/>
      <c r="AM58" s="992" t="s">
        <v>509</v>
      </c>
      <c r="AN58" s="992"/>
      <c r="AO58" s="992"/>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0"/>
      <c r="Z65" s="409"/>
      <c r="AA65" s="410"/>
      <c r="AB65" s="1004" t="s">
        <v>11</v>
      </c>
      <c r="AC65" s="1005"/>
      <c r="AD65" s="1006"/>
      <c r="AE65" s="992" t="s">
        <v>390</v>
      </c>
      <c r="AF65" s="992"/>
      <c r="AG65" s="992"/>
      <c r="AH65" s="992"/>
      <c r="AI65" s="992" t="s">
        <v>412</v>
      </c>
      <c r="AJ65" s="992"/>
      <c r="AK65" s="992"/>
      <c r="AL65" s="454"/>
      <c r="AM65" s="992" t="s">
        <v>509</v>
      </c>
      <c r="AN65" s="992"/>
      <c r="AO65" s="992"/>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2021-09-22T06:24:50Z</cp:lastPrinted>
  <dcterms:created xsi:type="dcterms:W3CDTF">2012-03-13T00:50:25Z</dcterms:created>
  <dcterms:modified xsi:type="dcterms:W3CDTF">2021-09-22T06:24:57Z</dcterms:modified>
</cp:coreProperties>
</file>