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369" i="3"/>
  <c r="AY255" i="3"/>
  <c r="AY616" i="3"/>
  <c r="AY606"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<sst xmlns="http://schemas.openxmlformats.org/spreadsheetml/2006/main" count="3133" uniqueCount="802">
  <si>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</si>
  <si>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</si>
  <si>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</si>
  <si>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</si>
  <si>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</si>
  <si>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</si>
  <si>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</si>
  <si>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</si>
  <si>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</si>
  <si>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</si>
  <si>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</si>
  <si>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</si>
  <si>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</si>
  <si>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</si>
  <si>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</si>
  <si>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</si>
  <si>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</si>
  <si>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</si>
  <si>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</si>
  <si>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</si>
  <si>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</si>
  <si>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</si>
  <si>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</si>
  <si>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</si>
  <si>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</si>
  <si>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</si>
  <si>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</si>
  <si>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</si>
  <si>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</si>
  <si>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</si>
  <si>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</si>
  <si>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</si>
  <si>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</si>
  <si>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</si>
  <si>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</si>
  <si>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</si>
  <si>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</si>
  <si>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</si>
  <si>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</si>
  <si>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</si>
  <si>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</si>
  <si>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</si>
  <si>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</si>
  <si>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</si>
  <si>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</si>
  <si>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</si>
  <si>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</si>
  <si>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</si>
  <si>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</si>
  <si>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</si>
  <si>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</si>
  <si>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</si>
  <si>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</si>
  <si>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</si>
  <si>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</si>
  <si>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</si>
  <si>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</si>
  <si>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</si>
  <si>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</si>
  <si>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</si>
  <si>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</si>
  <si>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</si>
  <si>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</si>
  <si>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</si>
  <si>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</si>
  <si>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</si>
  <si>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</si>
  <si>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</si>
  <si>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</si>
  <si>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</si>
  <si>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</si>
  <si>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</si>
  <si>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</si>
  <si>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</si>
  <si>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</si>
  <si>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</si>
  <si>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</si>
  <si>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</si>
  <si>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</si>
  <si>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</si>
  <si>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</si>
  <si>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</si>
  <si>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</si>
  <si>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</si>
  <si>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</si>
  <si>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</si>
  <si>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</si>
  <si>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</si>
  <si>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</si>
  <si>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</si>
  <si>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</si>
  <si>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</si>
  <si>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</si>
  <si>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</si>
  <si>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</si>
  <si>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</si>
  <si>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</si>
  <si>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</si>
  <si>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</si>
  <si>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</si>
  <si>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</si>
  <si>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</si>
  <si>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</si>
  <si>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</si>
  <si>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</si>
  <si>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</si>
  <si>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</si>
  <si>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</si>
  <si>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</si>
  <si>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</si>
  <si>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</si>
  <si>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</si>
  <si>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</si>
  <si>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</si>
  <si>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</si>
  <si>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</si>
  <si>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</si>
  <si>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</si>
  <si>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</si>
  <si>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</si>
  <si>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</si>
  <si>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</si>
  <si>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</si>
  <si>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</si>
  <si>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</si>
  <si>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</si>
  <si>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</si>
  <si>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</si>
  <si>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</si>
  <si>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</si>
  <si>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</si>
  <si>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</si>
  <si>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</si>
  <si>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</si>
  <si>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</si>
  <si>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</si>
  <si>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</si>
  <si>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</si>
  <si>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</si>
  <si>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</si>
  <si>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</si>
  <si>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</si>
  <si>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</si>
  <si>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</si>
  <si>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</si>
  <si>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</si>
  <si>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</si>
  <si>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</si>
  <si>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</si>
  <si>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</si>
  <si>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</si>
  <si>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</si>
  <si>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</si>
  <si>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</si>
  <si>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</si>
  <si>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</si>
  <si>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</si>
  <si>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</si>
  <si>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</si>
  <si>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</si>
  <si>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</si>
  <si>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</si>
  <si>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</si>
  <si>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</si>
  <si>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</si>
  <si>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</si>
  <si>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</si>
  <si>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</si>
  <si>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</si>
  <si>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</si>
  <si>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</si>
  <si>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</si>
  <si>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</si>
  <si>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</si>
  <si>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</si>
  <si>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</si>
  <si>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</si>
  <si>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</si>
  <si>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</si>
  <si>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</si>
  <si>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</si>
  <si>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</si>
  <si>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</si>
  <si>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</si>
  <si>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</si>
  <si>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</si>
  <si>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</si>
  <si>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</si>
  <si>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</si>
  <si>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</si>
  <si>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</si>
  <si>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</si>
  <si>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</si>
  <si>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</si>
  <si>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</si>
  <si>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</si>
  <si>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</si>
  <si>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</si>
  <si>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</si>
  <si>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</si>
  <si>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</si>
  <si>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</si>
  <si>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</si>
  <si>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</si>
  <si>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</si>
  <si>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</si>
  <si>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</si>
  <si>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</si>
  <si>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</si>
  <si>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</si>
  <si>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</si>
  <si>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</si>
  <si>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</si>
  <si>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</si>
  <si>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</si>
  <si>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</si>
  <si>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</si>
  <si>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</si>
  <si>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</si>
  <si>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</si>
  <si>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</si>
  <si>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</si>
  <si>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</si>
  <si>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</si>
  <si>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</si>
  <si>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</si>
  <si>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</si>
  <si>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</si>
  <si>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</si>
  <si>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</si>
  <si>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</si>
  <si>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</si>
  <si>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</si>
  <si>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</si>
  <si>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</si>
  <si>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</si>
  <si>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</si>
  <si>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</si>
  <si>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</si>
  <si>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</si>
  <si>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</si>
  <si>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</si>
  <si>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</si>
  <si>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</si>
  <si>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</si>
  <si>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</si>
  <si>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</si>
  <si>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</si>
  <si>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</si>
  <si>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</si>
  <si>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</si>
  <si>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</si>
  <si>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</si>
  <si>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</si>
  <si>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</si>
  <si>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</si>
  <si>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</si>
  <si>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</si>
  <si>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</si>
  <si>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</si>
  <si>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</si>
  <si>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</si>
  <si>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</si>
  <si>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</si>
  <si>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</si>
  <si>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</si>
  <si>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</si>
  <si>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</si>
  <si>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</si>
  <si>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</si>
  <si>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</si>
  <si>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</si>
  <si>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</si>
  <si>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</si>
  <si>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</si>
  <si>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</si>
  <si>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</si>
  <si>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</si>
  <si>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</si>
  <si>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</si>
  <si>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</si>
  <si>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</si>
  <si>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</si>
  <si>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</si>
  <si>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</si>
  <si>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</si>
  <si>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</si>
  <si>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</si>
  <si>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</si>
  <si>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</si>
  <si>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</si>
  <si>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</si>
  <si>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</si>
  <si>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</si>
  <si>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</si>
  <si>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</si>
  <si>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</si>
  <si>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</si>
  <si>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</si>
  <si>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</si>
  <si>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</si>
  <si>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</si>
  <si>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</si>
  <si>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</si>
  <si>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</si>
  <si>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</si>
  <si>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</si>
  <si>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</si>
  <si>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</si>
  <si>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</si>
  <si>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</si>
  <si>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</si>
  <si>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</si>
  <si>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</si>
  <si>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</si>
  <si>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</si>
  <si>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</si>
  <si>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</si>
  <si>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</si>
  <si>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</si>
  <si>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</si>
  <si>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</si>
  <si>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</si>
  <si>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</si>
  <si>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</si>
  <si>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</si>
  <si>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</si>
  <si>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</si>
  <si>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</si>
  <si>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</si>
  <si>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</si>
  <si>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</si>
  <si>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</si>
  <si>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</si>
  <si>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</si>
  <si>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</si>
  <si>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</si>
  <si>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</si>
  <si>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</si>
  <si>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</si>
  <si>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</si>
  <si>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</si>
  <si>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</si>
  <si>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</si>
  <si>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</si>
  <si>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</si>
  <si>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</si>
  <si>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</si>
  <si>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</si>
  <si>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</si>
  <si>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</si>
  <si>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</si>
  <si>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</si>
  <si>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</si>
  <si>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</si>
  <si>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</si>
  <si>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</si>
  <si>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</si>
  <si>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</si>
  <si>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</si>
  <si>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</si>
  <si>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</si>
  <si>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</si>
  <si>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</si>
  <si>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</si>
  <si>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</si>
  <si>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</si>
  <si>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</si>
  <si>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</si>
  <si>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</si>
  <si>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</si>
  <si>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</si>
  <si>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</si>
  <si>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</si>
  <si>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</si>
  <si>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</si>
  <si>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</si>
  <si>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</si>
  <si>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</si>
  <si>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</si>
  <si>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</si>
  <si>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</si>
  <si>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</si>
  <si>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</si>
  <si>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</si>
  <si>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</si>
  <si>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</si>
  <si>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</si>
  <si>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</si>
  <si>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</si>
  <si>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</si>
  <si>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</si>
  <si>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</si>
  <si>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</si>
  <si>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</si>
  <si>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</si>
  <si>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</si>
  <si>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</si>
  <si>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</si>
  <si>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</si>
  <si>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</si>
  <si>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</si>
  <si>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</si>
  <si>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</si>
  <si>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</si>
  <si>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</si>
  <si>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</si>
  <si>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</si>
  <si>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</si>
  <si>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</si>
  <si>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</si>
  <si>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</si>
  <si>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</si>
  <si>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</si>
  <si>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</si>
  <si>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</si>
  <si>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</si>
  <si>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</si>
  <si>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</si>
  <si>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</si>
  <si>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</si>
  <si>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</si>
  <si>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</si>
  <si>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</si>
  <si>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</si>
  <si>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</si>
  <si>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</si>
  <si>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</si>
  <si>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</si>
  <si>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</si>
  <si>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</si>
  <si>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</si>
  <si>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</si>
  <si>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</si>
  <si>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</si>
  <si>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</si>
  <si>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</si>
  <si>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</si>
  <si>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</si>
  <si>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</si>
  <si>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</si>
  <si>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</si>
  <si>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</si>
  <si>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</si>
  <si>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</si>
  <si>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</si>
  <si>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</si>
  <si>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</si>
  <si>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</si>
  <si>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</si>
  <si>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</si>
  <si>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</si>
  <si>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</si>
  <si>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</si>
  <si>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</si>
  <si>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</si>
  <si>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</si>
  <si>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</si>
  <si>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</si>
  <si>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</si>
  <si>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</si>
  <si>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</si>
  <si>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</si>
  <si>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</si>
  <si>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</si>
  <si>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</si>
  <si>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</si>
  <si>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</si>
  <si>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</si>
  <si>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</si>
  <si>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</si>
  <si>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</si>
  <si>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</si>
  <si>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</si>
  <si>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</si>
  <si>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</si>
  <si>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</si>
  <si>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</si>
  <si>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</si>
  <si>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</si>
  <si>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</si>
  <si>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</si>
  <si>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</si>
  <si>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</si>
  <si>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</si>
  <si>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</si>
  <si>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</si>
  <si>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</si>
  <si>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</si>
  <si>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</si>
  <si>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</si>
  <si>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</si>
  <si>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</si>
  <si>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</si>
  <si>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</si>
  <si>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</si>
  <si>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</si>
  <si>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</si>
  <si>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</si>
  <si>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</si>
  <si>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</si>
  <si>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</si>
  <si>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</si>
  <si>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</si>
  <si>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</si>
  <si>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</si>
  <si>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</si>
  <si>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</si>
  <si>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</si>
  <si>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</si>
  <si>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</si>
  <si>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</si>
  <si>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</si>
  <si>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</si>
  <si>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</si>
  <si>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</si>
  <si>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</si>
  <si>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</si>
  <si>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</si>
  <si>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</si>
  <si>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</si>
  <si>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</si>
  <si>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</si>
  <si>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</si>
  <si>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</si>
  <si>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</si>
  <si>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</si>
  <si>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</si>
  <si>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</si>
  <si>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</si>
  <si>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</si>
  <si>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</si>
  <si>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</si>
  <si>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</si>
  <si>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</si>
  <si>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</si>
  <si>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</si>
  <si>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</si>
  <si>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</si>
  <si>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</si>
  <si>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</si>
  <si>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</si>
  <si>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</si>
  <si>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</si>
  <si>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</si>
  <si>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</si>
  <si>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</si>
  <si>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</si>
  <si>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</si>
  <si>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</si>
  <si>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</si>
  <si>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</si>
  <si>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</si>
  <si>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</si>
  <si>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</si>
  <si>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</si>
  <si>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</si>
  <si>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</si>
  <si>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</si>
  <si>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</si>
  <si>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</si>
  <si>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</si>
  <si>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</si>
  <si>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</si>
  <si>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</si>
  <si>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</si>
  <si>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</si>
  <si>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</si>
  <si>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</si>
  <si>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</si>
  <si>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</si>
  <si>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</si>
  <si>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</si>
  <si>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</si>
  <si>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</si>
  <si>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</si>
  <si>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</si>
  <si>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</si>
  <si>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</si>
  <si>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</si>
  <si>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</si>
  <si>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</si>
  <si>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</si>
  <si>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</si>
  <si>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</si>
  <si>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</si>
  <si>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</si>
  <si>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</si>
  <si>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</si>
  <si>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</si>
  <si>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</si>
  <si>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</si>
  <si>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</si>
  <si>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</si>
  <si>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</si>
  <si>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</si>
  <si>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</si>
  <si>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</si>
  <si>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</si>
  <si>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</si>
  <si>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</si>
  <si>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</si>
  <si>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</si>
  <si>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</si>
  <si>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</si>
  <si>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</si>
  <si>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</si>
  <si>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</si>
  <si>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</si>
  <si>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</si>
  <si>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</si>
  <si>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</si>
  <si>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</si>
  <si>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</si>
  <si>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</si>
  <si>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</si>
  <si>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</si>
  <si>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</si>
  <si>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</si>
  <si>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</si>
  <si>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</si>
  <si>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</si>
  <si>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</si>
  <si>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</si>
  <si>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</si>
  <si>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</si>
  <si>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</si>
  <si>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</si>
  <si>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</si>
  <si>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</si>
  <si>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</si>
  <si>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</si>
  <si>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</si>
  <si>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</si>
  <si>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</si>
  <si>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</si>
  <si>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</si>
  <si>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</si>
  <si>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</si>
  <si>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</si>
  <si>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</si>
  <si>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</si>
  <si>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</si>
  <si>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</si>
  <si>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</si>
  <si>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</si>
  <si>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</si>
  <si>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</si>
  <si>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</si>
  <si>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</si>
  <si>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</si>
  <si>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</si>
  <si>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</si>
  <si>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</si>
  <si>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</si>
  <si>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</si>
  <si>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</si>
  <si>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</si>
  <si>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</si>
  <si>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</si>
  <si>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</si>
  <si>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</si>
  <si>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</si>
  <si>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</si>
  <si>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</si>
  <si>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</si>
  <si>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</si>
  <si>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</si>
  <si>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</si>
  <si>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</si>
  <si>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</si>
  <si>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</si>
  <si>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</si>
  <si>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</si>
  <si>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</si>
  <si>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</si>
  <si>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</si>
  <si>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</si>
  <si>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</si>
  <si>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</si>
  <si>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</si>
  <si>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</si>
  <si>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</si>
  <si>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</si>
  <si>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</si>
  <si>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</si>
  <si>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</si>
  <si>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</si>
  <si>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</si>
  <si>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</si>
  <si>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</si>
  <si>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</si>
  <si>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</si>
  <si>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</si>
  <si>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</si>
  <si>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</si>
  <si>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</si>
  <si>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</si>
  <si>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</si>
  <si>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</si>
  <si>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</si>
  <si>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</si>
  <si>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</si>
  <si>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</si>
  <si>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</si>
  <si>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</si>
  <si>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</si>
  <si>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</si>
  <si>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</si>
  <si>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</si>
  <si>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</si>
  <si>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</si>
  <si>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</si>
  <si>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</si>
  <si>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文化芸術基本法 第29条の2</t>
  </si>
  <si>
    <t>「文化経済戦略」で掲げられた「文化と経済の好循環」の実現に向け、文化・芸術界と経済界（関係省庁等（官）も含め、以下「文産官」という。）の対話を進めつつ、民間企業における文化芸術資源を生かした経済的価値の創出に結び付く取組の活発化を目的とする。</t>
  </si>
  <si>
    <t>-</t>
  </si>
  <si>
    <t>文化芸術振興委託費</t>
  </si>
  <si>
    <t>庁費</t>
  </si>
  <si>
    <t>諸謝金</t>
  </si>
  <si>
    <t>委員等旅費</t>
  </si>
  <si>
    <t>職員旅費</t>
  </si>
  <si>
    <t>令和７（2025）年度までにメセナ活動実態調査において、企業としての価値創造をメセナ活動の目的とした企業の割合を90％以上に増加させる</t>
  </si>
  <si>
    <t>社業との関連、企業としての価値創造のためメセナ活動をする企業の割合（企業としての価値創造をメセナ活動の目的とした企業数／アンケート回答企業数）</t>
  </si>
  <si>
    <t>メセナ活動実態調査（公益社団法人企業メセナ協議会）</t>
  </si>
  <si>
    <t>令和７（2025）年度までにメセナ活動実態調査において、社会課題解決をメセナ活動の目的とした企業の割合を80％以上に増加させる</t>
  </si>
  <si>
    <t>芸術・文化による社会課題解決のためメセナ活動をする企業の割合</t>
  </si>
  <si>
    <t>文化経済戦略等を踏まえた施策の企画・立案に向けた実証事業の件数</t>
  </si>
  <si>
    <t>件</t>
  </si>
  <si>
    <t>企業とアートによる新たな価値共創の場・枠組みの提供件数</t>
  </si>
  <si>
    <t>文化経済戦略等を踏まえた施策の企画・立案に向けた実証事業
支援総額(百万円)/支援事業数</t>
    <phoneticPr fontId="5"/>
  </si>
  <si>
    <t>百万円</t>
  </si>
  <si>
    <t>29.9/2</t>
  </si>
  <si>
    <t>12　文化芸術の振興</t>
    <phoneticPr fontId="5"/>
  </si>
  <si>
    <t>12-4 文化芸術を推進するプラットフォームの形成</t>
    <phoneticPr fontId="5"/>
  </si>
  <si>
    <t>本事業では、文化芸術振興施策の企画・立案に必要不可欠な文化行政に関する各種データや資料の収集、政策ニーズや課題を捉えた調査研究等を実施している。これらの成果を踏まえて、施策の企画・立案を行っていることから、文化芸術の振興のための基盤の充実に寄与している。</t>
    <phoneticPr fontId="5"/>
  </si>
  <si>
    <t>当事業の成果・実績等について、今後ホームページ等で公開予定である。</t>
  </si>
  <si>
    <t>新31-0031</t>
  </si>
  <si>
    <t>新31</t>
  </si>
  <si>
    <t/>
  </si>
  <si>
    <t>○</t>
  </si>
  <si>
    <t>文化経済戦略推進事業</t>
    <phoneticPr fontId="5"/>
  </si>
  <si>
    <t>令和元年度</t>
    <phoneticPr fontId="5"/>
  </si>
  <si>
    <t>終了予定なし</t>
    <phoneticPr fontId="5"/>
  </si>
  <si>
    <t>文化庁</t>
    <phoneticPr fontId="5"/>
  </si>
  <si>
    <t>文化経済・国際課</t>
    <phoneticPr fontId="5"/>
  </si>
  <si>
    <t>-</t>
    <phoneticPr fontId="5"/>
  </si>
  <si>
    <t>A.有限責任監査法人トーマツ</t>
    <phoneticPr fontId="5"/>
  </si>
  <si>
    <t>人件費</t>
    <rPh sb="0" eb="3">
      <t>ジンケンヒ</t>
    </rPh>
    <phoneticPr fontId="5"/>
  </si>
  <si>
    <t>事業費</t>
    <rPh sb="0" eb="3">
      <t>ジギョウヒ</t>
    </rPh>
    <phoneticPr fontId="5"/>
  </si>
  <si>
    <t>再委託費</t>
    <rPh sb="0" eb="3">
      <t>サイイタク</t>
    </rPh>
    <rPh sb="3" eb="4">
      <t>ヒ</t>
    </rPh>
    <phoneticPr fontId="5"/>
  </si>
  <si>
    <t>一般管理費</t>
    <rPh sb="0" eb="2">
      <t>イッパン</t>
    </rPh>
    <rPh sb="2" eb="5">
      <t>カンリヒ</t>
    </rPh>
    <phoneticPr fontId="5"/>
  </si>
  <si>
    <t>B.美術出版社</t>
    <phoneticPr fontId="5"/>
  </si>
  <si>
    <t>C.E&amp;Kアソシエイツ</t>
    <phoneticPr fontId="5"/>
  </si>
  <si>
    <t>D.東京アートアクセラレーション</t>
    <phoneticPr fontId="5"/>
  </si>
  <si>
    <t>広報費等</t>
    <rPh sb="0" eb="2">
      <t>コウホウ</t>
    </rPh>
    <rPh sb="2" eb="3">
      <t>ヒ</t>
    </rPh>
    <rPh sb="3" eb="4">
      <t>トウ</t>
    </rPh>
    <phoneticPr fontId="5"/>
  </si>
  <si>
    <t>管理費</t>
    <rPh sb="0" eb="3">
      <t>カンリヒ</t>
    </rPh>
    <phoneticPr fontId="5"/>
  </si>
  <si>
    <t>調査実施に係る人件費</t>
    <rPh sb="0" eb="2">
      <t>チョウサ</t>
    </rPh>
    <rPh sb="2" eb="4">
      <t>ジッシ</t>
    </rPh>
    <rPh sb="5" eb="6">
      <t>カカ</t>
    </rPh>
    <rPh sb="7" eb="10">
      <t>ジンケンヒ</t>
    </rPh>
    <phoneticPr fontId="5"/>
  </si>
  <si>
    <t>コーディネートにかかる人件費</t>
    <rPh sb="11" eb="14">
      <t>ジンケンヒ</t>
    </rPh>
    <phoneticPr fontId="5"/>
  </si>
  <si>
    <t>アーティストへの謝金等</t>
    <rPh sb="8" eb="10">
      <t>シャキン</t>
    </rPh>
    <rPh sb="10" eb="11">
      <t>トウ</t>
    </rPh>
    <phoneticPr fontId="5"/>
  </si>
  <si>
    <t>その他</t>
    <rPh sb="2" eb="3">
      <t>タ</t>
    </rPh>
    <phoneticPr fontId="5"/>
  </si>
  <si>
    <t>成長戦略フォローアップ(令和2年7月17日閣議決定)
経済財政運営と改革の基本方針2020(令和2年7月17日閣議決定)
文化芸術推進基本計画（平成30年3月6日閣議決定）
文化経済戦略（平成29年12月27日内閣官房・文化庁）</t>
    <phoneticPr fontId="5"/>
  </si>
  <si>
    <t>課長　寺本　恒昌</t>
    <rPh sb="3" eb="5">
      <t>テラモト</t>
    </rPh>
    <rPh sb="6" eb="7">
      <t>ツネ</t>
    </rPh>
    <rPh sb="7" eb="8">
      <t>マサ</t>
    </rPh>
    <phoneticPr fontId="5"/>
  </si>
  <si>
    <t>メセナ活動実態調査（公益社団法人企業メセナ協議会）</t>
    <phoneticPr fontId="5"/>
  </si>
  <si>
    <t>施策の企画・立案のための必要な調査研究等を行うものであり、国民や社会のニーズを反映した文化施策を実施するうえで、基礎となるものである。</t>
    <phoneticPr fontId="5"/>
  </si>
  <si>
    <t>施策の企画・立案のために必要な調査研究等を行うものであり、国が実施すべき事業である。</t>
    <phoneticPr fontId="5"/>
  </si>
  <si>
    <t>政策目的を達成するための施策の企画立案に向けた調査研究等を行うものであり、優先度の高い事業である。</t>
    <phoneticPr fontId="5"/>
  </si>
  <si>
    <t>無</t>
  </si>
  <si>
    <t>支出先の選定にあたっては、十分な公告期間を確保した上での公募を実施し、2社による競争となっており、その妥当性や競争性を確保している。</t>
    <phoneticPr fontId="5"/>
  </si>
  <si>
    <t>委託実施要項等に支出対象となる費目を定めており、受益者との負担関係は妥当であると判断する。</t>
    <phoneticPr fontId="5"/>
  </si>
  <si>
    <t>委託実施要項等に支出対象となる費目を定めており、単位当たりコストの削減に努めている。</t>
    <phoneticPr fontId="5"/>
  </si>
  <si>
    <t>再委託は、事業を効果的・効率的な実施にあたり、必要かつ合理的な範囲に限定している。なお、再委託の割合が高くなっているが、調査、実証事業等、専門的な業務に分かれており、委託先がそれらを調整、統合しているなど、それぞれ必要な範囲で実施している。</t>
    <rPh sb="44" eb="47">
      <t>サイイタク</t>
    </rPh>
    <rPh sb="48" eb="50">
      <t>ワリアイ</t>
    </rPh>
    <rPh sb="51" eb="52">
      <t>タカ</t>
    </rPh>
    <rPh sb="60" eb="62">
      <t>チョウサ</t>
    </rPh>
    <rPh sb="63" eb="65">
      <t>ジッショウ</t>
    </rPh>
    <rPh sb="65" eb="67">
      <t>ジギョウ</t>
    </rPh>
    <rPh sb="67" eb="68">
      <t>トウ</t>
    </rPh>
    <rPh sb="69" eb="72">
      <t>センモンテキ</t>
    </rPh>
    <rPh sb="73" eb="75">
      <t>ギョウム</t>
    </rPh>
    <rPh sb="76" eb="77">
      <t>ワ</t>
    </rPh>
    <rPh sb="83" eb="85">
      <t>イタク</t>
    </rPh>
    <rPh sb="85" eb="86">
      <t>サキ</t>
    </rPh>
    <rPh sb="91" eb="93">
      <t>チョウセイ</t>
    </rPh>
    <rPh sb="94" eb="96">
      <t>トウゴウ</t>
    </rPh>
    <rPh sb="107" eb="109">
      <t>ヒツヨウ</t>
    </rPh>
    <rPh sb="110" eb="112">
      <t>ハンイ</t>
    </rPh>
    <rPh sb="113" eb="115">
      <t>ジッシ</t>
    </rPh>
    <phoneticPr fontId="5"/>
  </si>
  <si>
    <t>委託実施要項等に支出対象となる費目を定めており、事業実施に必要なものに限定している。</t>
    <phoneticPr fontId="5"/>
  </si>
  <si>
    <t>‐</t>
  </si>
  <si>
    <t>不要となったのは、当初想定されてた職員や委員の旅費が、コロナの影響で不要となったことによるものであり妥当である。</t>
    <rPh sb="0" eb="2">
      <t>フヨウ</t>
    </rPh>
    <rPh sb="9" eb="11">
      <t>トウショ</t>
    </rPh>
    <rPh sb="11" eb="13">
      <t>ソウテイ</t>
    </rPh>
    <rPh sb="17" eb="19">
      <t>ショクイン</t>
    </rPh>
    <rPh sb="20" eb="22">
      <t>イイン</t>
    </rPh>
    <rPh sb="23" eb="25">
      <t>リョヒ</t>
    </rPh>
    <rPh sb="31" eb="33">
      <t>エイキョウ</t>
    </rPh>
    <rPh sb="34" eb="36">
      <t>フヨウ</t>
    </rPh>
    <rPh sb="50" eb="52">
      <t>ダトウ</t>
    </rPh>
    <phoneticPr fontId="5"/>
  </si>
  <si>
    <t>委託実施要項等に支出対象となる費目、帳簿の整理等を定め、コスト削減・事業効率化に努めている。</t>
    <phoneticPr fontId="5"/>
  </si>
  <si>
    <t>事業は公募を行った上で、有識者による会議において、事業目的達成に効果的であると判断されるものを選定し、経費を査定した上で実施しており、効率的かつコストを抑えた事業が実働できている。</t>
    <rPh sb="0" eb="2">
      <t>ジギョウ</t>
    </rPh>
    <rPh sb="3" eb="5">
      <t>コウボ</t>
    </rPh>
    <rPh sb="6" eb="7">
      <t>オコナ</t>
    </rPh>
    <rPh sb="9" eb="10">
      <t>ウエ</t>
    </rPh>
    <rPh sb="12" eb="15">
      <t>ユウシキシャ</t>
    </rPh>
    <rPh sb="18" eb="20">
      <t>カイギ</t>
    </rPh>
    <rPh sb="25" eb="27">
      <t>ジギョウ</t>
    </rPh>
    <rPh sb="27" eb="29">
      <t>モクテキ</t>
    </rPh>
    <rPh sb="29" eb="31">
      <t>タッセイ</t>
    </rPh>
    <rPh sb="32" eb="35">
      <t>コウカテキ</t>
    </rPh>
    <rPh sb="39" eb="41">
      <t>ハンダン</t>
    </rPh>
    <rPh sb="47" eb="49">
      <t>センテイ</t>
    </rPh>
    <rPh sb="51" eb="53">
      <t>ケイヒ</t>
    </rPh>
    <rPh sb="54" eb="56">
      <t>サテイ</t>
    </rPh>
    <rPh sb="58" eb="59">
      <t>ウエ</t>
    </rPh>
    <rPh sb="60" eb="62">
      <t>ジッシ</t>
    </rPh>
    <rPh sb="67" eb="70">
      <t>コウリツテキ</t>
    </rPh>
    <rPh sb="76" eb="77">
      <t>オサ</t>
    </rPh>
    <rPh sb="79" eb="81">
      <t>ジギョウ</t>
    </rPh>
    <rPh sb="82" eb="84">
      <t>ジツドウ</t>
    </rPh>
    <phoneticPr fontId="5"/>
  </si>
  <si>
    <t>実証調査は概ね見込みどおりのものとなっており、今後の施策の企画立案に活用する。</t>
    <rPh sb="0" eb="2">
      <t>ジッショウ</t>
    </rPh>
    <rPh sb="2" eb="4">
      <t>チョウサ</t>
    </rPh>
    <rPh sb="5" eb="6">
      <t>オオム</t>
    </rPh>
    <rPh sb="7" eb="9">
      <t>ミコ</t>
    </rPh>
    <rPh sb="23" eb="25">
      <t>コンゴ</t>
    </rPh>
    <rPh sb="26" eb="28">
      <t>シサク</t>
    </rPh>
    <phoneticPr fontId="5"/>
  </si>
  <si>
    <t>令和元年度で明らかになった結果を令和2年度事業計画に活用している。</t>
    <rPh sb="0" eb="2">
      <t>レイワ</t>
    </rPh>
    <rPh sb="2" eb="4">
      <t>ガンネン</t>
    </rPh>
    <rPh sb="4" eb="5">
      <t>ド</t>
    </rPh>
    <rPh sb="6" eb="7">
      <t>アキ</t>
    </rPh>
    <rPh sb="13" eb="15">
      <t>ケッカ</t>
    </rPh>
    <rPh sb="16" eb="18">
      <t>レイワ</t>
    </rPh>
    <rPh sb="19" eb="21">
      <t>ネンド</t>
    </rPh>
    <rPh sb="21" eb="23">
      <t>ジギョウ</t>
    </rPh>
    <rPh sb="23" eb="25">
      <t>ケイカク</t>
    </rPh>
    <rPh sb="26" eb="28">
      <t>カツヨウ</t>
    </rPh>
    <phoneticPr fontId="5"/>
  </si>
  <si>
    <t>令和2年度に実施した調査や実証事業により令和3年度に実施すべき事業が明確になっており、当初の目標にあった成果が得られている。</t>
    <rPh sb="0" eb="2">
      <t>レイワ</t>
    </rPh>
    <rPh sb="3" eb="5">
      <t>ネンド</t>
    </rPh>
    <rPh sb="6" eb="8">
      <t>ジッシ</t>
    </rPh>
    <rPh sb="10" eb="12">
      <t>チョウサ</t>
    </rPh>
    <rPh sb="13" eb="15">
      <t>ジッショウ</t>
    </rPh>
    <rPh sb="15" eb="17">
      <t>ジギョウ</t>
    </rPh>
    <rPh sb="20" eb="22">
      <t>レイワ</t>
    </rPh>
    <rPh sb="23" eb="25">
      <t>ネンド</t>
    </rPh>
    <rPh sb="26" eb="28">
      <t>ジッシ</t>
    </rPh>
    <rPh sb="31" eb="33">
      <t>ジギョウ</t>
    </rPh>
    <rPh sb="34" eb="36">
      <t>メイカク</t>
    </rPh>
    <rPh sb="43" eb="45">
      <t>トウショ</t>
    </rPh>
    <rPh sb="46" eb="48">
      <t>モクヒョウ</t>
    </rPh>
    <rPh sb="52" eb="54">
      <t>セイカ</t>
    </rPh>
    <rPh sb="55" eb="56">
      <t>エ</t>
    </rPh>
    <phoneticPr fontId="5"/>
  </si>
  <si>
    <t>東京アートアクセラレーション</t>
    <phoneticPr fontId="5"/>
  </si>
  <si>
    <t>美術出版社</t>
    <phoneticPr fontId="5"/>
  </si>
  <si>
    <t>有限責任監査法人トーマツ</t>
    <phoneticPr fontId="5"/>
  </si>
  <si>
    <t>-</t>
    <phoneticPr fontId="5"/>
  </si>
  <si>
    <t>実証事業調査</t>
    <rPh sb="0" eb="2">
      <t>ジッショウ</t>
    </rPh>
    <rPh sb="2" eb="4">
      <t>ジギョウ</t>
    </rPh>
    <rPh sb="4" eb="6">
      <t>チョウサ</t>
    </rPh>
    <phoneticPr fontId="5"/>
  </si>
  <si>
    <t>株式会社Ｅ＆Ｋ　Ａｓｓｏｃｉａｔｅｓ</t>
    <phoneticPr fontId="5"/>
  </si>
  <si>
    <t>実証事業調査、広告記事掲載</t>
    <rPh sb="0" eb="2">
      <t>ジッショウ</t>
    </rPh>
    <rPh sb="2" eb="4">
      <t>ジギョウ</t>
    </rPh>
    <rPh sb="4" eb="6">
      <t>チョウサ</t>
    </rPh>
    <rPh sb="7" eb="9">
      <t>コウコク</t>
    </rPh>
    <rPh sb="9" eb="11">
      <t>キジ</t>
    </rPh>
    <rPh sb="11" eb="13">
      <t>ケイサイ</t>
    </rPh>
    <phoneticPr fontId="5"/>
  </si>
  <si>
    <t>全体統括、事業の社会的インパクト測定・評価スキームの調査および実証</t>
    <rPh sb="0" eb="2">
      <t>ゼンタイ</t>
    </rPh>
    <rPh sb="2" eb="4">
      <t>トウカツ</t>
    </rPh>
    <phoneticPr fontId="5"/>
  </si>
  <si>
    <t>アーティストによる企業向けワークショップの開催</t>
    <rPh sb="9" eb="12">
      <t>キギョウム</t>
    </rPh>
    <rPh sb="21" eb="23">
      <t>カイサイ</t>
    </rPh>
    <phoneticPr fontId="5"/>
  </si>
  <si>
    <t>アーティストによる企業向けワークショップの開催</t>
    <phoneticPr fontId="5"/>
  </si>
  <si>
    <t>アート×ビジネスワークショップ、シンポジウム開催</t>
    <rPh sb="22" eb="24">
      <t>カイサイ</t>
    </rPh>
    <phoneticPr fontId="5"/>
  </si>
  <si>
    <t xml:space="preserve">アーティストと起業家（企業）が新たな価値創出を協働して行う機会を創出すると同時に、そこから生み出される新たな価値の評価手法の開発（＝「見える化」）の推進のため、マッチング事業の試行的実施、評価軸の策定、VC等からの資金提供の調査等を試みた。合わせて、有識者会議を開催し、アートへの投資促進方策について議論した。結果として、従来のアート×ビジネスの推進・スキーム構築に加え、文化芸術組織の体質強化の必要性が浮き彫りになった。
</t>
    <rPh sb="120" eb="121">
      <t>ア</t>
    </rPh>
    <rPh sb="125" eb="128">
      <t>ユウシキシャ</t>
    </rPh>
    <rPh sb="128" eb="130">
      <t>カイギ</t>
    </rPh>
    <rPh sb="131" eb="133">
      <t>カイサイ</t>
    </rPh>
    <rPh sb="140" eb="142">
      <t>トウシ</t>
    </rPh>
    <rPh sb="142" eb="144">
      <t>ソクシン</t>
    </rPh>
    <rPh sb="144" eb="146">
      <t>ホウサク</t>
    </rPh>
    <rPh sb="150" eb="152">
      <t>ギロン</t>
    </rPh>
    <phoneticPr fontId="5"/>
  </si>
  <si>
    <t>22.3/1</t>
    <phoneticPr fontId="5"/>
  </si>
  <si>
    <t>前年度指摘のあった1社応札については、令和2年度入札では改善することができた。事業の実施にあたっては、コロナ禍の影響もあり、事業の縮小や変更を強いられたものもあったが、当初目標を達成することができ、順調に実施することができたと言える。</t>
    <rPh sb="0" eb="3">
      <t>ゼンネンド</t>
    </rPh>
    <rPh sb="3" eb="5">
      <t>シテキ</t>
    </rPh>
    <rPh sb="10" eb="11">
      <t>シャ</t>
    </rPh>
    <rPh sb="11" eb="13">
      <t>オウサツ</t>
    </rPh>
    <rPh sb="19" eb="21">
      <t>レイワ</t>
    </rPh>
    <rPh sb="22" eb="24">
      <t>ネンド</t>
    </rPh>
    <rPh sb="24" eb="26">
      <t>ニュウサツ</t>
    </rPh>
    <rPh sb="28" eb="30">
      <t>カイゼン</t>
    </rPh>
    <rPh sb="39" eb="41">
      <t>ジギョウ</t>
    </rPh>
    <rPh sb="42" eb="44">
      <t>ジッシ</t>
    </rPh>
    <rPh sb="54" eb="55">
      <t>カ</t>
    </rPh>
    <rPh sb="56" eb="58">
      <t>エイキョウ</t>
    </rPh>
    <rPh sb="62" eb="64">
      <t>ジギョウ</t>
    </rPh>
    <rPh sb="65" eb="67">
      <t>シュクショウ</t>
    </rPh>
    <rPh sb="68" eb="70">
      <t>ヘンコウ</t>
    </rPh>
    <rPh sb="71" eb="72">
      <t>シ</t>
    </rPh>
    <rPh sb="84" eb="86">
      <t>トウショ</t>
    </rPh>
    <rPh sb="86" eb="88">
      <t>モクヒョウ</t>
    </rPh>
    <rPh sb="89" eb="91">
      <t>タッセイ</t>
    </rPh>
    <rPh sb="99" eb="101">
      <t>ジュンチョウ</t>
    </rPh>
    <rPh sb="102" eb="104">
      <t>ジッシ</t>
    </rPh>
    <rPh sb="113" eb="114">
      <t>イ</t>
    </rPh>
    <phoneticPr fontId="5"/>
  </si>
  <si>
    <t>順調に事業を実施することができており、次年度以降も文化と経済の好循環を目指した事業を着実に実施していく。</t>
    <rPh sb="0" eb="2">
      <t>ジュンチョウ</t>
    </rPh>
    <rPh sb="3" eb="5">
      <t>ジギョウ</t>
    </rPh>
    <rPh sb="6" eb="8">
      <t>ジッシ</t>
    </rPh>
    <rPh sb="19" eb="22">
      <t>ジネンド</t>
    </rPh>
    <rPh sb="22" eb="24">
      <t>イコウ</t>
    </rPh>
    <rPh sb="25" eb="27">
      <t>ブンカ</t>
    </rPh>
    <rPh sb="28" eb="30">
      <t>ケイザイ</t>
    </rPh>
    <rPh sb="31" eb="34">
      <t>コウジュンカン</t>
    </rPh>
    <rPh sb="35" eb="37">
      <t>メザ</t>
    </rPh>
    <rPh sb="39" eb="41">
      <t>ジギョウ</t>
    </rPh>
    <rPh sb="42" eb="44">
      <t>チャクジツ</t>
    </rPh>
    <rPh sb="45" eb="47">
      <t>ジッシ</t>
    </rPh>
    <phoneticPr fontId="5"/>
  </si>
  <si>
    <t>この事業は事業目的が明確であり、所掌の行政事務を推進するための経費として必要なものと認められ、事業所管部局による自己点検を踏まえ、特段の見直しは要しないものと考えられる。</t>
    <phoneticPr fontId="5"/>
  </si>
  <si>
    <t>適切に事業を推進していく。</t>
    <phoneticPr fontId="5"/>
  </si>
  <si>
    <t>人件費</t>
    <phoneticPr fontId="5"/>
  </si>
  <si>
    <t>調査等人件費</t>
    <rPh sb="0" eb="3">
      <t>チョウサナド</t>
    </rPh>
    <rPh sb="3" eb="6">
      <t>ジンケンヒ</t>
    </rPh>
    <phoneticPr fontId="5"/>
  </si>
  <si>
    <t>事業費</t>
    <phoneticPr fontId="5"/>
  </si>
  <si>
    <t>現状通り</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</si>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</sst>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180975</xdr:colOff>
      <xdr:row>749</xdr:row>
      <xdr:rowOff>266700</xdr:rowOff>
    </xdr:from>
    <xdr:to>
      <xdr:col>29</xdr:col>
      <xdr:colOff>56165</xdr:colOff>
      <xdr:row>751</xdr:row>
      <xdr:rowOff>253921</xdr:rowOff>
    </xdr:to>
    <xdr:sp macro="" textlink="">
      <xdr:nvSpPr>
        <xdr:cNvPr id="2" name="テキスト ボックス 1">
          <a:extLst>
            <a:ext uri="{FF2B5EF4-FFF2-40B4-BE49-F238E27FC236}">
              <a16:creationId xmlns:a16="http://schemas.microsoft.com/office/drawing/2014/main" id="{00000000-0008-0000-0000-00000C000000}"/>
            </a:ext>
          </a:extLst>
        </xdr:cNvPr>
        <xdr:cNvSpPr txBox="1"/>
      </xdr:nvSpPr>
      <xdr:spPr>
        <a:xfrm>
          <a:off x="4581525" y="49101375"/>
          <a:ext cx="1275365" cy="69207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文化庁</a:t>
          </a:r>
          <a:endParaRPr kumimoji="1" lang="en-US" altLang="ja-JP" sz="1100"/>
        </a:p>
        <a:p>
          <a:pPr algn="ctr"/>
          <a:r>
            <a:rPr kumimoji="1" lang="en-US" altLang="ja-JP" sz="1100"/>
            <a:t>24.3</a:t>
          </a:r>
          <a:r>
            <a:rPr kumimoji="1" lang="ja-JP" altLang="en-US" sz="1100"/>
            <a:t>百万円</a:t>
          </a:r>
        </a:p>
      </xdr:txBody>
    </xdr:sp>
    <xdr:clientData/>
  </xdr:twoCellAnchor>
  <xdr:twoCellAnchor>
    <xdr:from>
      <xdr:col>20</xdr:col>
      <xdr:colOff>104775</xdr:colOff>
      <xdr:row>754</xdr:row>
      <xdr:rowOff>47023</xdr:rowOff>
    </xdr:from>
    <xdr:to>
      <xdr:col>32</xdr:col>
      <xdr:colOff>14115</xdr:colOff>
      <xdr:row>755</xdr:row>
      <xdr:rowOff>347662</xdr:rowOff>
    </xdr:to>
    <xdr:sp macro="" textlink="">
      <xdr:nvSpPr>
        <xdr:cNvPr id="3" name="テキスト ボックス 2">
          <a:extLst>
            <a:ext uri="{FF2B5EF4-FFF2-40B4-BE49-F238E27FC236}">
              <a16:creationId xmlns:a16="http://schemas.microsoft.com/office/drawing/2014/main" id="{D0B946F8-C1AB-43B5-BB7E-9CCCEAD4DAC5}"/>
            </a:ext>
          </a:extLst>
        </xdr:cNvPr>
        <xdr:cNvSpPr txBox="1"/>
      </xdr:nvSpPr>
      <xdr:spPr>
        <a:xfrm>
          <a:off x="4105275" y="50643823"/>
          <a:ext cx="2309640" cy="6530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．有限責任監査法人トーマツ</a:t>
          </a:r>
          <a:endParaRPr kumimoji="1" lang="en-US" altLang="ja-JP" sz="1100"/>
        </a:p>
        <a:p>
          <a:pPr algn="ctr"/>
          <a:r>
            <a:rPr kumimoji="1" lang="en-US" altLang="ja-JP" sz="1100"/>
            <a:t>22</a:t>
          </a:r>
          <a:r>
            <a:rPr kumimoji="1" lang="ja-JP" altLang="en-US" sz="1100"/>
            <a:t>百万円</a:t>
          </a:r>
        </a:p>
      </xdr:txBody>
    </xdr:sp>
    <xdr:clientData/>
  </xdr:twoCellAnchor>
  <xdr:twoCellAnchor>
    <xdr:from>
      <xdr:col>26</xdr:col>
      <xdr:colOff>157786</xdr:colOff>
      <xdr:row>753</xdr:row>
      <xdr:rowOff>57150</xdr:rowOff>
    </xdr:from>
    <xdr:to>
      <xdr:col>36</xdr:col>
      <xdr:colOff>23641</xdr:colOff>
      <xdr:row>753</xdr:row>
      <xdr:rowOff>285749</xdr:rowOff>
    </xdr:to>
    <xdr:sp macro="" textlink="">
      <xdr:nvSpPr>
        <xdr:cNvPr id="4" name="テキスト ボックス 3"/>
        <xdr:cNvSpPr txBox="1"/>
      </xdr:nvSpPr>
      <xdr:spPr>
        <a:xfrm>
          <a:off x="5358436" y="50301525"/>
          <a:ext cx="186610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r>
            <a:rPr kumimoji="1" lang="en-US" altLang="ja-JP" sz="900"/>
            <a:t>【</a:t>
          </a:r>
          <a:r>
            <a:rPr kumimoji="1" lang="ja-JP" altLang="en-US" sz="900"/>
            <a:t>随意契約（企画競争）</a:t>
          </a:r>
          <a:r>
            <a:rPr kumimoji="1" lang="en-US" altLang="ja-JP" sz="900"/>
            <a:t>】</a:t>
          </a:r>
        </a:p>
        <a:p>
          <a:endParaRPr kumimoji="1" lang="ja-JP" altLang="en-US" sz="1100"/>
        </a:p>
      </xdr:txBody>
    </xdr:sp>
    <xdr:clientData/>
  </xdr:twoCellAnchor>
  <xdr:twoCellAnchor>
    <xdr:from>
      <xdr:col>26</xdr:col>
      <xdr:colOff>18558</xdr:colOff>
      <xdr:row>751</xdr:row>
      <xdr:rowOff>253921</xdr:rowOff>
    </xdr:from>
    <xdr:to>
      <xdr:col>26</xdr:col>
      <xdr:colOff>19050</xdr:colOff>
      <xdr:row>754</xdr:row>
      <xdr:rowOff>19050</xdr:rowOff>
    </xdr:to>
    <xdr:cxnSp macro="">
      <xdr:nvCxnSpPr>
        <xdr:cNvPr id="6" name="直線矢印コネクタ 5"/>
        <xdr:cNvCxnSpPr>
          <a:stCxn id="2" idx="2"/>
        </xdr:cNvCxnSpPr>
      </xdr:nvCxnSpPr>
      <xdr:spPr>
        <a:xfrm>
          <a:off x="5219208" y="49793446"/>
          <a:ext cx="492" cy="8224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758</xdr:row>
      <xdr:rowOff>0</xdr:rowOff>
    </xdr:from>
    <xdr:to>
      <xdr:col>18</xdr:col>
      <xdr:colOff>123825</xdr:colOff>
      <xdr:row>759</xdr:row>
      <xdr:rowOff>300639</xdr:rowOff>
    </xdr:to>
    <xdr:sp macro="" textlink="">
      <xdr:nvSpPr>
        <xdr:cNvPr id="7" name="テキスト ボックス 6">
          <a:extLst>
            <a:ext uri="{FF2B5EF4-FFF2-40B4-BE49-F238E27FC236}">
              <a16:creationId xmlns:a16="http://schemas.microsoft.com/office/drawing/2014/main" id="{D0B946F8-C1AB-43B5-BB7E-9CCCEAD4DAC5}"/>
            </a:ext>
          </a:extLst>
        </xdr:cNvPr>
        <xdr:cNvSpPr txBox="1"/>
      </xdr:nvSpPr>
      <xdr:spPr>
        <a:xfrm>
          <a:off x="1800225" y="52006500"/>
          <a:ext cx="1924050" cy="6530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．美術出版社</a:t>
          </a:r>
          <a:endParaRPr kumimoji="1" lang="en-US" altLang="ja-JP" sz="1100"/>
        </a:p>
        <a:p>
          <a:pPr algn="ctr"/>
          <a:r>
            <a:rPr kumimoji="1" lang="en-US" altLang="ja-JP" sz="1100"/>
            <a:t>2</a:t>
          </a:r>
          <a:r>
            <a:rPr kumimoji="1" lang="ja-JP" altLang="en-US" sz="1100"/>
            <a:t>百万円</a:t>
          </a:r>
        </a:p>
      </xdr:txBody>
    </xdr:sp>
    <xdr:clientData/>
  </xdr:twoCellAnchor>
  <xdr:twoCellAnchor>
    <xdr:from>
      <xdr:col>21</xdr:col>
      <xdr:colOff>76200</xdr:colOff>
      <xdr:row>758</xdr:row>
      <xdr:rowOff>0</xdr:rowOff>
    </xdr:from>
    <xdr:to>
      <xdr:col>31</xdr:col>
      <xdr:colOff>0</xdr:colOff>
      <xdr:row>759</xdr:row>
      <xdr:rowOff>300639</xdr:rowOff>
    </xdr:to>
    <xdr:sp macro="" textlink="">
      <xdr:nvSpPr>
        <xdr:cNvPr id="8" name="テキスト ボックス 7">
          <a:extLst>
            <a:ext uri="{FF2B5EF4-FFF2-40B4-BE49-F238E27FC236}">
              <a16:creationId xmlns:a16="http://schemas.microsoft.com/office/drawing/2014/main" id="{D0B946F8-C1AB-43B5-BB7E-9CCCEAD4DAC5}"/>
            </a:ext>
          </a:extLst>
        </xdr:cNvPr>
        <xdr:cNvSpPr txBox="1"/>
      </xdr:nvSpPr>
      <xdr:spPr>
        <a:xfrm>
          <a:off x="4276725" y="52006500"/>
          <a:ext cx="1924050" cy="6530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C.E&amp;K</a:t>
          </a:r>
          <a:r>
            <a:rPr kumimoji="1" lang="ja-JP" altLang="en-US" sz="1100"/>
            <a:t>アソシエイツ</a:t>
          </a:r>
          <a:endParaRPr kumimoji="1" lang="en-US" altLang="ja-JP" sz="1100"/>
        </a:p>
        <a:p>
          <a:pPr algn="ctr"/>
          <a:r>
            <a:rPr kumimoji="1" lang="en-US" altLang="ja-JP" sz="1100"/>
            <a:t>3</a:t>
          </a:r>
          <a:r>
            <a:rPr kumimoji="1" lang="ja-JP" altLang="en-US" sz="1100"/>
            <a:t>百万円</a:t>
          </a:r>
        </a:p>
      </xdr:txBody>
    </xdr:sp>
    <xdr:clientData/>
  </xdr:twoCellAnchor>
  <xdr:twoCellAnchor>
    <xdr:from>
      <xdr:col>34</xdr:col>
      <xdr:colOff>200024</xdr:colOff>
      <xdr:row>758</xdr:row>
      <xdr:rowOff>0</xdr:rowOff>
    </xdr:from>
    <xdr:to>
      <xdr:col>45</xdr:col>
      <xdr:colOff>66674</xdr:colOff>
      <xdr:row>759</xdr:row>
      <xdr:rowOff>300639</xdr:rowOff>
    </xdr:to>
    <xdr:sp macro="" textlink="">
      <xdr:nvSpPr>
        <xdr:cNvPr id="9" name="テキスト ボックス 8">
          <a:extLst>
            <a:ext uri="{FF2B5EF4-FFF2-40B4-BE49-F238E27FC236}">
              <a16:creationId xmlns:a16="http://schemas.microsoft.com/office/drawing/2014/main" id="{D0B946F8-C1AB-43B5-BB7E-9CCCEAD4DAC5}"/>
            </a:ext>
          </a:extLst>
        </xdr:cNvPr>
        <xdr:cNvSpPr txBox="1"/>
      </xdr:nvSpPr>
      <xdr:spPr>
        <a:xfrm>
          <a:off x="7000874" y="52006500"/>
          <a:ext cx="2066925" cy="6530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東京アートアクセラレーション </a:t>
          </a:r>
          <a:r>
            <a:rPr kumimoji="1" lang="en-US" altLang="ja-JP" sz="1100"/>
            <a:t>8</a:t>
          </a:r>
          <a:r>
            <a:rPr kumimoji="1" lang="ja-JP" altLang="en-US" sz="1100"/>
            <a:t>百万円</a:t>
          </a:r>
        </a:p>
      </xdr:txBody>
    </xdr:sp>
    <xdr:clientData/>
  </xdr:twoCellAnchor>
  <xdr:twoCellAnchor>
    <xdr:from>
      <xdr:col>12</xdr:col>
      <xdr:colOff>47626</xdr:colOff>
      <xdr:row>757</xdr:row>
      <xdr:rowOff>50800</xdr:rowOff>
    </xdr:from>
    <xdr:to>
      <xdr:col>22</xdr:col>
      <xdr:colOff>0</xdr:colOff>
      <xdr:row>757</xdr:row>
      <xdr:rowOff>339725</xdr:rowOff>
    </xdr:to>
    <xdr:sp macro="" textlink="">
      <xdr:nvSpPr>
        <xdr:cNvPr id="10" name="テキスト ボックス 9"/>
        <xdr:cNvSpPr txBox="1"/>
      </xdr:nvSpPr>
      <xdr:spPr>
        <a:xfrm>
          <a:off x="2486026" y="54190900"/>
          <a:ext cx="1984374" cy="288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再委託</a:t>
          </a:r>
          <a:r>
            <a:rPr kumimoji="1" lang="en-US" altLang="ja-JP" sz="900"/>
            <a:t>【</a:t>
          </a:r>
          <a:r>
            <a:rPr kumimoji="1" lang="ja-JP" altLang="en-US" sz="900"/>
            <a:t>随意契約（その他）</a:t>
          </a:r>
          <a:r>
            <a:rPr kumimoji="1" lang="en-US" altLang="ja-JP" sz="900"/>
            <a:t>】</a:t>
          </a:r>
        </a:p>
        <a:p>
          <a:endParaRPr kumimoji="1" lang="ja-JP" altLang="en-US" sz="1100"/>
        </a:p>
      </xdr:txBody>
    </xdr:sp>
    <xdr:clientData/>
  </xdr:twoCellAnchor>
  <xdr:twoCellAnchor>
    <xdr:from>
      <xdr:col>26</xdr:col>
      <xdr:colOff>28575</xdr:colOff>
      <xdr:row>757</xdr:row>
      <xdr:rowOff>19050</xdr:rowOff>
    </xdr:from>
    <xdr:to>
      <xdr:col>35</xdr:col>
      <xdr:colOff>142874</xdr:colOff>
      <xdr:row>757</xdr:row>
      <xdr:rowOff>276225</xdr:rowOff>
    </xdr:to>
    <xdr:sp macro="" textlink="">
      <xdr:nvSpPr>
        <xdr:cNvPr id="11" name="テキスト ボックス 10"/>
        <xdr:cNvSpPr txBox="1"/>
      </xdr:nvSpPr>
      <xdr:spPr>
        <a:xfrm>
          <a:off x="5229225" y="51673125"/>
          <a:ext cx="1914524"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再委託</a:t>
          </a:r>
          <a:r>
            <a:rPr kumimoji="1" lang="en-US" altLang="ja-JP" sz="900"/>
            <a:t>【</a:t>
          </a:r>
          <a:r>
            <a:rPr kumimoji="1" lang="ja-JP" altLang="en-US" sz="900"/>
            <a:t>随意契約（その他）</a:t>
          </a:r>
          <a:r>
            <a:rPr kumimoji="1" lang="en-US" altLang="ja-JP" sz="900"/>
            <a:t>】</a:t>
          </a:r>
        </a:p>
        <a:p>
          <a:endParaRPr kumimoji="1" lang="ja-JP" altLang="en-US" sz="1100"/>
        </a:p>
      </xdr:txBody>
    </xdr:sp>
    <xdr:clientData/>
  </xdr:twoCellAnchor>
  <xdr:twoCellAnchor>
    <xdr:from>
      <xdr:col>41</xdr:col>
      <xdr:colOff>38100</xdr:colOff>
      <xdr:row>757</xdr:row>
      <xdr:rowOff>38100</xdr:rowOff>
    </xdr:from>
    <xdr:to>
      <xdr:col>49</xdr:col>
      <xdr:colOff>352424</xdr:colOff>
      <xdr:row>757</xdr:row>
      <xdr:rowOff>295275</xdr:rowOff>
    </xdr:to>
    <xdr:sp macro="" textlink="">
      <xdr:nvSpPr>
        <xdr:cNvPr id="12" name="テキスト ボックス 11"/>
        <xdr:cNvSpPr txBox="1"/>
      </xdr:nvSpPr>
      <xdr:spPr>
        <a:xfrm>
          <a:off x="8239125" y="51692175"/>
          <a:ext cx="1914524"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再委託</a:t>
          </a:r>
          <a:r>
            <a:rPr kumimoji="1" lang="en-US" altLang="ja-JP" sz="900"/>
            <a:t>【</a:t>
          </a:r>
          <a:r>
            <a:rPr kumimoji="1" lang="ja-JP" altLang="en-US" sz="900"/>
            <a:t>随意契約（その他）</a:t>
          </a:r>
          <a:r>
            <a:rPr kumimoji="1" lang="en-US" altLang="ja-JP" sz="900"/>
            <a:t>】</a:t>
          </a:r>
        </a:p>
        <a:p>
          <a:endParaRPr kumimoji="1" lang="ja-JP" altLang="en-US" sz="1100"/>
        </a:p>
      </xdr:txBody>
    </xdr:sp>
    <xdr:clientData/>
  </xdr:twoCellAnchor>
  <xdr:twoCellAnchor>
    <xdr:from>
      <xdr:col>12</xdr:col>
      <xdr:colOff>9525</xdr:colOff>
      <xdr:row>756</xdr:row>
      <xdr:rowOff>285750</xdr:rowOff>
    </xdr:from>
    <xdr:to>
      <xdr:col>40</xdr:col>
      <xdr:colOff>180975</xdr:colOff>
      <xdr:row>756</xdr:row>
      <xdr:rowOff>285750</xdr:rowOff>
    </xdr:to>
    <xdr:cxnSp macro="">
      <xdr:nvCxnSpPr>
        <xdr:cNvPr id="14" name="直線コネクタ 13"/>
        <xdr:cNvCxnSpPr/>
      </xdr:nvCxnSpPr>
      <xdr:spPr>
        <a:xfrm>
          <a:off x="2409825" y="51587400"/>
          <a:ext cx="577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756</xdr:row>
      <xdr:rowOff>295275</xdr:rowOff>
    </xdr:from>
    <xdr:to>
      <xdr:col>12</xdr:col>
      <xdr:colOff>9525</xdr:colOff>
      <xdr:row>757</xdr:row>
      <xdr:rowOff>342900</xdr:rowOff>
    </xdr:to>
    <xdr:cxnSp macro="">
      <xdr:nvCxnSpPr>
        <xdr:cNvPr id="16" name="直線矢印コネクタ 15"/>
        <xdr:cNvCxnSpPr/>
      </xdr:nvCxnSpPr>
      <xdr:spPr>
        <a:xfrm>
          <a:off x="2409825" y="51596925"/>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190500</xdr:colOff>
      <xdr:row>756</xdr:row>
      <xdr:rowOff>285750</xdr:rowOff>
    </xdr:from>
    <xdr:to>
      <xdr:col>25</xdr:col>
      <xdr:colOff>190500</xdr:colOff>
      <xdr:row>757</xdr:row>
      <xdr:rowOff>333375</xdr:rowOff>
    </xdr:to>
    <xdr:cxnSp macro="">
      <xdr:nvCxnSpPr>
        <xdr:cNvPr id="17" name="直線矢印コネクタ 16"/>
        <xdr:cNvCxnSpPr/>
      </xdr:nvCxnSpPr>
      <xdr:spPr>
        <a:xfrm>
          <a:off x="5191125" y="51587400"/>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180975</xdr:colOff>
      <xdr:row>756</xdr:row>
      <xdr:rowOff>285750</xdr:rowOff>
    </xdr:from>
    <xdr:to>
      <xdr:col>40</xdr:col>
      <xdr:colOff>180975</xdr:colOff>
      <xdr:row>757</xdr:row>
      <xdr:rowOff>333375</xdr:rowOff>
    </xdr:to>
    <xdr:cxnSp macro="">
      <xdr:nvCxnSpPr>
        <xdr:cNvPr id="18" name="直線矢印コネクタ 17"/>
        <xdr:cNvCxnSpPr/>
      </xdr:nvCxnSpPr>
      <xdr:spPr>
        <a:xfrm>
          <a:off x="8181975" y="51587400"/>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57150</xdr:colOff>
      <xdr:row>755</xdr:row>
      <xdr:rowOff>347662</xdr:rowOff>
    </xdr:from>
    <xdr:to>
      <xdr:col>26</xdr:col>
      <xdr:colOff>59445</xdr:colOff>
      <xdr:row>756</xdr:row>
      <xdr:rowOff>276225</xdr:rowOff>
    </xdr:to>
    <xdr:cxnSp macro="">
      <xdr:nvCxnSpPr>
        <xdr:cNvPr id="20" name="直線コネクタ 19"/>
        <xdr:cNvCxnSpPr>
          <a:stCxn id="3" idx="2"/>
        </xdr:cNvCxnSpPr>
      </xdr:nvCxnSpPr>
      <xdr:spPr>
        <a:xfrm flipH="1">
          <a:off x="5257800" y="51296887"/>
          <a:ext cx="2295" cy="2809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177800</xdr:colOff>
      <xdr:row>748</xdr:row>
      <xdr:rowOff>330200</xdr:rowOff>
    </xdr:from>
    <xdr:to>
      <xdr:col>37</xdr:col>
      <xdr:colOff>38100</xdr:colOff>
      <xdr:row>749</xdr:row>
      <xdr:rowOff>254000</xdr:rowOff>
    </xdr:to>
    <xdr:sp macro="" textlink="">
      <xdr:nvSpPr>
        <xdr:cNvPr id="5" name="テキスト ボックス 4"/>
        <xdr:cNvSpPr txBox="1"/>
      </xdr:nvSpPr>
      <xdr:spPr>
        <a:xfrm>
          <a:off x="5664200" y="51269900"/>
          <a:ext cx="18923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庁費等</a:t>
          </a:r>
          <a:r>
            <a:rPr kumimoji="1" lang="en-US" altLang="ja-JP" sz="1100"/>
            <a:t>2.3</a:t>
          </a:r>
          <a:r>
            <a:rPr kumimoji="1" lang="ja-JP" altLang="en-US" sz="1100"/>
            <a:t>百万円 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6" zoomScale="75" zoomScaleNormal="75" zoomScaleSheetLayoutView="75"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404</v>
      </c>
      <c r="AJ2" s="945" t="s">
        <v>709</v>
      </c>
      <c r="AK2" s="945"/>
      <c r="AL2" s="945"/>
      <c r="AM2" s="945"/>
      <c r="AN2" s="98" t="s">
        <v>404</v>
      </c>
      <c r="AO2" s="945">
        <v>20</v>
      </c>
      <c r="AP2" s="945"/>
      <c r="AQ2" s="945"/>
      <c r="AR2" s="99" t="s">
        <v>707</v>
      </c>
      <c r="AS2" s="951">
        <v>406</v>
      </c>
      <c r="AT2" s="951"/>
      <c r="AU2" s="951"/>
      <c r="AV2" s="98" t="str">
        <f>IF(AW2="","","-")</f>
        <v/>
      </c>
      <c r="AW2" s="911"/>
      <c r="AX2" s="911"/>
    </row>
    <row r="3" spans="1:50" ht="21" customHeight="1" thickBot="1" x14ac:dyDescent="0.2">
      <c r="A3" s="867" t="s">
        <v>700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713</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741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744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742</v>
      </c>
      <c r="H5" s="840"/>
      <c r="I5" s="840"/>
      <c r="J5" s="840"/>
      <c r="K5" s="840"/>
      <c r="L5" s="840"/>
      <c r="M5" s="841" t="s">
        <v>66</v>
      </c>
      <c r="N5" s="842"/>
      <c r="O5" s="842"/>
      <c r="P5" s="842"/>
      <c r="Q5" s="842"/>
      <c r="R5" s="843"/>
      <c r="S5" s="844" t="s">
        <v>743</v>
      </c>
      <c r="T5" s="840"/>
      <c r="U5" s="840"/>
      <c r="V5" s="840"/>
      <c r="W5" s="840"/>
      <c r="X5" s="845"/>
      <c r="Y5" s="701" t="s">
        <v>3</v>
      </c>
      <c r="Z5" s="545"/>
      <c r="AA5" s="545"/>
      <c r="AB5" s="545"/>
      <c r="AC5" s="545"/>
      <c r="AD5" s="546"/>
      <c r="AE5" s="702" t="s">
        <v>745</v>
      </c>
      <c r="AF5" s="702"/>
      <c r="AG5" s="702"/>
      <c r="AH5" s="702"/>
      <c r="AI5" s="702"/>
      <c r="AJ5" s="702"/>
      <c r="AK5" s="702"/>
      <c r="AL5" s="702"/>
      <c r="AM5" s="702"/>
      <c r="AN5" s="702"/>
      <c r="AO5" s="702"/>
      <c r="AP5" s="703"/>
      <c r="AQ5" s="704" t="s">
        <v>762</v>
      </c>
      <c r="AR5" s="705"/>
      <c r="AS5" s="705"/>
      <c r="AT5" s="705"/>
      <c r="AU5" s="705"/>
      <c r="AV5" s="705"/>
      <c r="AW5" s="705"/>
      <c r="AX5" s="706"/>
    </row>
    <row r="6" spans="1:50" ht="39"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74.25" customHeight="1" x14ac:dyDescent="0.15">
      <c r="A7" s="497" t="s">
        <v>22</v>
      </c>
      <c r="B7" s="498"/>
      <c r="C7" s="498"/>
      <c r="D7" s="498"/>
      <c r="E7" s="498"/>
      <c r="F7" s="499"/>
      <c r="G7" s="500" t="s">
        <v>714</v>
      </c>
      <c r="H7" s="501"/>
      <c r="I7" s="501"/>
      <c r="J7" s="501"/>
      <c r="K7" s="501"/>
      <c r="L7" s="501"/>
      <c r="M7" s="501"/>
      <c r="N7" s="501"/>
      <c r="O7" s="501"/>
      <c r="P7" s="501"/>
      <c r="Q7" s="501"/>
      <c r="R7" s="501"/>
      <c r="S7" s="501"/>
      <c r="T7" s="501"/>
      <c r="U7" s="501"/>
      <c r="V7" s="501"/>
      <c r="W7" s="501"/>
      <c r="X7" s="502"/>
      <c r="Y7" s="923" t="s">
        <v>387</v>
      </c>
      <c r="Z7" s="442"/>
      <c r="AA7" s="442"/>
      <c r="AB7" s="442"/>
      <c r="AC7" s="442"/>
      <c r="AD7" s="924"/>
      <c r="AE7" s="912" t="s">
        <v>761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256</v>
      </c>
      <c r="B8" s="498"/>
      <c r="C8" s="498"/>
      <c r="D8" s="498"/>
      <c r="E8" s="498"/>
      <c r="F8" s="499"/>
      <c r="G8" s="946" t="str">
        <f>入力規則等!A27</f>
        <v>観光立国、クールジャパン、地方創生</v>
      </c>
      <c r="H8" s="723"/>
      <c r="I8" s="723"/>
      <c r="J8" s="723"/>
      <c r="K8" s="723"/>
      <c r="L8" s="723"/>
      <c r="M8" s="723"/>
      <c r="N8" s="723"/>
      <c r="O8" s="723"/>
      <c r="P8" s="723"/>
      <c r="Q8" s="723"/>
      <c r="R8" s="723"/>
      <c r="S8" s="723"/>
      <c r="T8" s="723"/>
      <c r="U8" s="723"/>
      <c r="V8" s="723"/>
      <c r="W8" s="723"/>
      <c r="X8" s="947"/>
      <c r="Y8" s="846" t="s">
        <v>257</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715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6.25" customHeight="1" x14ac:dyDescent="0.15">
      <c r="A10" s="661" t="s">
        <v>30</v>
      </c>
      <c r="B10" s="662"/>
      <c r="C10" s="662"/>
      <c r="D10" s="662"/>
      <c r="E10" s="662"/>
      <c r="F10" s="662"/>
      <c r="G10" s="757" t="s">
        <v>791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1" t="s">
        <v>5</v>
      </c>
      <c r="B11" s="662"/>
      <c r="C11" s="662"/>
      <c r="D11" s="662"/>
      <c r="E11" s="662"/>
      <c r="F11" s="663"/>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4" t="s">
        <v>24</v>
      </c>
      <c r="B12" s="965"/>
      <c r="C12" s="965"/>
      <c r="D12" s="965"/>
      <c r="E12" s="965"/>
      <c r="F12" s="966"/>
      <c r="G12" s="763"/>
      <c r="H12" s="764"/>
      <c r="I12" s="764"/>
      <c r="J12" s="764"/>
      <c r="K12" s="764"/>
      <c r="L12" s="764"/>
      <c r="M12" s="764"/>
      <c r="N12" s="764"/>
      <c r="O12" s="764"/>
      <c r="P12" s="449" t="s">
        <v>388</v>
      </c>
      <c r="Q12" s="444"/>
      <c r="R12" s="444"/>
      <c r="S12" s="444"/>
      <c r="T12" s="444"/>
      <c r="U12" s="444"/>
      <c r="V12" s="445"/>
      <c r="W12" s="449" t="s">
        <v>410</v>
      </c>
      <c r="X12" s="444"/>
      <c r="Y12" s="444"/>
      <c r="Z12" s="444"/>
      <c r="AA12" s="444"/>
      <c r="AB12" s="444"/>
      <c r="AC12" s="445"/>
      <c r="AD12" s="449" t="s">
        <v>697</v>
      </c>
      <c r="AE12" s="444"/>
      <c r="AF12" s="444"/>
      <c r="AG12" s="444"/>
      <c r="AH12" s="444"/>
      <c r="AI12" s="444"/>
      <c r="AJ12" s="445"/>
      <c r="AK12" s="449" t="s">
        <v>701</v>
      </c>
      <c r="AL12" s="444"/>
      <c r="AM12" s="444"/>
      <c r="AN12" s="444"/>
      <c r="AO12" s="444"/>
      <c r="AP12" s="444"/>
      <c r="AQ12" s="445"/>
      <c r="AR12" s="449" t="s">
        <v>702</v>
      </c>
      <c r="AS12" s="444"/>
      <c r="AT12" s="444"/>
      <c r="AU12" s="444"/>
      <c r="AV12" s="444"/>
      <c r="AW12" s="444"/>
      <c r="AX12" s="725"/>
    </row>
    <row r="13" spans="1:50" ht="21" customHeight="1" x14ac:dyDescent="0.15">
      <c r="A13" s="615"/>
      <c r="B13" s="616"/>
      <c r="C13" s="616"/>
      <c r="D13" s="616"/>
      <c r="E13" s="616"/>
      <c r="F13" s="617"/>
      <c r="G13" s="726" t="s">
        <v>6</v>
      </c>
      <c r="H13" s="727"/>
      <c r="I13" s="767" t="s">
        <v>7</v>
      </c>
      <c r="J13" s="768"/>
      <c r="K13" s="768"/>
      <c r="L13" s="768"/>
      <c r="M13" s="768"/>
      <c r="N13" s="768"/>
      <c r="O13" s="769"/>
      <c r="P13" s="658" t="s">
        <v>716</v>
      </c>
      <c r="Q13" s="659"/>
      <c r="R13" s="659"/>
      <c r="S13" s="659"/>
      <c r="T13" s="659"/>
      <c r="U13" s="659"/>
      <c r="V13" s="660"/>
      <c r="W13" s="658">
        <v>30.4</v>
      </c>
      <c r="X13" s="659"/>
      <c r="Y13" s="659"/>
      <c r="Z13" s="659"/>
      <c r="AA13" s="659"/>
      <c r="AB13" s="659"/>
      <c r="AC13" s="660"/>
      <c r="AD13" s="658">
        <v>29.3</v>
      </c>
      <c r="AE13" s="659"/>
      <c r="AF13" s="659"/>
      <c r="AG13" s="659"/>
      <c r="AH13" s="659"/>
      <c r="AI13" s="659"/>
      <c r="AJ13" s="660"/>
      <c r="AK13" s="658">
        <v>28.8</v>
      </c>
      <c r="AL13" s="659"/>
      <c r="AM13" s="659"/>
      <c r="AN13" s="659"/>
      <c r="AO13" s="659"/>
      <c r="AP13" s="659"/>
      <c r="AQ13" s="660"/>
      <c r="AR13" s="920">
        <v>28.9</v>
      </c>
      <c r="AS13" s="921"/>
      <c r="AT13" s="921"/>
      <c r="AU13" s="921"/>
      <c r="AV13" s="921"/>
      <c r="AW13" s="921"/>
      <c r="AX13" s="922"/>
    </row>
    <row r="14" spans="1:50" ht="21" customHeight="1" x14ac:dyDescent="0.15">
      <c r="A14" s="615"/>
      <c r="B14" s="616"/>
      <c r="C14" s="616"/>
      <c r="D14" s="616"/>
      <c r="E14" s="616"/>
      <c r="F14" s="617"/>
      <c r="G14" s="728"/>
      <c r="H14" s="729"/>
      <c r="I14" s="714" t="s">
        <v>8</v>
      </c>
      <c r="J14" s="765"/>
      <c r="K14" s="765"/>
      <c r="L14" s="765"/>
      <c r="M14" s="765"/>
      <c r="N14" s="765"/>
      <c r="O14" s="766"/>
      <c r="P14" s="658" t="s">
        <v>716</v>
      </c>
      <c r="Q14" s="659"/>
      <c r="R14" s="659"/>
      <c r="S14" s="659"/>
      <c r="T14" s="659"/>
      <c r="U14" s="659"/>
      <c r="V14" s="660"/>
      <c r="W14" s="658" t="s">
        <v>716</v>
      </c>
      <c r="X14" s="659"/>
      <c r="Y14" s="659"/>
      <c r="Z14" s="659"/>
      <c r="AA14" s="659"/>
      <c r="AB14" s="659"/>
      <c r="AC14" s="660"/>
      <c r="AD14" s="658" t="s">
        <v>746</v>
      </c>
      <c r="AE14" s="659"/>
      <c r="AF14" s="659"/>
      <c r="AG14" s="659"/>
      <c r="AH14" s="659"/>
      <c r="AI14" s="659"/>
      <c r="AJ14" s="660"/>
      <c r="AK14" s="658"/>
      <c r="AL14" s="659"/>
      <c r="AM14" s="659"/>
      <c r="AN14" s="659"/>
      <c r="AO14" s="659"/>
      <c r="AP14" s="659"/>
      <c r="AQ14" s="660"/>
      <c r="AR14" s="791"/>
      <c r="AS14" s="791"/>
      <c r="AT14" s="791"/>
      <c r="AU14" s="791"/>
      <c r="AV14" s="791"/>
      <c r="AW14" s="791"/>
      <c r="AX14" s="792"/>
    </row>
    <row r="15" spans="1:50" ht="21" customHeight="1" x14ac:dyDescent="0.15">
      <c r="A15" s="615"/>
      <c r="B15" s="616"/>
      <c r="C15" s="616"/>
      <c r="D15" s="616"/>
      <c r="E15" s="616"/>
      <c r="F15" s="617"/>
      <c r="G15" s="728"/>
      <c r="H15" s="729"/>
      <c r="I15" s="714" t="s">
        <v>51</v>
      </c>
      <c r="J15" s="715"/>
      <c r="K15" s="715"/>
      <c r="L15" s="715"/>
      <c r="M15" s="715"/>
      <c r="N15" s="715"/>
      <c r="O15" s="716"/>
      <c r="P15" s="658" t="s">
        <v>716</v>
      </c>
      <c r="Q15" s="659"/>
      <c r="R15" s="659"/>
      <c r="S15" s="659"/>
      <c r="T15" s="659"/>
      <c r="U15" s="659"/>
      <c r="V15" s="660"/>
      <c r="W15" s="658" t="s">
        <v>716</v>
      </c>
      <c r="X15" s="659"/>
      <c r="Y15" s="659"/>
      <c r="Z15" s="659"/>
      <c r="AA15" s="659"/>
      <c r="AB15" s="659"/>
      <c r="AC15" s="660"/>
      <c r="AD15" s="658">
        <v>0</v>
      </c>
      <c r="AE15" s="659"/>
      <c r="AF15" s="659"/>
      <c r="AG15" s="659"/>
      <c r="AH15" s="659"/>
      <c r="AI15" s="659"/>
      <c r="AJ15" s="660"/>
      <c r="AK15" s="658"/>
      <c r="AL15" s="659"/>
      <c r="AM15" s="659"/>
      <c r="AN15" s="659"/>
      <c r="AO15" s="659"/>
      <c r="AP15" s="659"/>
      <c r="AQ15" s="660"/>
      <c r="AR15" s="658"/>
      <c r="AS15" s="659"/>
      <c r="AT15" s="659"/>
      <c r="AU15" s="659"/>
      <c r="AV15" s="659"/>
      <c r="AW15" s="659"/>
      <c r="AX15" s="806"/>
    </row>
    <row r="16" spans="1:50" ht="21" customHeight="1" x14ac:dyDescent="0.15">
      <c r="A16" s="615"/>
      <c r="B16" s="616"/>
      <c r="C16" s="616"/>
      <c r="D16" s="616"/>
      <c r="E16" s="616"/>
      <c r="F16" s="617"/>
      <c r="G16" s="728"/>
      <c r="H16" s="729"/>
      <c r="I16" s="714" t="s">
        <v>52</v>
      </c>
      <c r="J16" s="715"/>
      <c r="K16" s="715"/>
      <c r="L16" s="715"/>
      <c r="M16" s="715"/>
      <c r="N16" s="715"/>
      <c r="O16" s="716"/>
      <c r="P16" s="658" t="s">
        <v>716</v>
      </c>
      <c r="Q16" s="659"/>
      <c r="R16" s="659"/>
      <c r="S16" s="659"/>
      <c r="T16" s="659"/>
      <c r="U16" s="659"/>
      <c r="V16" s="660"/>
      <c r="W16" s="658">
        <v>0</v>
      </c>
      <c r="X16" s="659"/>
      <c r="Y16" s="659"/>
      <c r="Z16" s="659"/>
      <c r="AA16" s="659"/>
      <c r="AB16" s="659"/>
      <c r="AC16" s="660"/>
      <c r="AD16" s="658" t="s">
        <v>716</v>
      </c>
      <c r="AE16" s="659"/>
      <c r="AF16" s="659"/>
      <c r="AG16" s="659"/>
      <c r="AH16" s="659"/>
      <c r="AI16" s="659"/>
      <c r="AJ16" s="660"/>
      <c r="AK16" s="658"/>
      <c r="AL16" s="659"/>
      <c r="AM16" s="659"/>
      <c r="AN16" s="659"/>
      <c r="AO16" s="659"/>
      <c r="AP16" s="659"/>
      <c r="AQ16" s="660"/>
      <c r="AR16" s="760"/>
      <c r="AS16" s="761"/>
      <c r="AT16" s="761"/>
      <c r="AU16" s="761"/>
      <c r="AV16" s="761"/>
      <c r="AW16" s="761"/>
      <c r="AX16" s="762"/>
    </row>
    <row r="17" spans="1:50" ht="24.75" customHeight="1" x14ac:dyDescent="0.15">
      <c r="A17" s="615"/>
      <c r="B17" s="616"/>
      <c r="C17" s="616"/>
      <c r="D17" s="616"/>
      <c r="E17" s="616"/>
      <c r="F17" s="617"/>
      <c r="G17" s="728"/>
      <c r="H17" s="729"/>
      <c r="I17" s="714" t="s">
        <v>50</v>
      </c>
      <c r="J17" s="765"/>
      <c r="K17" s="765"/>
      <c r="L17" s="765"/>
      <c r="M17" s="765"/>
      <c r="N17" s="765"/>
      <c r="O17" s="766"/>
      <c r="P17" s="658" t="s">
        <v>716</v>
      </c>
      <c r="Q17" s="659"/>
      <c r="R17" s="659"/>
      <c r="S17" s="659"/>
      <c r="T17" s="659"/>
      <c r="U17" s="659"/>
      <c r="V17" s="660"/>
      <c r="W17" s="658">
        <v>0</v>
      </c>
      <c r="X17" s="659"/>
      <c r="Y17" s="659"/>
      <c r="Z17" s="659"/>
      <c r="AA17" s="659"/>
      <c r="AB17" s="659"/>
      <c r="AC17" s="660"/>
      <c r="AD17" s="658" t="s">
        <v>716</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30"/>
      <c r="H18" s="731"/>
      <c r="I18" s="719" t="s">
        <v>20</v>
      </c>
      <c r="J18" s="720"/>
      <c r="K18" s="720"/>
      <c r="L18" s="720"/>
      <c r="M18" s="720"/>
      <c r="N18" s="720"/>
      <c r="O18" s="721"/>
      <c r="P18" s="878">
        <f>SUM(P13:V17)</f>
        <v>0</v>
      </c>
      <c r="Q18" s="879"/>
      <c r="R18" s="879"/>
      <c r="S18" s="879"/>
      <c r="T18" s="879"/>
      <c r="U18" s="879"/>
      <c r="V18" s="880"/>
      <c r="W18" s="878">
        <f>SUM(W13:AC17)</f>
        <v>30.4</v>
      </c>
      <c r="X18" s="879"/>
      <c r="Y18" s="879"/>
      <c r="Z18" s="879"/>
      <c r="AA18" s="879"/>
      <c r="AB18" s="879"/>
      <c r="AC18" s="880"/>
      <c r="AD18" s="878">
        <f>SUM(AD13:AJ17)</f>
        <v>29.3</v>
      </c>
      <c r="AE18" s="879"/>
      <c r="AF18" s="879"/>
      <c r="AG18" s="879"/>
      <c r="AH18" s="879"/>
      <c r="AI18" s="879"/>
      <c r="AJ18" s="880"/>
      <c r="AK18" s="878">
        <f>SUM(AK13:AQ17)</f>
        <v>28.8</v>
      </c>
      <c r="AL18" s="879"/>
      <c r="AM18" s="879"/>
      <c r="AN18" s="879"/>
      <c r="AO18" s="879"/>
      <c r="AP18" s="879"/>
      <c r="AQ18" s="880"/>
      <c r="AR18" s="878">
        <f>SUM(AR13:AX17)</f>
        <v>28.9</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0</v>
      </c>
      <c r="Q19" s="659"/>
      <c r="R19" s="659"/>
      <c r="S19" s="659"/>
      <c r="T19" s="659"/>
      <c r="U19" s="659"/>
      <c r="V19" s="660"/>
      <c r="W19" s="658">
        <v>30.3</v>
      </c>
      <c r="X19" s="659"/>
      <c r="Y19" s="659"/>
      <c r="Z19" s="659"/>
      <c r="AA19" s="659"/>
      <c r="AB19" s="659"/>
      <c r="AC19" s="660"/>
      <c r="AD19" s="658">
        <v>24.3</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6" t="s">
        <v>10</v>
      </c>
      <c r="H20" s="877"/>
      <c r="I20" s="877"/>
      <c r="J20" s="877"/>
      <c r="K20" s="877"/>
      <c r="L20" s="877"/>
      <c r="M20" s="877"/>
      <c r="N20" s="877"/>
      <c r="O20" s="877"/>
      <c r="P20" s="316" t="str">
        <f>IF(P18=0, "-", SUM(P19)/P18)</f>
        <v>-</v>
      </c>
      <c r="Q20" s="316"/>
      <c r="R20" s="316"/>
      <c r="S20" s="316"/>
      <c r="T20" s="316"/>
      <c r="U20" s="316"/>
      <c r="V20" s="316"/>
      <c r="W20" s="316">
        <f t="shared" ref="W20" si="0">IF(W18=0, "-", SUM(W19)/W18)</f>
        <v>0.99671052631578949</v>
      </c>
      <c r="X20" s="316"/>
      <c r="Y20" s="316"/>
      <c r="Z20" s="316"/>
      <c r="AA20" s="316"/>
      <c r="AB20" s="316"/>
      <c r="AC20" s="316"/>
      <c r="AD20" s="316">
        <f t="shared" ref="AD20" si="1">IF(AD18=0, "-", SUM(AD19)/AD18)</f>
        <v>0.82935153583617749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352</v>
      </c>
      <c r="H21" s="315"/>
      <c r="I21" s="315"/>
      <c r="J21" s="315"/>
      <c r="K21" s="315"/>
      <c r="L21" s="315"/>
      <c r="M21" s="315"/>
      <c r="N21" s="315"/>
      <c r="O21" s="315"/>
      <c r="P21" s="316" t="str">
        <f>IF(P19=0, "-", SUM(P19)/SUM(P13,P14))</f>
        <v>-</v>
      </c>
      <c r="Q21" s="316"/>
      <c r="R21" s="316"/>
      <c r="S21" s="316"/>
      <c r="T21" s="316"/>
      <c r="U21" s="316"/>
      <c r="V21" s="316"/>
      <c r="W21" s="316">
        <f t="shared" ref="W21" si="2">IF(W19=0, "-", SUM(W19)/SUM(W13,W14))</f>
        <v>0.99671052631578949</v>
      </c>
      <c r="X21" s="316"/>
      <c r="Y21" s="316"/>
      <c r="Z21" s="316"/>
      <c r="AA21" s="316"/>
      <c r="AB21" s="316"/>
      <c r="AC21" s="316"/>
      <c r="AD21" s="316">
        <f t="shared" ref="AD21" si="3">IF(AD19=0, "-", SUM(AD19)/SUM(AD13,AD14))</f>
        <v>0.82935153583617749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705</v>
      </c>
      <c r="B22" s="974"/>
      <c r="C22" s="974"/>
      <c r="D22" s="974"/>
      <c r="E22" s="974"/>
      <c r="F22" s="975"/>
      <c r="G22" s="969" t="s">
        <v>331</v>
      </c>
      <c r="H22" s="222"/>
      <c r="I22" s="222"/>
      <c r="J22" s="222"/>
      <c r="K22" s="222"/>
      <c r="L22" s="222"/>
      <c r="M22" s="222"/>
      <c r="N22" s="222"/>
      <c r="O22" s="223"/>
      <c r="P22" s="934" t="s">
        <v>703</v>
      </c>
      <c r="Q22" s="222"/>
      <c r="R22" s="222"/>
      <c r="S22" s="222"/>
      <c r="T22" s="222"/>
      <c r="U22" s="222"/>
      <c r="V22" s="223"/>
      <c r="W22" s="934" t="s">
        <v>704</v>
      </c>
      <c r="X22" s="222"/>
      <c r="Y22" s="222"/>
      <c r="Z22" s="222"/>
      <c r="AA22" s="222"/>
      <c r="AB22" s="222"/>
      <c r="AC22" s="223"/>
      <c r="AD22" s="934" t="s">
        <v>330</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717</v>
      </c>
      <c r="H23" s="971"/>
      <c r="I23" s="971"/>
      <c r="J23" s="971"/>
      <c r="K23" s="971"/>
      <c r="L23" s="971"/>
      <c r="M23" s="971"/>
      <c r="N23" s="971"/>
      <c r="O23" s="972"/>
      <c r="P23" s="920">
        <v>22.3</v>
      </c>
      <c r="Q23" s="921"/>
      <c r="R23" s="921"/>
      <c r="S23" s="921"/>
      <c r="T23" s="921"/>
      <c r="U23" s="921"/>
      <c r="V23" s="935"/>
      <c r="W23" s="920">
        <v>22.3</v>
      </c>
      <c r="X23" s="921"/>
      <c r="Y23" s="921"/>
      <c r="Z23" s="921"/>
      <c r="AA23" s="921"/>
      <c r="AB23" s="921"/>
      <c r="AC23" s="935"/>
      <c r="AD23" s="983" t="s">
        <v>710</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718</v>
      </c>
      <c r="H24" s="937"/>
      <c r="I24" s="937"/>
      <c r="J24" s="937"/>
      <c r="K24" s="937"/>
      <c r="L24" s="937"/>
      <c r="M24" s="937"/>
      <c r="N24" s="937"/>
      <c r="O24" s="938"/>
      <c r="P24" s="658">
        <v>3.8</v>
      </c>
      <c r="Q24" s="659"/>
      <c r="R24" s="659"/>
      <c r="S24" s="659"/>
      <c r="T24" s="659"/>
      <c r="U24" s="659"/>
      <c r="V24" s="660"/>
      <c r="W24" s="658">
        <v>3.8</v>
      </c>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t="s">
        <v>719</v>
      </c>
      <c r="H25" s="937"/>
      <c r="I25" s="937"/>
      <c r="J25" s="937"/>
      <c r="K25" s="937"/>
      <c r="L25" s="937"/>
      <c r="M25" s="937"/>
      <c r="N25" s="937"/>
      <c r="O25" s="938"/>
      <c r="P25" s="658">
        <v>1.3</v>
      </c>
      <c r="Q25" s="659"/>
      <c r="R25" s="659"/>
      <c r="S25" s="659"/>
      <c r="T25" s="659"/>
      <c r="U25" s="659"/>
      <c r="V25" s="660"/>
      <c r="W25" s="658">
        <v>1.3</v>
      </c>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t="s">
        <v>720</v>
      </c>
      <c r="H26" s="937"/>
      <c r="I26" s="937"/>
      <c r="J26" s="937"/>
      <c r="K26" s="937"/>
      <c r="L26" s="937"/>
      <c r="M26" s="937"/>
      <c r="N26" s="937"/>
      <c r="O26" s="938"/>
      <c r="P26" s="658">
        <v>1.1000000000000001</v>
      </c>
      <c r="Q26" s="659"/>
      <c r="R26" s="659"/>
      <c r="S26" s="659"/>
      <c r="T26" s="659"/>
      <c r="U26" s="659"/>
      <c r="V26" s="660"/>
      <c r="W26" s="658">
        <v>1.1000000000000001</v>
      </c>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36" t="s">
        <v>721</v>
      </c>
      <c r="H27" s="937"/>
      <c r="I27" s="937"/>
      <c r="J27" s="937"/>
      <c r="K27" s="937"/>
      <c r="L27" s="937"/>
      <c r="M27" s="937"/>
      <c r="N27" s="937"/>
      <c r="O27" s="938"/>
      <c r="P27" s="658">
        <v>0.3</v>
      </c>
      <c r="Q27" s="659"/>
      <c r="R27" s="659"/>
      <c r="S27" s="659"/>
      <c r="T27" s="659"/>
      <c r="U27" s="659"/>
      <c r="V27" s="660"/>
      <c r="W27" s="658">
        <v>0.3</v>
      </c>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39" t="s">
        <v>335</v>
      </c>
      <c r="H28" s="940"/>
      <c r="I28" s="940"/>
      <c r="J28" s="940"/>
      <c r="K28" s="940"/>
      <c r="L28" s="940"/>
      <c r="M28" s="940"/>
      <c r="N28" s="940"/>
      <c r="O28" s="941"/>
      <c r="P28" s="878">
        <f>P29-SUM(P23:P27)</f>
        <v>0</v>
      </c>
      <c r="Q28" s="879"/>
      <c r="R28" s="879"/>
      <c r="S28" s="879"/>
      <c r="T28" s="879"/>
      <c r="U28" s="879"/>
      <c r="V28" s="880"/>
      <c r="W28" s="878">
        <f>W29-SUM(W23:W27)</f>
        <v>9.9999999999994316E-2</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332</v>
      </c>
      <c r="H29" s="943"/>
      <c r="I29" s="943"/>
      <c r="J29" s="943"/>
      <c r="K29" s="943"/>
      <c r="L29" s="943"/>
      <c r="M29" s="943"/>
      <c r="N29" s="943"/>
      <c r="O29" s="944"/>
      <c r="P29" s="658">
        <f>AK13</f>
        <v>28.8</v>
      </c>
      <c r="Q29" s="659"/>
      <c r="R29" s="659"/>
      <c r="S29" s="659"/>
      <c r="T29" s="659"/>
      <c r="U29" s="659"/>
      <c r="V29" s="660"/>
      <c r="W29" s="952">
        <f>AR13</f>
        <v>28.9</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347</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388</v>
      </c>
      <c r="AF30" s="859"/>
      <c r="AG30" s="859"/>
      <c r="AH30" s="860"/>
      <c r="AI30" s="915" t="s">
        <v>410</v>
      </c>
      <c r="AJ30" s="915"/>
      <c r="AK30" s="915"/>
      <c r="AL30" s="858"/>
      <c r="AM30" s="915" t="s">
        <v>507</v>
      </c>
      <c r="AN30" s="915"/>
      <c r="AO30" s="915"/>
      <c r="AP30" s="858"/>
      <c r="AQ30" s="770" t="s">
        <v>232</v>
      </c>
      <c r="AR30" s="771"/>
      <c r="AS30" s="771"/>
      <c r="AT30" s="772"/>
      <c r="AU30" s="777" t="s">
        <v>134</v>
      </c>
      <c r="AV30" s="777"/>
      <c r="AW30" s="777"/>
      <c r="AX30" s="917"/>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6"/>
      <c r="AJ31" s="916"/>
      <c r="AK31" s="916"/>
      <c r="AL31" s="410"/>
      <c r="AM31" s="916"/>
      <c r="AN31" s="916"/>
      <c r="AO31" s="916"/>
      <c r="AP31" s="410"/>
      <c r="AQ31" s="250">
        <v>3</v>
      </c>
      <c r="AR31" s="201"/>
      <c r="AS31" s="136" t="s">
        <v>233</v>
      </c>
      <c r="AT31" s="137"/>
      <c r="AU31" s="200">
        <v>7</v>
      </c>
      <c r="AV31" s="200"/>
      <c r="AW31" s="395" t="s">
        <v>179</v>
      </c>
      <c r="AX31" s="396"/>
    </row>
    <row r="32" spans="1:50" ht="33" customHeight="1" x14ac:dyDescent="0.15">
      <c r="A32" s="400"/>
      <c r="B32" s="398"/>
      <c r="C32" s="398"/>
      <c r="D32" s="398"/>
      <c r="E32" s="398"/>
      <c r="F32" s="399"/>
      <c r="G32" s="566" t="s">
        <v>722</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369</v>
      </c>
      <c r="AC32" s="463"/>
      <c r="AD32" s="463"/>
      <c r="AE32" s="218" t="s">
        <v>716</v>
      </c>
      <c r="AF32" s="219"/>
      <c r="AG32" s="219"/>
      <c r="AH32" s="219"/>
      <c r="AI32" s="218">
        <v>86.5</v>
      </c>
      <c r="AJ32" s="219"/>
      <c r="AK32" s="219"/>
      <c r="AL32" s="219"/>
      <c r="AM32" s="218">
        <v>74.900000000000006</v>
      </c>
      <c r="AN32" s="219"/>
      <c r="AO32" s="219"/>
      <c r="AP32" s="219"/>
      <c r="AQ32" s="336" t="s">
        <v>716</v>
      </c>
      <c r="AR32" s="208"/>
      <c r="AS32" s="208"/>
      <c r="AT32" s="337"/>
      <c r="AU32" s="219" t="s">
        <v>716</v>
      </c>
      <c r="AV32" s="219"/>
      <c r="AW32" s="219"/>
      <c r="AX32" s="221"/>
    </row>
    <row r="33" spans="1:51" ht="33"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369</v>
      </c>
      <c r="AC33" s="525"/>
      <c r="AD33" s="525"/>
      <c r="AE33" s="218" t="s">
        <v>716</v>
      </c>
      <c r="AF33" s="219"/>
      <c r="AG33" s="219"/>
      <c r="AH33" s="219"/>
      <c r="AI33" s="218" t="s">
        <v>716</v>
      </c>
      <c r="AJ33" s="219"/>
      <c r="AK33" s="219"/>
      <c r="AL33" s="219"/>
      <c r="AM33" s="218"/>
      <c r="AN33" s="219"/>
      <c r="AO33" s="219"/>
      <c r="AP33" s="219"/>
      <c r="AQ33" s="336">
        <v>88</v>
      </c>
      <c r="AR33" s="208"/>
      <c r="AS33" s="208"/>
      <c r="AT33" s="337"/>
      <c r="AU33" s="219">
        <v>90</v>
      </c>
      <c r="AV33" s="219"/>
      <c r="AW33" s="219"/>
      <c r="AX33" s="221"/>
    </row>
    <row r="34" spans="1:51" ht="33"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716</v>
      </c>
      <c r="AF34" s="219"/>
      <c r="AG34" s="219"/>
      <c r="AH34" s="219"/>
      <c r="AI34" s="218" t="s">
        <v>716</v>
      </c>
      <c r="AJ34" s="219"/>
      <c r="AK34" s="219"/>
      <c r="AL34" s="219"/>
      <c r="AM34" s="218"/>
      <c r="AN34" s="219"/>
      <c r="AO34" s="219"/>
      <c r="AP34" s="219"/>
      <c r="AQ34" s="336" t="s">
        <v>716</v>
      </c>
      <c r="AR34" s="208"/>
      <c r="AS34" s="208"/>
      <c r="AT34" s="337"/>
      <c r="AU34" s="219" t="s">
        <v>716</v>
      </c>
      <c r="AV34" s="219"/>
      <c r="AW34" s="219"/>
      <c r="AX34" s="221"/>
    </row>
    <row r="35" spans="1:51" ht="21.95" customHeight="1" x14ac:dyDescent="0.15">
      <c r="A35" s="228" t="s">
        <v>378</v>
      </c>
      <c r="B35" s="229"/>
      <c r="C35" s="229"/>
      <c r="D35" s="229"/>
      <c r="E35" s="229"/>
      <c r="F35" s="230"/>
      <c r="G35" s="234" t="s">
        <v>763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1.9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3" t="s">
        <v>347</v>
      </c>
      <c r="B37" s="774"/>
      <c r="C37" s="774"/>
      <c r="D37" s="774"/>
      <c r="E37" s="774"/>
      <c r="F37" s="775"/>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388</v>
      </c>
      <c r="AF37" s="247"/>
      <c r="AG37" s="247"/>
      <c r="AH37" s="247"/>
      <c r="AI37" s="247" t="s">
        <v>410</v>
      </c>
      <c r="AJ37" s="247"/>
      <c r="AK37" s="247"/>
      <c r="AL37" s="247"/>
      <c r="AM37" s="247" t="s">
        <v>507</v>
      </c>
      <c r="AN37" s="247"/>
      <c r="AO37" s="247"/>
      <c r="AP37" s="247"/>
      <c r="AQ37" s="154" t="s">
        <v>232</v>
      </c>
      <c r="AR37" s="155"/>
      <c r="AS37" s="155"/>
      <c r="AT37" s="156"/>
      <c r="AU37" s="414" t="s">
        <v>134</v>
      </c>
      <c r="AV37" s="414"/>
      <c r="AW37" s="414"/>
      <c r="AX37" s="910"/>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v>3</v>
      </c>
      <c r="AR38" s="201"/>
      <c r="AS38" s="136" t="s">
        <v>233</v>
      </c>
      <c r="AT38" s="137"/>
      <c r="AU38" s="200">
        <v>7</v>
      </c>
      <c r="AV38" s="200"/>
      <c r="AW38" s="395" t="s">
        <v>179</v>
      </c>
      <c r="AX38" s="396"/>
      <c r="AY38">
        <f>$AY$37</f>
        <v>1</v>
      </c>
    </row>
    <row r="39" spans="1:51" ht="30" customHeight="1" x14ac:dyDescent="0.15">
      <c r="A39" s="400"/>
      <c r="B39" s="398"/>
      <c r="C39" s="398"/>
      <c r="D39" s="398"/>
      <c r="E39" s="398"/>
      <c r="F39" s="399"/>
      <c r="G39" s="566" t="s">
        <v>725</v>
      </c>
      <c r="H39" s="567"/>
      <c r="I39" s="567"/>
      <c r="J39" s="567"/>
      <c r="K39" s="567"/>
      <c r="L39" s="567"/>
      <c r="M39" s="567"/>
      <c r="N39" s="567"/>
      <c r="O39" s="568"/>
      <c r="P39" s="108" t="s">
        <v>726</v>
      </c>
      <c r="Q39" s="108"/>
      <c r="R39" s="108"/>
      <c r="S39" s="108"/>
      <c r="T39" s="108"/>
      <c r="U39" s="108"/>
      <c r="V39" s="108"/>
      <c r="W39" s="108"/>
      <c r="X39" s="109"/>
      <c r="Y39" s="473" t="s">
        <v>12</v>
      </c>
      <c r="Z39" s="533"/>
      <c r="AA39" s="534"/>
      <c r="AB39" s="463" t="s">
        <v>369</v>
      </c>
      <c r="AC39" s="463"/>
      <c r="AD39" s="463"/>
      <c r="AE39" s="218" t="s">
        <v>716</v>
      </c>
      <c r="AF39" s="219"/>
      <c r="AG39" s="219"/>
      <c r="AH39" s="219"/>
      <c r="AI39" s="218">
        <v>62.8</v>
      </c>
      <c r="AJ39" s="219"/>
      <c r="AK39" s="219"/>
      <c r="AL39" s="219"/>
      <c r="AM39" s="218">
        <v>45</v>
      </c>
      <c r="AN39" s="219"/>
      <c r="AO39" s="219"/>
      <c r="AP39" s="219"/>
      <c r="AQ39" s="336" t="s">
        <v>716</v>
      </c>
      <c r="AR39" s="208"/>
      <c r="AS39" s="208"/>
      <c r="AT39" s="337"/>
      <c r="AU39" s="219" t="s">
        <v>716</v>
      </c>
      <c r="AV39" s="219"/>
      <c r="AW39" s="219"/>
      <c r="AX39" s="221"/>
      <c r="AY39">
        <f t="shared" ref="AY39:AY43" si="4">$AY$37</f>
        <v>1</v>
      </c>
    </row>
    <row r="40" spans="1:51" ht="30"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369</v>
      </c>
      <c r="AC40" s="525"/>
      <c r="AD40" s="525"/>
      <c r="AE40" s="218" t="s">
        <v>716</v>
      </c>
      <c r="AF40" s="219"/>
      <c r="AG40" s="219"/>
      <c r="AH40" s="219"/>
      <c r="AI40" s="218" t="s">
        <v>716</v>
      </c>
      <c r="AJ40" s="219"/>
      <c r="AK40" s="219"/>
      <c r="AL40" s="219"/>
      <c r="AM40" s="218"/>
      <c r="AN40" s="219"/>
      <c r="AO40" s="219"/>
      <c r="AP40" s="219"/>
      <c r="AQ40" s="336">
        <v>70</v>
      </c>
      <c r="AR40" s="208"/>
      <c r="AS40" s="208"/>
      <c r="AT40" s="337"/>
      <c r="AU40" s="219">
        <v>80</v>
      </c>
      <c r="AV40" s="219"/>
      <c r="AW40" s="219"/>
      <c r="AX40" s="221"/>
      <c r="AY40">
        <f t="shared" si="4"/>
        <v>1</v>
      </c>
    </row>
    <row r="41" spans="1:51" ht="30"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t="s">
        <v>716</v>
      </c>
      <c r="AF41" s="219"/>
      <c r="AG41" s="219"/>
      <c r="AH41" s="219"/>
      <c r="AI41" s="218" t="s">
        <v>716</v>
      </c>
      <c r="AJ41" s="219"/>
      <c r="AK41" s="219"/>
      <c r="AL41" s="219"/>
      <c r="AM41" s="218"/>
      <c r="AN41" s="219"/>
      <c r="AO41" s="219"/>
      <c r="AP41" s="219"/>
      <c r="AQ41" s="336" t="s">
        <v>716</v>
      </c>
      <c r="AR41" s="208"/>
      <c r="AS41" s="208"/>
      <c r="AT41" s="337"/>
      <c r="AU41" s="219" t="s">
        <v>716</v>
      </c>
      <c r="AV41" s="219"/>
      <c r="AW41" s="219"/>
      <c r="AX41" s="221"/>
      <c r="AY41">
        <f t="shared" si="4"/>
        <v>1</v>
      </c>
    </row>
    <row r="42" spans="1:51" ht="21.95" customHeight="1" x14ac:dyDescent="0.15">
      <c r="A42" s="228" t="s">
        <v>378</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1.9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3" t="s">
        <v>347</v>
      </c>
      <c r="B44" s="774"/>
      <c r="C44" s="774"/>
      <c r="D44" s="774"/>
      <c r="E44" s="774"/>
      <c r="F44" s="775"/>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388</v>
      </c>
      <c r="AF44" s="247"/>
      <c r="AG44" s="247"/>
      <c r="AH44" s="247"/>
      <c r="AI44" s="247" t="s">
        <v>410</v>
      </c>
      <c r="AJ44" s="247"/>
      <c r="AK44" s="247"/>
      <c r="AL44" s="247"/>
      <c r="AM44" s="247" t="s">
        <v>507</v>
      </c>
      <c r="AN44" s="247"/>
      <c r="AO44" s="247"/>
      <c r="AP44" s="247"/>
      <c r="AQ44" s="154" t="s">
        <v>232</v>
      </c>
      <c r="AR44" s="155"/>
      <c r="AS44" s="155"/>
      <c r="AT44" s="156"/>
      <c r="AU44" s="414" t="s">
        <v>134</v>
      </c>
      <c r="AV44" s="414"/>
      <c r="AW44" s="414"/>
      <c r="AX44" s="910"/>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347</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388</v>
      </c>
      <c r="AF51" s="247"/>
      <c r="AG51" s="247"/>
      <c r="AH51" s="247"/>
      <c r="AI51" s="247" t="s">
        <v>410</v>
      </c>
      <c r="AJ51" s="247"/>
      <c r="AK51" s="247"/>
      <c r="AL51" s="247"/>
      <c r="AM51" s="247" t="s">
        <v>507</v>
      </c>
      <c r="AN51" s="247"/>
      <c r="AO51" s="247"/>
      <c r="AP51" s="247"/>
      <c r="AQ51" s="154" t="s">
        <v>232</v>
      </c>
      <c r="AR51" s="155"/>
      <c r="AS51" s="155"/>
      <c r="AT51" s="156"/>
      <c r="AU51" s="925" t="s">
        <v>134</v>
      </c>
      <c r="AV51" s="925"/>
      <c r="AW51" s="925"/>
      <c r="AX51" s="926"/>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347</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388</v>
      </c>
      <c r="AF58" s="247"/>
      <c r="AG58" s="247"/>
      <c r="AH58" s="247"/>
      <c r="AI58" s="247" t="s">
        <v>410</v>
      </c>
      <c r="AJ58" s="247"/>
      <c r="AK58" s="247"/>
      <c r="AL58" s="247"/>
      <c r="AM58" s="247" t="s">
        <v>507</v>
      </c>
      <c r="AN58" s="247"/>
      <c r="AO58" s="247"/>
      <c r="AP58" s="247"/>
      <c r="AQ58" s="154" t="s">
        <v>232</v>
      </c>
      <c r="AR58" s="155"/>
      <c r="AS58" s="155"/>
      <c r="AT58" s="156"/>
      <c r="AU58" s="925" t="s">
        <v>134</v>
      </c>
      <c r="AV58" s="925"/>
      <c r="AW58" s="925"/>
      <c r="AX58" s="926"/>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348</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343</v>
      </c>
      <c r="X65" s="490"/>
      <c r="Y65" s="493"/>
      <c r="Z65" s="493"/>
      <c r="AA65" s="494"/>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353</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348</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9"/>
      <c r="I78" s="590"/>
      <c r="J78" s="590"/>
      <c r="K78" s="590"/>
      <c r="L78" s="590"/>
      <c r="M78" s="590"/>
      <c r="N78" s="590"/>
      <c r="O78" s="591"/>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342</v>
      </c>
      <c r="AP79" s="274"/>
      <c r="AQ79" s="274"/>
      <c r="AR79" s="76"/>
      <c r="AS79" s="273"/>
      <c r="AT79" s="274"/>
      <c r="AU79" s="274"/>
      <c r="AV79" s="274"/>
      <c r="AW79" s="274"/>
      <c r="AX79" s="968"/>
      <c r="AY79">
        <f>COUNTIF($AR$79,"☑")</f>
        <v>0</v>
      </c>
    </row>
    <row r="80" spans="1:51" ht="18.75" hidden="1" customHeight="1" x14ac:dyDescent="0.15">
      <c r="A80" s="864" t="s">
        <v>147</v>
      </c>
      <c r="B80" s="526" t="s">
        <v>339</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5"/>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5"/>
      <c r="B82" s="529"/>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29"/>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388</v>
      </c>
      <c r="AF85" s="247"/>
      <c r="AG85" s="247"/>
      <c r="AH85" s="247"/>
      <c r="AI85" s="247" t="s">
        <v>410</v>
      </c>
      <c r="AJ85" s="247"/>
      <c r="AK85" s="247"/>
      <c r="AL85" s="247"/>
      <c r="AM85" s="247" t="s">
        <v>507</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5"/>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388</v>
      </c>
      <c r="AF90" s="247"/>
      <c r="AG90" s="247"/>
      <c r="AH90" s="247"/>
      <c r="AI90" s="247" t="s">
        <v>410</v>
      </c>
      <c r="AJ90" s="247"/>
      <c r="AK90" s="247"/>
      <c r="AL90" s="247"/>
      <c r="AM90" s="247" t="s">
        <v>507</v>
      </c>
      <c r="AN90" s="247"/>
      <c r="AO90" s="247"/>
      <c r="AP90" s="247"/>
      <c r="AQ90" s="158" t="s">
        <v>232</v>
      </c>
      <c r="AR90" s="133"/>
      <c r="AS90" s="133"/>
      <c r="AT90" s="134"/>
      <c r="AU90" s="535" t="s">
        <v>134</v>
      </c>
      <c r="AV90" s="535"/>
      <c r="AW90" s="535"/>
      <c r="AX90" s="536"/>
      <c r="AY90">
        <f>COUNTA($G$92)</f>
        <v>0</v>
      </c>
    </row>
    <row r="91" spans="1:60" ht="18.75" hidden="1" customHeight="1" x14ac:dyDescent="0.15">
      <c r="A91" s="86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5"/>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388</v>
      </c>
      <c r="AF95" s="247"/>
      <c r="AG95" s="247"/>
      <c r="AH95" s="247"/>
      <c r="AI95" s="247" t="s">
        <v>410</v>
      </c>
      <c r="AJ95" s="247"/>
      <c r="AK95" s="247"/>
      <c r="AL95" s="247"/>
      <c r="AM95" s="247" t="s">
        <v>507</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5"/>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388</v>
      </c>
      <c r="AF100" s="542"/>
      <c r="AG100" s="542"/>
      <c r="AH100" s="543"/>
      <c r="AI100" s="541" t="s">
        <v>410</v>
      </c>
      <c r="AJ100" s="542"/>
      <c r="AK100" s="542"/>
      <c r="AL100" s="543"/>
      <c r="AM100" s="541" t="s">
        <v>507</v>
      </c>
      <c r="AN100" s="542"/>
      <c r="AO100" s="542"/>
      <c r="AP100" s="543"/>
      <c r="AQ100" s="317" t="s">
        <v>415</v>
      </c>
      <c r="AR100" s="318"/>
      <c r="AS100" s="318"/>
      <c r="AT100" s="319"/>
      <c r="AU100" s="317" t="s">
        <v>539</v>
      </c>
      <c r="AV100" s="318"/>
      <c r="AW100" s="318"/>
      <c r="AX100" s="320"/>
    </row>
    <row r="101" spans="1:60" ht="23.25" customHeight="1" x14ac:dyDescent="0.15">
      <c r="A101" s="421"/>
      <c r="B101" s="422"/>
      <c r="C101" s="422"/>
      <c r="D101" s="422"/>
      <c r="E101" s="422"/>
      <c r="F101" s="423"/>
      <c r="G101" s="108" t="s">
        <v>727</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728</v>
      </c>
      <c r="AC101" s="463"/>
      <c r="AD101" s="463"/>
      <c r="AE101" s="282" t="s">
        <v>716</v>
      </c>
      <c r="AF101" s="282"/>
      <c r="AG101" s="282"/>
      <c r="AH101" s="282"/>
      <c r="AI101" s="282">
        <v>2</v>
      </c>
      <c r="AJ101" s="282"/>
      <c r="AK101" s="282"/>
      <c r="AL101" s="282"/>
      <c r="AM101" s="282" t="s">
        <v>716</v>
      </c>
      <c r="AN101" s="282"/>
      <c r="AO101" s="282"/>
      <c r="AP101" s="282"/>
      <c r="AQ101" s="282" t="s">
        <v>716</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728</v>
      </c>
      <c r="AC102" s="463"/>
      <c r="AD102" s="463"/>
      <c r="AE102" s="282" t="s">
        <v>716</v>
      </c>
      <c r="AF102" s="282"/>
      <c r="AG102" s="282"/>
      <c r="AH102" s="282"/>
      <c r="AI102" s="282">
        <v>2</v>
      </c>
      <c r="AJ102" s="282"/>
      <c r="AK102" s="282"/>
      <c r="AL102" s="282"/>
      <c r="AM102" s="282">
        <v>2</v>
      </c>
      <c r="AN102" s="282"/>
      <c r="AO102" s="282"/>
      <c r="AP102" s="282"/>
      <c r="AQ102" s="282">
        <v>2</v>
      </c>
      <c r="AR102" s="282"/>
      <c r="AS102" s="282"/>
      <c r="AT102" s="282"/>
      <c r="AU102" s="225"/>
      <c r="AV102" s="226"/>
      <c r="AW102" s="226"/>
      <c r="AX102" s="321"/>
    </row>
    <row r="103" spans="1:60" ht="31.5" customHeight="1" x14ac:dyDescent="0.15">
      <c r="A103" s="418" t="s">
        <v>349</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21"/>
      <c r="B104" s="422"/>
      <c r="C104" s="422"/>
      <c r="D104" s="422"/>
      <c r="E104" s="422"/>
      <c r="F104" s="423"/>
      <c r="G104" s="108" t="s">
        <v>729</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728</v>
      </c>
      <c r="AC104" s="548"/>
      <c r="AD104" s="549"/>
      <c r="AE104" s="282" t="s">
        <v>716</v>
      </c>
      <c r="AF104" s="282"/>
      <c r="AG104" s="282"/>
      <c r="AH104" s="282"/>
      <c r="AI104" s="282">
        <v>2</v>
      </c>
      <c r="AJ104" s="282"/>
      <c r="AK104" s="282"/>
      <c r="AL104" s="282"/>
      <c r="AM104" s="282" t="s">
        <v>716</v>
      </c>
      <c r="AN104" s="282"/>
      <c r="AO104" s="282"/>
      <c r="AP104" s="282"/>
      <c r="AQ104" s="282" t="s">
        <v>716</v>
      </c>
      <c r="AR104" s="282"/>
      <c r="AS104" s="282"/>
      <c r="AT104" s="282"/>
      <c r="AU104" s="282"/>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728</v>
      </c>
      <c r="AC105" s="471"/>
      <c r="AD105" s="472"/>
      <c r="AE105" s="282" t="s">
        <v>716</v>
      </c>
      <c r="AF105" s="282"/>
      <c r="AG105" s="282"/>
      <c r="AH105" s="282"/>
      <c r="AI105" s="282">
        <v>2</v>
      </c>
      <c r="AJ105" s="282"/>
      <c r="AK105" s="282"/>
      <c r="AL105" s="282"/>
      <c r="AM105" s="282">
        <v>2</v>
      </c>
      <c r="AN105" s="282"/>
      <c r="AO105" s="282"/>
      <c r="AP105" s="282"/>
      <c r="AQ105" s="282">
        <v>2</v>
      </c>
      <c r="AR105" s="282"/>
      <c r="AS105" s="282"/>
      <c r="AT105" s="282"/>
      <c r="AU105" s="282"/>
      <c r="AV105" s="282"/>
      <c r="AW105" s="282"/>
      <c r="AX105" s="283"/>
      <c r="AY105">
        <f>$AY$103</f>
        <v>1</v>
      </c>
    </row>
    <row r="106" spans="1:60" ht="31.5" hidden="1" customHeight="1" x14ac:dyDescent="0.15">
      <c r="A106" s="418" t="s">
        <v>349</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349</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349</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388</v>
      </c>
      <c r="AF115" s="247"/>
      <c r="AG115" s="247"/>
      <c r="AH115" s="247"/>
      <c r="AI115" s="247" t="s">
        <v>410</v>
      </c>
      <c r="AJ115" s="247"/>
      <c r="AK115" s="247"/>
      <c r="AL115" s="247"/>
      <c r="AM115" s="247" t="s">
        <v>507</v>
      </c>
      <c r="AN115" s="247"/>
      <c r="AO115" s="247"/>
      <c r="AP115" s="247"/>
      <c r="AQ115" s="592" t="s">
        <v>540</v>
      </c>
      <c r="AR115" s="593"/>
      <c r="AS115" s="593"/>
      <c r="AT115" s="593"/>
      <c r="AU115" s="593"/>
      <c r="AV115" s="593"/>
      <c r="AW115" s="593"/>
      <c r="AX115" s="594"/>
    </row>
    <row r="116" spans="1:51" ht="23.25" customHeight="1" x14ac:dyDescent="0.15">
      <c r="A116" s="438"/>
      <c r="B116" s="439"/>
      <c r="C116" s="439"/>
      <c r="D116" s="439"/>
      <c r="E116" s="439"/>
      <c r="F116" s="440"/>
      <c r="G116" s="390" t="s">
        <v>730</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731</v>
      </c>
      <c r="AC116" s="465"/>
      <c r="AD116" s="466"/>
      <c r="AE116" s="282" t="s">
        <v>716</v>
      </c>
      <c r="AF116" s="282"/>
      <c r="AG116" s="282"/>
      <c r="AH116" s="282"/>
      <c r="AI116" s="282">
        <v>14.9</v>
      </c>
      <c r="AJ116" s="282"/>
      <c r="AK116" s="282"/>
      <c r="AL116" s="282"/>
      <c r="AM116" s="282">
        <v>22.3</v>
      </c>
      <c r="AN116" s="282"/>
      <c r="AO116" s="282"/>
      <c r="AP116" s="282"/>
      <c r="AQ116" s="218"/>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356</v>
      </c>
      <c r="AC117" s="475"/>
      <c r="AD117" s="476"/>
      <c r="AE117" s="553" t="s">
        <v>716</v>
      </c>
      <c r="AF117" s="553"/>
      <c r="AG117" s="553"/>
      <c r="AH117" s="553"/>
      <c r="AI117" s="553" t="s">
        <v>732</v>
      </c>
      <c r="AJ117" s="553"/>
      <c r="AK117" s="553"/>
      <c r="AL117" s="553"/>
      <c r="AM117" s="553" t="s">
        <v>792</v>
      </c>
      <c r="AN117" s="553"/>
      <c r="AO117" s="553"/>
      <c r="AP117" s="553"/>
      <c r="AQ117" s="553"/>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388</v>
      </c>
      <c r="AF118" s="247"/>
      <c r="AG118" s="247"/>
      <c r="AH118" s="247"/>
      <c r="AI118" s="247" t="s">
        <v>410</v>
      </c>
      <c r="AJ118" s="247"/>
      <c r="AK118" s="247"/>
      <c r="AL118" s="247"/>
      <c r="AM118" s="247" t="s">
        <v>507</v>
      </c>
      <c r="AN118" s="247"/>
      <c r="AO118" s="247"/>
      <c r="AP118" s="247"/>
      <c r="AQ118" s="592" t="s">
        <v>540</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357</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356</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388</v>
      </c>
      <c r="AF121" s="247"/>
      <c r="AG121" s="247"/>
      <c r="AH121" s="247"/>
      <c r="AI121" s="247" t="s">
        <v>410</v>
      </c>
      <c r="AJ121" s="247"/>
      <c r="AK121" s="247"/>
      <c r="AL121" s="247"/>
      <c r="AM121" s="247" t="s">
        <v>507</v>
      </c>
      <c r="AN121" s="247"/>
      <c r="AO121" s="247"/>
      <c r="AP121" s="247"/>
      <c r="AQ121" s="592" t="s">
        <v>540</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356</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388</v>
      </c>
      <c r="AF124" s="247"/>
      <c r="AG124" s="247"/>
      <c r="AH124" s="247"/>
      <c r="AI124" s="247" t="s">
        <v>410</v>
      </c>
      <c r="AJ124" s="247"/>
      <c r="AK124" s="247"/>
      <c r="AL124" s="247"/>
      <c r="AM124" s="247" t="s">
        <v>507</v>
      </c>
      <c r="AN124" s="247"/>
      <c r="AO124" s="247"/>
      <c r="AP124" s="247"/>
      <c r="AQ124" s="592" t="s">
        <v>540</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358</v>
      </c>
      <c r="H125" s="390"/>
      <c r="I125" s="390"/>
      <c r="J125" s="390"/>
      <c r="K125" s="390"/>
      <c r="L125" s="390"/>
      <c r="M125" s="390"/>
      <c r="N125" s="390"/>
      <c r="O125" s="390"/>
      <c r="P125" s="390"/>
      <c r="Q125" s="390"/>
      <c r="R125" s="390"/>
      <c r="S125" s="390"/>
      <c r="T125" s="390"/>
      <c r="U125" s="390"/>
      <c r="V125" s="390"/>
      <c r="W125" s="390"/>
      <c r="X125" s="930"/>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1"/>
      <c r="Y126" s="473" t="s">
        <v>49</v>
      </c>
      <c r="Z126" s="447"/>
      <c r="AA126" s="448"/>
      <c r="AB126" s="474" t="s">
        <v>356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7"/>
      <c r="Z127" s="928"/>
      <c r="AA127" s="929"/>
      <c r="AB127" s="410" t="s">
        <v>11</v>
      </c>
      <c r="AC127" s="411"/>
      <c r="AD127" s="412"/>
      <c r="AE127" s="247" t="s">
        <v>388</v>
      </c>
      <c r="AF127" s="247"/>
      <c r="AG127" s="247"/>
      <c r="AH127" s="247"/>
      <c r="AI127" s="247" t="s">
        <v>410</v>
      </c>
      <c r="AJ127" s="247"/>
      <c r="AK127" s="247"/>
      <c r="AL127" s="247"/>
      <c r="AM127" s="247" t="s">
        <v>507</v>
      </c>
      <c r="AN127" s="247"/>
      <c r="AO127" s="247"/>
      <c r="AP127" s="247"/>
      <c r="AQ127" s="592" t="s">
        <v>540</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358</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403</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404</v>
      </c>
      <c r="AR133" s="200"/>
      <c r="AS133" s="136" t="s">
        <v>233</v>
      </c>
      <c r="AT133" s="137"/>
      <c r="AU133" s="201" t="s">
        <v>404</v>
      </c>
      <c r="AV133" s="201"/>
      <c r="AW133" s="136" t="s">
        <v>179</v>
      </c>
      <c r="AX133" s="196"/>
      <c r="AY133">
        <f>$AY$132</f>
        <v>1</v>
      </c>
    </row>
    <row r="134" spans="1:51" ht="39.75" customHeight="1" x14ac:dyDescent="0.15">
      <c r="A134" s="190"/>
      <c r="B134" s="187"/>
      <c r="C134" s="181"/>
      <c r="D134" s="187"/>
      <c r="E134" s="181"/>
      <c r="F134" s="182"/>
      <c r="G134" s="107" t="s">
        <v>404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404</v>
      </c>
      <c r="AC134" s="206"/>
      <c r="AD134" s="206"/>
      <c r="AE134" s="207" t="s">
        <v>404</v>
      </c>
      <c r="AF134" s="208"/>
      <c r="AG134" s="208"/>
      <c r="AH134" s="208"/>
      <c r="AI134" s="207" t="s">
        <v>404</v>
      </c>
      <c r="AJ134" s="208"/>
      <c r="AK134" s="208"/>
      <c r="AL134" s="208"/>
      <c r="AM134" s="207" t="s">
        <v>711</v>
      </c>
      <c r="AN134" s="208"/>
      <c r="AO134" s="208"/>
      <c r="AP134" s="208"/>
      <c r="AQ134" s="207" t="s">
        <v>404</v>
      </c>
      <c r="AR134" s="208"/>
      <c r="AS134" s="208"/>
      <c r="AT134" s="208"/>
      <c r="AU134" s="207" t="s">
        <v>404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404</v>
      </c>
      <c r="AC135" s="214"/>
      <c r="AD135" s="214"/>
      <c r="AE135" s="207" t="s">
        <v>404</v>
      </c>
      <c r="AF135" s="208"/>
      <c r="AG135" s="208"/>
      <c r="AH135" s="208"/>
      <c r="AI135" s="207" t="s">
        <v>404</v>
      </c>
      <c r="AJ135" s="208"/>
      <c r="AK135" s="208"/>
      <c r="AL135" s="208"/>
      <c r="AM135" s="207" t="s">
        <v>711</v>
      </c>
      <c r="AN135" s="208"/>
      <c r="AO135" s="208"/>
      <c r="AP135" s="208"/>
      <c r="AQ135" s="207" t="s">
        <v>404</v>
      </c>
      <c r="AR135" s="208"/>
      <c r="AS135" s="208"/>
      <c r="AT135" s="208"/>
      <c r="AU135" s="207" t="s">
        <v>404</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404</v>
      </c>
      <c r="AR137" s="200"/>
      <c r="AS137" s="136" t="s">
        <v>233</v>
      </c>
      <c r="AT137" s="137"/>
      <c r="AU137" s="201" t="s">
        <v>404</v>
      </c>
      <c r="AV137" s="201"/>
      <c r="AW137" s="136" t="s">
        <v>179</v>
      </c>
      <c r="AX137" s="196"/>
      <c r="AY137">
        <f>$AY$136</f>
        <v>1</v>
      </c>
    </row>
    <row r="138" spans="1:51" ht="39.75" customHeight="1" x14ac:dyDescent="0.15">
      <c r="A138" s="190"/>
      <c r="B138" s="187"/>
      <c r="C138" s="181"/>
      <c r="D138" s="187"/>
      <c r="E138" s="181"/>
      <c r="F138" s="182"/>
      <c r="G138" s="107" t="s">
        <v>404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404</v>
      </c>
      <c r="AC138" s="206"/>
      <c r="AD138" s="206"/>
      <c r="AE138" s="207"/>
      <c r="AF138" s="208"/>
      <c r="AG138" s="208"/>
      <c r="AH138" s="208"/>
      <c r="AI138" s="207" t="s">
        <v>404</v>
      </c>
      <c r="AJ138" s="208"/>
      <c r="AK138" s="208"/>
      <c r="AL138" s="208"/>
      <c r="AM138" s="207" t="s">
        <v>711</v>
      </c>
      <c r="AN138" s="208"/>
      <c r="AO138" s="208"/>
      <c r="AP138" s="208"/>
      <c r="AQ138" s="207" t="s">
        <v>404</v>
      </c>
      <c r="AR138" s="208"/>
      <c r="AS138" s="208"/>
      <c r="AT138" s="208"/>
      <c r="AU138" s="207" t="s">
        <v>404</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404</v>
      </c>
      <c r="AC139" s="214"/>
      <c r="AD139" s="214"/>
      <c r="AE139" s="207"/>
      <c r="AF139" s="208"/>
      <c r="AG139" s="208"/>
      <c r="AH139" s="208"/>
      <c r="AI139" s="207" t="s">
        <v>404</v>
      </c>
      <c r="AJ139" s="208"/>
      <c r="AK139" s="208"/>
      <c r="AL139" s="208"/>
      <c r="AM139" s="207" t="s">
        <v>711</v>
      </c>
      <c r="AN139" s="208"/>
      <c r="AO139" s="208"/>
      <c r="AP139" s="208"/>
      <c r="AQ139" s="207" t="s">
        <v>404</v>
      </c>
      <c r="AR139" s="208"/>
      <c r="AS139" s="208"/>
      <c r="AT139" s="208"/>
      <c r="AU139" s="207" t="s">
        <v>404</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15">
      <c r="A190" s="190"/>
      <c r="B190" s="187"/>
      <c r="C190" s="181"/>
      <c r="D190" s="187"/>
      <c r="E190" s="170" t="s">
        <v>265</v>
      </c>
      <c r="F190" s="171"/>
      <c r="G190" s="172" t="s">
        <v>739</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404</v>
      </c>
      <c r="AJ194" s="208"/>
      <c r="AK194" s="208"/>
      <c r="AL194" s="208"/>
      <c r="AM194" s="207" t="s">
        <v>711</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404</v>
      </c>
      <c r="AJ195" s="208"/>
      <c r="AK195" s="208"/>
      <c r="AL195" s="208"/>
      <c r="AM195" s="207" t="s">
        <v>711</v>
      </c>
      <c r="AN195" s="208"/>
      <c r="AO195" s="208"/>
      <c r="AP195" s="208"/>
      <c r="AQ195" s="207"/>
      <c r="AR195" s="208"/>
      <c r="AS195" s="208"/>
      <c r="AT195" s="208"/>
      <c r="AU195" s="207"/>
      <c r="AV195" s="208"/>
      <c r="AW195" s="208"/>
      <c r="AX195" s="209"/>
      <c r="AY195">
        <f t="shared" si="23"/>
        <v>0</v>
      </c>
    </row>
    <row r="196" spans="1:51" ht="18.75"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1</v>
      </c>
    </row>
    <row r="197" spans="1:51" ht="18.75"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1</v>
      </c>
    </row>
    <row r="198" spans="1:51" ht="39.75" customHeight="1" x14ac:dyDescent="0.15">
      <c r="A198" s="190"/>
      <c r="B198" s="187"/>
      <c r="C198" s="181"/>
      <c r="D198" s="187"/>
      <c r="E198" s="181"/>
      <c r="F198" s="182"/>
      <c r="G198" s="107" t="s">
        <v>739</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404</v>
      </c>
      <c r="AJ198" s="208"/>
      <c r="AK198" s="208"/>
      <c r="AL198" s="208"/>
      <c r="AM198" s="207" t="s">
        <v>711</v>
      </c>
      <c r="AN198" s="208"/>
      <c r="AO198" s="208"/>
      <c r="AP198" s="208"/>
      <c r="AQ198" s="207"/>
      <c r="AR198" s="208"/>
      <c r="AS198" s="208"/>
      <c r="AT198" s="208"/>
      <c r="AU198" s="207"/>
      <c r="AV198" s="208"/>
      <c r="AW198" s="208"/>
      <c r="AX198" s="209"/>
      <c r="AY198">
        <f t="shared" ref="AY198:AY199" si="24">$AY$196</f>
        <v>1</v>
      </c>
    </row>
    <row r="199" spans="1:51" ht="39.75"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404</v>
      </c>
      <c r="AJ199" s="208"/>
      <c r="AK199" s="208"/>
      <c r="AL199" s="208"/>
      <c r="AM199" s="207" t="s">
        <v>711</v>
      </c>
      <c r="AN199" s="208"/>
      <c r="AO199" s="208"/>
      <c r="AP199" s="208"/>
      <c r="AQ199" s="207"/>
      <c r="AR199" s="208"/>
      <c r="AS199" s="208"/>
      <c r="AT199" s="208"/>
      <c r="AU199" s="207"/>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739</v>
      </c>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thickBo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2"/>
      <c r="E430" s="175" t="s">
        <v>397</v>
      </c>
      <c r="F430" s="898"/>
      <c r="G430" s="899" t="s">
        <v>252</v>
      </c>
      <c r="H430" s="126"/>
      <c r="I430" s="126"/>
      <c r="J430" s="900" t="s">
        <v>404</v>
      </c>
      <c r="K430" s="901"/>
      <c r="L430" s="901"/>
      <c r="M430" s="901"/>
      <c r="N430" s="901"/>
      <c r="O430" s="901"/>
      <c r="P430" s="901"/>
      <c r="Q430" s="901"/>
      <c r="R430" s="901"/>
      <c r="S430" s="901"/>
      <c r="T430" s="902"/>
      <c r="U430" s="590" t="s">
        <v>404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404</v>
      </c>
      <c r="AF432" s="201"/>
      <c r="AG432" s="136" t="s">
        <v>233</v>
      </c>
      <c r="AH432" s="137"/>
      <c r="AI432" s="335"/>
      <c r="AJ432" s="335"/>
      <c r="AK432" s="335"/>
      <c r="AL432" s="157"/>
      <c r="AM432" s="335"/>
      <c r="AN432" s="335"/>
      <c r="AO432" s="335"/>
      <c r="AP432" s="157"/>
      <c r="AQ432" s="250" t="s">
        <v>404</v>
      </c>
      <c r="AR432" s="201"/>
      <c r="AS432" s="136" t="s">
        <v>233</v>
      </c>
      <c r="AT432" s="137"/>
      <c r="AU432" s="201" t="s">
        <v>404</v>
      </c>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404</v>
      </c>
      <c r="AC433" s="214"/>
      <c r="AD433" s="214"/>
      <c r="AE433" s="336" t="s">
        <v>404</v>
      </c>
      <c r="AF433" s="208"/>
      <c r="AG433" s="208"/>
      <c r="AH433" s="208"/>
      <c r="AI433" s="336" t="s">
        <v>404</v>
      </c>
      <c r="AJ433" s="208"/>
      <c r="AK433" s="208"/>
      <c r="AL433" s="208"/>
      <c r="AM433" s="336" t="s">
        <v>711</v>
      </c>
      <c r="AN433" s="208"/>
      <c r="AO433" s="208"/>
      <c r="AP433" s="337"/>
      <c r="AQ433" s="336" t="s">
        <v>404</v>
      </c>
      <c r="AR433" s="208"/>
      <c r="AS433" s="208"/>
      <c r="AT433" s="337"/>
      <c r="AU433" s="208" t="s">
        <v>404</v>
      </c>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404</v>
      </c>
      <c r="AC434" s="206"/>
      <c r="AD434" s="206"/>
      <c r="AE434" s="336" t="s">
        <v>404</v>
      </c>
      <c r="AF434" s="208"/>
      <c r="AG434" s="208"/>
      <c r="AH434" s="337"/>
      <c r="AI434" s="336" t="s">
        <v>404</v>
      </c>
      <c r="AJ434" s="208"/>
      <c r="AK434" s="208"/>
      <c r="AL434" s="208"/>
      <c r="AM434" s="336" t="s">
        <v>711</v>
      </c>
      <c r="AN434" s="208"/>
      <c r="AO434" s="208"/>
      <c r="AP434" s="337"/>
      <c r="AQ434" s="336" t="s">
        <v>404</v>
      </c>
      <c r="AR434" s="208"/>
      <c r="AS434" s="208"/>
      <c r="AT434" s="337"/>
      <c r="AU434" s="208" t="s">
        <v>404</v>
      </c>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404</v>
      </c>
      <c r="AF435" s="208"/>
      <c r="AG435" s="208"/>
      <c r="AH435" s="337"/>
      <c r="AI435" s="336" t="s">
        <v>404</v>
      </c>
      <c r="AJ435" s="208"/>
      <c r="AK435" s="208"/>
      <c r="AL435" s="208"/>
      <c r="AM435" s="336" t="s">
        <v>711</v>
      </c>
      <c r="AN435" s="208"/>
      <c r="AO435" s="208"/>
      <c r="AP435" s="337"/>
      <c r="AQ435" s="336" t="s">
        <v>404</v>
      </c>
      <c r="AR435" s="208"/>
      <c r="AS435" s="208"/>
      <c r="AT435" s="337"/>
      <c r="AU435" s="208" t="s">
        <v>404</v>
      </c>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404</v>
      </c>
      <c r="AF457" s="201"/>
      <c r="AG457" s="136" t="s">
        <v>233</v>
      </c>
      <c r="AH457" s="137"/>
      <c r="AI457" s="335"/>
      <c r="AJ457" s="335"/>
      <c r="AK457" s="335"/>
      <c r="AL457" s="157"/>
      <c r="AM457" s="335"/>
      <c r="AN457" s="335"/>
      <c r="AO457" s="335"/>
      <c r="AP457" s="157"/>
      <c r="AQ457" s="250" t="s">
        <v>404</v>
      </c>
      <c r="AR457" s="201"/>
      <c r="AS457" s="136" t="s">
        <v>233</v>
      </c>
      <c r="AT457" s="137"/>
      <c r="AU457" s="201" t="s">
        <v>404</v>
      </c>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404</v>
      </c>
      <c r="AC458" s="214"/>
      <c r="AD458" s="214"/>
      <c r="AE458" s="336" t="s">
        <v>404</v>
      </c>
      <c r="AF458" s="208"/>
      <c r="AG458" s="208"/>
      <c r="AH458" s="208"/>
      <c r="AI458" s="336" t="s">
        <v>404</v>
      </c>
      <c r="AJ458" s="208"/>
      <c r="AK458" s="208"/>
      <c r="AL458" s="208"/>
      <c r="AM458" s="336" t="s">
        <v>711</v>
      </c>
      <c r="AN458" s="208"/>
      <c r="AO458" s="208"/>
      <c r="AP458" s="337"/>
      <c r="AQ458" s="336" t="s">
        <v>404</v>
      </c>
      <c r="AR458" s="208"/>
      <c r="AS458" s="208"/>
      <c r="AT458" s="337"/>
      <c r="AU458" s="208" t="s">
        <v>404</v>
      </c>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404</v>
      </c>
      <c r="AC459" s="206"/>
      <c r="AD459" s="206"/>
      <c r="AE459" s="336" t="s">
        <v>404</v>
      </c>
      <c r="AF459" s="208"/>
      <c r="AG459" s="208"/>
      <c r="AH459" s="337"/>
      <c r="AI459" s="336" t="s">
        <v>404</v>
      </c>
      <c r="AJ459" s="208"/>
      <c r="AK459" s="208"/>
      <c r="AL459" s="208"/>
      <c r="AM459" s="336" t="s">
        <v>711</v>
      </c>
      <c r="AN459" s="208"/>
      <c r="AO459" s="208"/>
      <c r="AP459" s="337"/>
      <c r="AQ459" s="336" t="s">
        <v>404</v>
      </c>
      <c r="AR459" s="208"/>
      <c r="AS459" s="208"/>
      <c r="AT459" s="337"/>
      <c r="AU459" s="208" t="s">
        <v>404</v>
      </c>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404</v>
      </c>
      <c r="AF460" s="208"/>
      <c r="AG460" s="208"/>
      <c r="AH460" s="337"/>
      <c r="AI460" s="336" t="s">
        <v>404</v>
      </c>
      <c r="AJ460" s="208"/>
      <c r="AK460" s="208"/>
      <c r="AL460" s="208"/>
      <c r="AM460" s="336" t="s">
        <v>711</v>
      </c>
      <c r="AN460" s="208"/>
      <c r="AO460" s="208"/>
      <c r="AP460" s="337"/>
      <c r="AQ460" s="336" t="s">
        <v>404</v>
      </c>
      <c r="AR460" s="208"/>
      <c r="AS460" s="208"/>
      <c r="AT460" s="337"/>
      <c r="AU460" s="208" t="s">
        <v>404</v>
      </c>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9" t="s">
        <v>252</v>
      </c>
      <c r="H484" s="126"/>
      <c r="I484" s="126"/>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9" t="s">
        <v>252</v>
      </c>
      <c r="H538" s="126"/>
      <c r="I538" s="126"/>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9" t="s">
        <v>252</v>
      </c>
      <c r="H592" s="126"/>
      <c r="I592" s="126"/>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9" t="s">
        <v>252</v>
      </c>
      <c r="H646" s="126"/>
      <c r="I646" s="126"/>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1" ht="50.1"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740</v>
      </c>
      <c r="AE702" s="342"/>
      <c r="AF702" s="342"/>
      <c r="AG702" s="382" t="s">
        <v>764</v>
      </c>
      <c r="AH702" s="383"/>
      <c r="AI702" s="383"/>
      <c r="AJ702" s="383"/>
      <c r="AK702" s="383"/>
      <c r="AL702" s="383"/>
      <c r="AM702" s="383"/>
      <c r="AN702" s="383"/>
      <c r="AO702" s="383"/>
      <c r="AP702" s="383"/>
      <c r="AQ702" s="383"/>
      <c r="AR702" s="383"/>
      <c r="AS702" s="383"/>
      <c r="AT702" s="383"/>
      <c r="AU702" s="383"/>
      <c r="AV702" s="383"/>
      <c r="AW702" s="383"/>
      <c r="AX702" s="384"/>
    </row>
    <row r="703" spans="1:51" ht="35.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740</v>
      </c>
      <c r="AE703" s="323"/>
      <c r="AF703" s="323"/>
      <c r="AG703" s="104" t="s">
        <v>765</v>
      </c>
      <c r="AH703" s="105"/>
      <c r="AI703" s="105"/>
      <c r="AJ703" s="105"/>
      <c r="AK703" s="105"/>
      <c r="AL703" s="105"/>
      <c r="AM703" s="105"/>
      <c r="AN703" s="105"/>
      <c r="AO703" s="105"/>
      <c r="AP703" s="105"/>
      <c r="AQ703" s="105"/>
      <c r="AR703" s="105"/>
      <c r="AS703" s="105"/>
      <c r="AT703" s="105"/>
      <c r="AU703" s="105"/>
      <c r="AV703" s="105"/>
      <c r="AW703" s="105"/>
      <c r="AX703" s="106"/>
    </row>
    <row r="704" spans="1:51" ht="35.1"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740</v>
      </c>
      <c r="AE704" s="786"/>
      <c r="AF704" s="786"/>
      <c r="AG704" s="168" t="s">
        <v>766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7" t="s">
        <v>740</v>
      </c>
      <c r="AE705" s="718"/>
      <c r="AF705" s="718"/>
      <c r="AG705" s="128" t="s">
        <v>768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7"/>
      <c r="D706" s="798"/>
      <c r="E706" s="733" t="s">
        <v>379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767</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767</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35.1"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740</v>
      </c>
      <c r="AE708" s="606"/>
      <c r="AF708" s="606"/>
      <c r="AG708" s="745" t="s">
        <v>769</v>
      </c>
      <c r="AH708" s="746"/>
      <c r="AI708" s="746"/>
      <c r="AJ708" s="746"/>
      <c r="AK708" s="746"/>
      <c r="AL708" s="746"/>
      <c r="AM708" s="746"/>
      <c r="AN708" s="746"/>
      <c r="AO708" s="746"/>
      <c r="AP708" s="746"/>
      <c r="AQ708" s="746"/>
      <c r="AR708" s="746"/>
      <c r="AS708" s="746"/>
      <c r="AT708" s="746"/>
      <c r="AU708" s="746"/>
      <c r="AV708" s="746"/>
      <c r="AW708" s="746"/>
      <c r="AX708" s="747"/>
    </row>
    <row r="709" spans="1:50" ht="35.1"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740</v>
      </c>
      <c r="AE709" s="323"/>
      <c r="AF709" s="323"/>
      <c r="AG709" s="104" t="s">
        <v>770</v>
      </c>
      <c r="AH709" s="105"/>
      <c r="AI709" s="105"/>
      <c r="AJ709" s="105"/>
      <c r="AK709" s="105"/>
      <c r="AL709" s="105"/>
      <c r="AM709" s="105"/>
      <c r="AN709" s="105"/>
      <c r="AO709" s="105"/>
      <c r="AP709" s="105"/>
      <c r="AQ709" s="105"/>
      <c r="AR709" s="105"/>
      <c r="AS709" s="105"/>
      <c r="AT709" s="105"/>
      <c r="AU709" s="105"/>
      <c r="AV709" s="105"/>
      <c r="AW709" s="105"/>
      <c r="AX709" s="106"/>
    </row>
    <row r="710" spans="1:50" ht="80.099999999999994"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740</v>
      </c>
      <c r="AE710" s="323"/>
      <c r="AF710" s="323"/>
      <c r="AG710" s="104" t="s">
        <v>771</v>
      </c>
      <c r="AH710" s="105"/>
      <c r="AI710" s="105"/>
      <c r="AJ710" s="105"/>
      <c r="AK710" s="105"/>
      <c r="AL710" s="105"/>
      <c r="AM710" s="105"/>
      <c r="AN710" s="105"/>
      <c r="AO710" s="105"/>
      <c r="AP710" s="105"/>
      <c r="AQ710" s="105"/>
      <c r="AR710" s="105"/>
      <c r="AS710" s="105"/>
      <c r="AT710" s="105"/>
      <c r="AU710" s="105"/>
      <c r="AV710" s="105"/>
      <c r="AW710" s="105"/>
      <c r="AX710" s="106"/>
    </row>
    <row r="711" spans="1:50" ht="35.1"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740</v>
      </c>
      <c r="AE711" s="323"/>
      <c r="AF711" s="323"/>
      <c r="AG711" s="104" t="s">
        <v>772</v>
      </c>
      <c r="AH711" s="105"/>
      <c r="AI711" s="105"/>
      <c r="AJ711" s="105"/>
      <c r="AK711" s="105"/>
      <c r="AL711" s="105"/>
      <c r="AM711" s="105"/>
      <c r="AN711" s="105"/>
      <c r="AO711" s="105"/>
      <c r="AP711" s="105"/>
      <c r="AQ711" s="105"/>
      <c r="AR711" s="105"/>
      <c r="AS711" s="105"/>
      <c r="AT711" s="105"/>
      <c r="AU711" s="105"/>
      <c r="AV711" s="105"/>
      <c r="AW711" s="105"/>
      <c r="AX711" s="106"/>
    </row>
    <row r="712" spans="1:50" ht="50.1" customHeight="1" x14ac:dyDescent="0.15">
      <c r="A712" s="643"/>
      <c r="B712" s="645"/>
      <c r="C712" s="388" t="s">
        <v>344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5" t="s">
        <v>740</v>
      </c>
      <c r="AE712" s="786"/>
      <c r="AF712" s="786"/>
      <c r="AG712" s="810" t="s">
        <v>774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48" t="s">
        <v>345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773</v>
      </c>
      <c r="AE713" s="323"/>
      <c r="AF713" s="664"/>
      <c r="AG713" s="104"/>
      <c r="AH713" s="105"/>
      <c r="AI713" s="105"/>
      <c r="AJ713" s="105"/>
      <c r="AK713" s="105"/>
      <c r="AL713" s="105"/>
      <c r="AM713" s="105"/>
      <c r="AN713" s="105"/>
      <c r="AO713" s="105"/>
      <c r="AP713" s="105"/>
      <c r="AQ713" s="105"/>
      <c r="AR713" s="105"/>
      <c r="AS713" s="105"/>
      <c r="AT713" s="105"/>
      <c r="AU713" s="105"/>
      <c r="AV713" s="105"/>
      <c r="AW713" s="105"/>
      <c r="AX713" s="106"/>
    </row>
    <row r="714" spans="1:50" ht="35.1" customHeight="1" x14ac:dyDescent="0.15">
      <c r="A714" s="646"/>
      <c r="B714" s="647"/>
      <c r="C714" s="648" t="s">
        <v>323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740</v>
      </c>
      <c r="AE714" s="808"/>
      <c r="AF714" s="809"/>
      <c r="AG714" s="739" t="s">
        <v>775</v>
      </c>
      <c r="AH714" s="740"/>
      <c r="AI714" s="740"/>
      <c r="AJ714" s="740"/>
      <c r="AK714" s="740"/>
      <c r="AL714" s="740"/>
      <c r="AM714" s="740"/>
      <c r="AN714" s="740"/>
      <c r="AO714" s="740"/>
      <c r="AP714" s="740"/>
      <c r="AQ714" s="740"/>
      <c r="AR714" s="740"/>
      <c r="AS714" s="740"/>
      <c r="AT714" s="740"/>
      <c r="AU714" s="740"/>
      <c r="AV714" s="740"/>
      <c r="AW714" s="740"/>
      <c r="AX714" s="741"/>
    </row>
    <row r="715" spans="1:50" ht="50.1" customHeight="1" x14ac:dyDescent="0.15">
      <c r="A715" s="641" t="s">
        <v>40</v>
      </c>
      <c r="B715" s="787"/>
      <c r="C715" s="788" t="s">
        <v>324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740</v>
      </c>
      <c r="AE715" s="606"/>
      <c r="AF715" s="657"/>
      <c r="AG715" s="745" t="s">
        <v>779</v>
      </c>
      <c r="AH715" s="746"/>
      <c r="AI715" s="746"/>
      <c r="AJ715" s="746"/>
      <c r="AK715" s="746"/>
      <c r="AL715" s="746"/>
      <c r="AM715" s="746"/>
      <c r="AN715" s="746"/>
      <c r="AO715" s="746"/>
      <c r="AP715" s="746"/>
      <c r="AQ715" s="746"/>
      <c r="AR715" s="746"/>
      <c r="AS715" s="746"/>
      <c r="AT715" s="746"/>
      <c r="AU715" s="746"/>
      <c r="AV715" s="746"/>
      <c r="AW715" s="746"/>
      <c r="AX715" s="747"/>
    </row>
    <row r="716" spans="1:50" ht="65.099999999999994"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740</v>
      </c>
      <c r="AE716" s="628"/>
      <c r="AF716" s="628"/>
      <c r="AG716" s="104" t="s">
        <v>776</v>
      </c>
      <c r="AH716" s="105"/>
      <c r="AI716" s="105"/>
      <c r="AJ716" s="105"/>
      <c r="AK716" s="105"/>
      <c r="AL716" s="105"/>
      <c r="AM716" s="105"/>
      <c r="AN716" s="105"/>
      <c r="AO716" s="105"/>
      <c r="AP716" s="105"/>
      <c r="AQ716" s="105"/>
      <c r="AR716" s="105"/>
      <c r="AS716" s="105"/>
      <c r="AT716" s="105"/>
      <c r="AU716" s="105"/>
      <c r="AV716" s="105"/>
      <c r="AW716" s="105"/>
      <c r="AX716" s="106"/>
    </row>
    <row r="717" spans="1:50" ht="35.1"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740</v>
      </c>
      <c r="AE717" s="323"/>
      <c r="AF717" s="323"/>
      <c r="AG717" s="104" t="s">
        <v>777</v>
      </c>
      <c r="AH717" s="105"/>
      <c r="AI717" s="105"/>
      <c r="AJ717" s="105"/>
      <c r="AK717" s="105"/>
      <c r="AL717" s="105"/>
      <c r="AM717" s="105"/>
      <c r="AN717" s="105"/>
      <c r="AO717" s="105"/>
      <c r="AP717" s="105"/>
      <c r="AQ717" s="105"/>
      <c r="AR717" s="105"/>
      <c r="AS717" s="105"/>
      <c r="AT717" s="105"/>
      <c r="AU717" s="105"/>
      <c r="AV717" s="105"/>
      <c r="AW717" s="105"/>
      <c r="AX717" s="106"/>
    </row>
    <row r="718" spans="1:50" ht="35.1"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740</v>
      </c>
      <c r="AE718" s="323"/>
      <c r="AF718" s="323"/>
      <c r="AG718" s="130" t="s">
        <v>778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773</v>
      </c>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2"/>
      <c r="C726" s="815" t="s">
        <v>53</v>
      </c>
      <c r="D726" s="837"/>
      <c r="E726" s="837"/>
      <c r="F726" s="838"/>
      <c r="G726" s="579" t="s">
        <v>793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3"/>
      <c r="B727" s="804"/>
      <c r="C727" s="751" t="s">
        <v>57</v>
      </c>
      <c r="D727" s="752"/>
      <c r="E727" s="752"/>
      <c r="F727" s="753"/>
      <c r="G727" s="577" t="s">
        <v>794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5" t="s">
        <v>801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t="s">
        <v>800</v>
      </c>
      <c r="B731" s="677"/>
      <c r="C731" s="677"/>
      <c r="D731" s="677"/>
      <c r="E731" s="678"/>
      <c r="F731" s="732" t="s">
        <v>795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t="s">
        <v>800</v>
      </c>
      <c r="B733" s="677"/>
      <c r="C733" s="677"/>
      <c r="D733" s="677"/>
      <c r="E733" s="678"/>
      <c r="F733" s="638" t="s">
        <v>796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t="s">
        <v>736</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1" t="s">
        <v>350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1" t="s">
        <v>670</v>
      </c>
      <c r="B737" s="211"/>
      <c r="C737" s="211"/>
      <c r="D737" s="212"/>
      <c r="E737" s="955" t="s">
        <v>716</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395</v>
      </c>
      <c r="B738" s="361"/>
      <c r="C738" s="361"/>
      <c r="D738" s="361"/>
      <c r="E738" s="955" t="s">
        <v>716</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394</v>
      </c>
      <c r="B739" s="361"/>
      <c r="C739" s="361"/>
      <c r="D739" s="361"/>
      <c r="E739" s="955" t="s">
        <v>716</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393</v>
      </c>
      <c r="B740" s="361"/>
      <c r="C740" s="361"/>
      <c r="D740" s="361"/>
      <c r="E740" s="955" t="s">
        <v>716</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392</v>
      </c>
      <c r="B741" s="361"/>
      <c r="C741" s="361"/>
      <c r="D741" s="361"/>
      <c r="E741" s="955" t="s">
        <v>716</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391</v>
      </c>
      <c r="B742" s="361"/>
      <c r="C742" s="361"/>
      <c r="D742" s="361"/>
      <c r="E742" s="955" t="s">
        <v>716</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390</v>
      </c>
      <c r="B743" s="361"/>
      <c r="C743" s="361"/>
      <c r="D743" s="361"/>
      <c r="E743" s="955" t="s">
        <v>716</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389</v>
      </c>
      <c r="B744" s="361"/>
      <c r="C744" s="361"/>
      <c r="D744" s="361"/>
      <c r="E744" s="955" t="s">
        <v>716</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388</v>
      </c>
      <c r="B745" s="361"/>
      <c r="C745" s="361"/>
      <c r="D745" s="361"/>
      <c r="E745" s="992" t="s">
        <v>737</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543</v>
      </c>
      <c r="B746" s="361"/>
      <c r="C746" s="361"/>
      <c r="D746" s="361"/>
      <c r="E746" s="961" t="s">
        <v>708</v>
      </c>
      <c r="F746" s="959"/>
      <c r="G746" s="959"/>
      <c r="H746" s="100" t="str">
        <f>IF(E746="","","-")</f>
        <v>-</v>
      </c>
      <c r="I746" s="959" t="s">
        <v>738</v>
      </c>
      <c r="J746" s="959"/>
      <c r="K746" s="100" t="str">
        <f>IF(I746="","","-")</f>
        <v>-</v>
      </c>
      <c r="L746" s="960">
        <v>23</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507</v>
      </c>
      <c r="B747" s="361"/>
      <c r="C747" s="361"/>
      <c r="D747" s="361"/>
      <c r="E747" s="961" t="s">
        <v>708</v>
      </c>
      <c r="F747" s="959"/>
      <c r="G747" s="959"/>
      <c r="H747" s="100" t="str">
        <f>IF(E747="","","-")</f>
        <v>-</v>
      </c>
      <c r="I747" s="959"/>
      <c r="J747" s="959"/>
      <c r="K747" s="100" t="str">
        <f>IF(I747="","","-")</f>
        <v/>
      </c>
      <c r="L747" s="960">
        <v>380</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5" t="s">
        <v>382</v>
      </c>
      <c r="B748" s="616"/>
      <c r="C748" s="616"/>
      <c r="D748" s="616"/>
      <c r="E748" s="616"/>
      <c r="F748" s="61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7"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384</v>
      </c>
      <c r="B787" s="630"/>
      <c r="C787" s="630"/>
      <c r="D787" s="630"/>
      <c r="E787" s="630"/>
      <c r="F787" s="631"/>
      <c r="G787" s="596" t="s">
        <v>747</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752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6"/>
    </row>
    <row r="788" spans="1:51" ht="24.75" customHeight="1" x14ac:dyDescent="0.15">
      <c r="A788" s="632"/>
      <c r="B788" s="633"/>
      <c r="C788" s="633"/>
      <c r="D788" s="633"/>
      <c r="E788" s="633"/>
      <c r="F788" s="634"/>
      <c r="G788" s="815" t="s">
        <v>17</v>
      </c>
      <c r="H788" s="671"/>
      <c r="I788" s="671"/>
      <c r="J788" s="671"/>
      <c r="K788" s="671"/>
      <c r="L788" s="670" t="s">
        <v>18</v>
      </c>
      <c r="M788" s="671"/>
      <c r="N788" s="671"/>
      <c r="O788" s="671"/>
      <c r="P788" s="671"/>
      <c r="Q788" s="671"/>
      <c r="R788" s="671"/>
      <c r="S788" s="671"/>
      <c r="T788" s="671"/>
      <c r="U788" s="671"/>
      <c r="V788" s="671"/>
      <c r="W788" s="671"/>
      <c r="X788" s="672"/>
      <c r="Y788" s="654" t="s">
        <v>19</v>
      </c>
      <c r="Z788" s="655"/>
      <c r="AA788" s="655"/>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4" t="s">
        <v>19</v>
      </c>
      <c r="AV788" s="655"/>
      <c r="AW788" s="655"/>
      <c r="AX788" s="656"/>
    </row>
    <row r="789" spans="1:51" ht="24.75" customHeight="1" x14ac:dyDescent="0.15">
      <c r="A789" s="632"/>
      <c r="B789" s="633"/>
      <c r="C789" s="633"/>
      <c r="D789" s="633"/>
      <c r="E789" s="633"/>
      <c r="F789" s="634"/>
      <c r="G789" s="673" t="s">
        <v>750</v>
      </c>
      <c r="H789" s="674"/>
      <c r="I789" s="674"/>
      <c r="J789" s="674"/>
      <c r="K789" s="675"/>
      <c r="L789" s="665" t="s">
        <v>750</v>
      </c>
      <c r="M789" s="666"/>
      <c r="N789" s="666"/>
      <c r="O789" s="666"/>
      <c r="P789" s="666"/>
      <c r="Q789" s="666"/>
      <c r="R789" s="666"/>
      <c r="S789" s="666"/>
      <c r="T789" s="666"/>
      <c r="U789" s="666"/>
      <c r="V789" s="666"/>
      <c r="W789" s="666"/>
      <c r="X789" s="667"/>
      <c r="Y789" s="385">
        <v>13</v>
      </c>
      <c r="Z789" s="386"/>
      <c r="AA789" s="386"/>
      <c r="AB789" s="805"/>
      <c r="AC789" s="673" t="s">
        <v>748</v>
      </c>
      <c r="AD789" s="674"/>
      <c r="AE789" s="674"/>
      <c r="AF789" s="674"/>
      <c r="AG789" s="675"/>
      <c r="AH789" s="665" t="s">
        <v>757</v>
      </c>
      <c r="AI789" s="666"/>
      <c r="AJ789" s="666"/>
      <c r="AK789" s="666"/>
      <c r="AL789" s="666"/>
      <c r="AM789" s="666"/>
      <c r="AN789" s="666"/>
      <c r="AO789" s="666"/>
      <c r="AP789" s="666"/>
      <c r="AQ789" s="666"/>
      <c r="AR789" s="666"/>
      <c r="AS789" s="666"/>
      <c r="AT789" s="667"/>
      <c r="AU789" s="385">
        <v>2</v>
      </c>
      <c r="AV789" s="386"/>
      <c r="AW789" s="386"/>
      <c r="AX789" s="387"/>
    </row>
    <row r="790" spans="1:51" ht="24.75" customHeight="1" x14ac:dyDescent="0.15">
      <c r="A790" s="632"/>
      <c r="B790" s="633"/>
      <c r="C790" s="633"/>
      <c r="D790" s="633"/>
      <c r="E790" s="633"/>
      <c r="F790" s="634"/>
      <c r="G790" s="607" t="s">
        <v>797</v>
      </c>
      <c r="H790" s="608"/>
      <c r="I790" s="608"/>
      <c r="J790" s="608"/>
      <c r="K790" s="609"/>
      <c r="L790" s="599" t="s">
        <v>798</v>
      </c>
      <c r="M790" s="600"/>
      <c r="N790" s="600"/>
      <c r="O790" s="600"/>
      <c r="P790" s="600"/>
      <c r="Q790" s="600"/>
      <c r="R790" s="600"/>
      <c r="S790" s="600"/>
      <c r="T790" s="600"/>
      <c r="U790" s="600"/>
      <c r="V790" s="600"/>
      <c r="W790" s="600"/>
      <c r="X790" s="601"/>
      <c r="Y790" s="602">
        <v>6</v>
      </c>
      <c r="Z790" s="603"/>
      <c r="AA790" s="603"/>
      <c r="AB790" s="613"/>
      <c r="AC790" s="607"/>
      <c r="AD790" s="668"/>
      <c r="AE790" s="668"/>
      <c r="AF790" s="668"/>
      <c r="AG790" s="66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t="s">
        <v>749</v>
      </c>
      <c r="H791" s="608"/>
      <c r="I791" s="608"/>
      <c r="J791" s="608"/>
      <c r="K791" s="609"/>
      <c r="L791" s="599" t="s">
        <v>755</v>
      </c>
      <c r="M791" s="600"/>
      <c r="N791" s="600"/>
      <c r="O791" s="600"/>
      <c r="P791" s="600"/>
      <c r="Q791" s="600"/>
      <c r="R791" s="600"/>
      <c r="S791" s="600"/>
      <c r="T791" s="600"/>
      <c r="U791" s="600"/>
      <c r="V791" s="600"/>
      <c r="W791" s="600"/>
      <c r="X791" s="601"/>
      <c r="Y791" s="602">
        <v>2</v>
      </c>
      <c r="Z791" s="603"/>
      <c r="AA791" s="603"/>
      <c r="AB791" s="613"/>
      <c r="AC791" s="607"/>
      <c r="AD791" s="668"/>
      <c r="AE791" s="668"/>
      <c r="AF791" s="668"/>
      <c r="AG791" s="66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t="s">
        <v>751</v>
      </c>
      <c r="H792" s="608"/>
      <c r="I792" s="608"/>
      <c r="J792" s="608"/>
      <c r="K792" s="609"/>
      <c r="L792" s="599" t="s">
        <v>756</v>
      </c>
      <c r="M792" s="600"/>
      <c r="N792" s="600"/>
      <c r="O792" s="600"/>
      <c r="P792" s="600"/>
      <c r="Q792" s="600"/>
      <c r="R792" s="600"/>
      <c r="S792" s="600"/>
      <c r="T792" s="600"/>
      <c r="U792" s="600"/>
      <c r="V792" s="600"/>
      <c r="W792" s="600"/>
      <c r="X792" s="601"/>
      <c r="Y792" s="602">
        <v>1</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6" t="s">
        <v>20</v>
      </c>
      <c r="H799" s="827"/>
      <c r="I799" s="827"/>
      <c r="J799" s="827"/>
      <c r="K799" s="827"/>
      <c r="L799" s="828"/>
      <c r="M799" s="829"/>
      <c r="N799" s="829"/>
      <c r="O799" s="829"/>
      <c r="P799" s="829"/>
      <c r="Q799" s="829"/>
      <c r="R799" s="829"/>
      <c r="S799" s="829"/>
      <c r="T799" s="829"/>
      <c r="U799" s="829"/>
      <c r="V799" s="829"/>
      <c r="W799" s="829"/>
      <c r="X799" s="830"/>
      <c r="Y799" s="831">
        <f>SUM(Y789:AB798)</f>
        <v>22</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2</v>
      </c>
      <c r="AV799" s="832"/>
      <c r="AW799" s="832"/>
      <c r="AX799" s="834"/>
    </row>
    <row r="800" spans="1:51" ht="24.75" customHeight="1" x14ac:dyDescent="0.15">
      <c r="A800" s="632"/>
      <c r="B800" s="633"/>
      <c r="C800" s="633"/>
      <c r="D800" s="633"/>
      <c r="E800" s="633"/>
      <c r="F800" s="634"/>
      <c r="G800" s="596" t="s">
        <v>753</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754</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6"/>
      <c r="AY800">
        <f>COUNTA($G$802,$AC$802)</f>
        <v>2</v>
      </c>
    </row>
    <row r="801" spans="1:51" ht="24.75" customHeight="1" x14ac:dyDescent="0.15">
      <c r="A801" s="632"/>
      <c r="B801" s="633"/>
      <c r="C801" s="633"/>
      <c r="D801" s="633"/>
      <c r="E801" s="633"/>
      <c r="F801" s="634"/>
      <c r="G801" s="815" t="s">
        <v>17</v>
      </c>
      <c r="H801" s="671"/>
      <c r="I801" s="671"/>
      <c r="J801" s="671"/>
      <c r="K801" s="671"/>
      <c r="L801" s="670" t="s">
        <v>18</v>
      </c>
      <c r="M801" s="671"/>
      <c r="N801" s="671"/>
      <c r="O801" s="671"/>
      <c r="P801" s="671"/>
      <c r="Q801" s="671"/>
      <c r="R801" s="671"/>
      <c r="S801" s="671"/>
      <c r="T801" s="671"/>
      <c r="U801" s="671"/>
      <c r="V801" s="671"/>
      <c r="W801" s="671"/>
      <c r="X801" s="672"/>
      <c r="Y801" s="654" t="s">
        <v>19</v>
      </c>
      <c r="Z801" s="655"/>
      <c r="AA801" s="655"/>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4" t="s">
        <v>19</v>
      </c>
      <c r="AV801" s="655"/>
      <c r="AW801" s="655"/>
      <c r="AX801" s="656"/>
      <c r="AY801">
        <f>$AY$800</f>
        <v>2</v>
      </c>
    </row>
    <row r="802" spans="1:51" ht="24.75" customHeight="1" x14ac:dyDescent="0.15">
      <c r="A802" s="632"/>
      <c r="B802" s="633"/>
      <c r="C802" s="633"/>
      <c r="D802" s="633"/>
      <c r="E802" s="633"/>
      <c r="F802" s="634"/>
      <c r="G802" s="673" t="s">
        <v>748</v>
      </c>
      <c r="H802" s="674"/>
      <c r="I802" s="674"/>
      <c r="J802" s="674"/>
      <c r="K802" s="675"/>
      <c r="L802" s="665" t="s">
        <v>758</v>
      </c>
      <c r="M802" s="666"/>
      <c r="N802" s="666"/>
      <c r="O802" s="666"/>
      <c r="P802" s="666"/>
      <c r="Q802" s="666"/>
      <c r="R802" s="666"/>
      <c r="S802" s="666"/>
      <c r="T802" s="666"/>
      <c r="U802" s="666"/>
      <c r="V802" s="666"/>
      <c r="W802" s="666"/>
      <c r="X802" s="667"/>
      <c r="Y802" s="385">
        <v>1</v>
      </c>
      <c r="Z802" s="386"/>
      <c r="AA802" s="386"/>
      <c r="AB802" s="805"/>
      <c r="AC802" s="673" t="s">
        <v>799</v>
      </c>
      <c r="AD802" s="674"/>
      <c r="AE802" s="674"/>
      <c r="AF802" s="674"/>
      <c r="AG802" s="675"/>
      <c r="AH802" s="665"/>
      <c r="AI802" s="666"/>
      <c r="AJ802" s="666"/>
      <c r="AK802" s="666"/>
      <c r="AL802" s="666"/>
      <c r="AM802" s="666"/>
      <c r="AN802" s="666"/>
      <c r="AO802" s="666"/>
      <c r="AP802" s="666"/>
      <c r="AQ802" s="666"/>
      <c r="AR802" s="666"/>
      <c r="AS802" s="666"/>
      <c r="AT802" s="667"/>
      <c r="AU802" s="385">
        <v>4</v>
      </c>
      <c r="AV802" s="386"/>
      <c r="AW802" s="386"/>
      <c r="AX802" s="387"/>
      <c r="AY802">
        <f t="shared" ref="AY802:AY812" si="115">$AY$800</f>
        <v>2</v>
      </c>
    </row>
    <row r="803" spans="1:51" ht="24.75" customHeight="1" x14ac:dyDescent="0.15">
      <c r="A803" s="632"/>
      <c r="B803" s="633"/>
      <c r="C803" s="633"/>
      <c r="D803" s="633"/>
      <c r="E803" s="633"/>
      <c r="F803" s="634"/>
      <c r="G803" s="607" t="s">
        <v>749</v>
      </c>
      <c r="H803" s="608"/>
      <c r="I803" s="608"/>
      <c r="J803" s="608"/>
      <c r="K803" s="609"/>
      <c r="L803" s="599" t="s">
        <v>759</v>
      </c>
      <c r="M803" s="600"/>
      <c r="N803" s="600"/>
      <c r="O803" s="600"/>
      <c r="P803" s="600"/>
      <c r="Q803" s="600"/>
      <c r="R803" s="600"/>
      <c r="S803" s="600"/>
      <c r="T803" s="600"/>
      <c r="U803" s="600"/>
      <c r="V803" s="600"/>
      <c r="W803" s="600"/>
      <c r="X803" s="601"/>
      <c r="Y803" s="602">
        <v>1</v>
      </c>
      <c r="Z803" s="603"/>
      <c r="AA803" s="603"/>
      <c r="AB803" s="613"/>
      <c r="AC803" s="607" t="s">
        <v>797</v>
      </c>
      <c r="AD803" s="608"/>
      <c r="AE803" s="608"/>
      <c r="AF803" s="608"/>
      <c r="AG803" s="609"/>
      <c r="AH803" s="599"/>
      <c r="AI803" s="600"/>
      <c r="AJ803" s="600"/>
      <c r="AK803" s="600"/>
      <c r="AL803" s="600"/>
      <c r="AM803" s="600"/>
      <c r="AN803" s="600"/>
      <c r="AO803" s="600"/>
      <c r="AP803" s="600"/>
      <c r="AQ803" s="600"/>
      <c r="AR803" s="600"/>
      <c r="AS803" s="600"/>
      <c r="AT803" s="601"/>
      <c r="AU803" s="602">
        <v>3</v>
      </c>
      <c r="AV803" s="603"/>
      <c r="AW803" s="603"/>
      <c r="AX803" s="604"/>
      <c r="AY803">
        <f t="shared" si="115"/>
        <v>2</v>
      </c>
    </row>
    <row r="804" spans="1:51" ht="24.75" customHeight="1" x14ac:dyDescent="0.15">
      <c r="A804" s="632"/>
      <c r="B804" s="633"/>
      <c r="C804" s="633"/>
      <c r="D804" s="633"/>
      <c r="E804" s="633"/>
      <c r="F804" s="634"/>
      <c r="G804" s="607"/>
      <c r="H804" s="608"/>
      <c r="I804" s="608"/>
      <c r="J804" s="608"/>
      <c r="K804" s="609"/>
      <c r="L804" s="599" t="s">
        <v>760</v>
      </c>
      <c r="M804" s="600"/>
      <c r="N804" s="600"/>
      <c r="O804" s="600"/>
      <c r="P804" s="600"/>
      <c r="Q804" s="600"/>
      <c r="R804" s="600"/>
      <c r="S804" s="600"/>
      <c r="T804" s="600"/>
      <c r="U804" s="600"/>
      <c r="V804" s="600"/>
      <c r="W804" s="600"/>
      <c r="X804" s="601"/>
      <c r="Y804" s="602">
        <v>1</v>
      </c>
      <c r="Z804" s="603"/>
      <c r="AA804" s="603"/>
      <c r="AB804" s="613"/>
      <c r="AC804" s="607" t="s">
        <v>751</v>
      </c>
      <c r="AD804" s="608"/>
      <c r="AE804" s="608"/>
      <c r="AF804" s="608"/>
      <c r="AG804" s="609"/>
      <c r="AH804" s="599"/>
      <c r="AI804" s="600"/>
      <c r="AJ804" s="600"/>
      <c r="AK804" s="600"/>
      <c r="AL804" s="600"/>
      <c r="AM804" s="600"/>
      <c r="AN804" s="600"/>
      <c r="AO804" s="600"/>
      <c r="AP804" s="600"/>
      <c r="AQ804" s="600"/>
      <c r="AR804" s="600"/>
      <c r="AS804" s="600"/>
      <c r="AT804" s="601"/>
      <c r="AU804" s="602">
        <v>1</v>
      </c>
      <c r="AV804" s="603"/>
      <c r="AW804" s="603"/>
      <c r="AX804" s="604"/>
      <c r="AY804">
        <f t="shared" si="115"/>
        <v>2</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x14ac:dyDescent="0.15">
      <c r="A812" s="632"/>
      <c r="B812" s="633"/>
      <c r="C812" s="633"/>
      <c r="D812" s="633"/>
      <c r="E812" s="633"/>
      <c r="F812" s="634"/>
      <c r="G812" s="826" t="s">
        <v>20</v>
      </c>
      <c r="H812" s="827"/>
      <c r="I812" s="827"/>
      <c r="J812" s="827"/>
      <c r="K812" s="827"/>
      <c r="L812" s="828"/>
      <c r="M812" s="829"/>
      <c r="N812" s="829"/>
      <c r="O812" s="829"/>
      <c r="P812" s="829"/>
      <c r="Q812" s="829"/>
      <c r="R812" s="829"/>
      <c r="S812" s="829"/>
      <c r="T812" s="829"/>
      <c r="U812" s="829"/>
      <c r="V812" s="829"/>
      <c r="W812" s="829"/>
      <c r="X812" s="830"/>
      <c r="Y812" s="831">
        <f>SUM(Y802:AB811)</f>
        <v>3</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8</v>
      </c>
      <c r="AV812" s="832"/>
      <c r="AW812" s="832"/>
      <c r="AX812" s="834"/>
      <c r="AY812">
        <f t="shared" si="115"/>
        <v>2</v>
      </c>
    </row>
    <row r="813" spans="1:51" ht="24.75" hidden="1" customHeight="1" x14ac:dyDescent="0.15">
      <c r="A813" s="632"/>
      <c r="B813" s="633"/>
      <c r="C813" s="633"/>
      <c r="D813" s="633"/>
      <c r="E813" s="633"/>
      <c r="F813" s="634"/>
      <c r="G813" s="596" t="s">
        <v>318</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319</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6"/>
      <c r="AY813">
        <f>COUNTA($G$815,$AC$815)</f>
        <v>0</v>
      </c>
    </row>
    <row r="814" spans="1:51" ht="24.75" hidden="1" customHeight="1" x14ac:dyDescent="0.15">
      <c r="A814" s="632"/>
      <c r="B814" s="633"/>
      <c r="C814" s="633"/>
      <c r="D814" s="633"/>
      <c r="E814" s="633"/>
      <c r="F814" s="634"/>
      <c r="G814" s="815" t="s">
        <v>17</v>
      </c>
      <c r="H814" s="671"/>
      <c r="I814" s="671"/>
      <c r="J814" s="671"/>
      <c r="K814" s="671"/>
      <c r="L814" s="670" t="s">
        <v>18</v>
      </c>
      <c r="M814" s="671"/>
      <c r="N814" s="671"/>
      <c r="O814" s="671"/>
      <c r="P814" s="671"/>
      <c r="Q814" s="671"/>
      <c r="R814" s="671"/>
      <c r="S814" s="671"/>
      <c r="T814" s="671"/>
      <c r="U814" s="671"/>
      <c r="V814" s="671"/>
      <c r="W814" s="671"/>
      <c r="X814" s="672"/>
      <c r="Y814" s="654" t="s">
        <v>19</v>
      </c>
      <c r="Z814" s="655"/>
      <c r="AA814" s="655"/>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4" t="s">
        <v>19</v>
      </c>
      <c r="AV814" s="655"/>
      <c r="AW814" s="655"/>
      <c r="AX814" s="656"/>
      <c r="AY814">
        <f>$AY$813</f>
        <v>0</v>
      </c>
    </row>
    <row r="815" spans="1:51" ht="24.75" hidden="1" customHeight="1" x14ac:dyDescent="0.15">
      <c r="A815" s="632"/>
      <c r="B815" s="633"/>
      <c r="C815" s="633"/>
      <c r="D815" s="633"/>
      <c r="E815" s="633"/>
      <c r="F815" s="634"/>
      <c r="G815" s="673"/>
      <c r="H815" s="674"/>
      <c r="I815" s="674"/>
      <c r="J815" s="674"/>
      <c r="K815" s="675"/>
      <c r="L815" s="665"/>
      <c r="M815" s="666"/>
      <c r="N815" s="666"/>
      <c r="O815" s="666"/>
      <c r="P815" s="666"/>
      <c r="Q815" s="666"/>
      <c r="R815" s="666"/>
      <c r="S815" s="666"/>
      <c r="T815" s="666"/>
      <c r="U815" s="666"/>
      <c r="V815" s="666"/>
      <c r="W815" s="666"/>
      <c r="X815" s="667"/>
      <c r="Y815" s="385"/>
      <c r="Z815" s="386"/>
      <c r="AA815" s="386"/>
      <c r="AB815" s="805"/>
      <c r="AC815" s="673"/>
      <c r="AD815" s="674"/>
      <c r="AE815" s="674"/>
      <c r="AF815" s="674"/>
      <c r="AG815" s="675"/>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6"/>
      <c r="AY826">
        <f>COUNTA($G$828,$AC$828)</f>
        <v>0</v>
      </c>
    </row>
    <row r="827" spans="1:51" ht="24.75" hidden="1" customHeight="1" x14ac:dyDescent="0.15">
      <c r="A827" s="632"/>
      <c r="B827" s="633"/>
      <c r="C827" s="633"/>
      <c r="D827" s="633"/>
      <c r="E827" s="633"/>
      <c r="F827" s="634"/>
      <c r="G827" s="815" t="s">
        <v>17</v>
      </c>
      <c r="H827" s="671"/>
      <c r="I827" s="671"/>
      <c r="J827" s="671"/>
      <c r="K827" s="671"/>
      <c r="L827" s="670" t="s">
        <v>18</v>
      </c>
      <c r="M827" s="671"/>
      <c r="N827" s="671"/>
      <c r="O827" s="671"/>
      <c r="P827" s="671"/>
      <c r="Q827" s="671"/>
      <c r="R827" s="671"/>
      <c r="S827" s="671"/>
      <c r="T827" s="671"/>
      <c r="U827" s="671"/>
      <c r="V827" s="671"/>
      <c r="W827" s="671"/>
      <c r="X827" s="672"/>
      <c r="Y827" s="654" t="s">
        <v>19</v>
      </c>
      <c r="Z827" s="655"/>
      <c r="AA827" s="655"/>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4" t="s">
        <v>19</v>
      </c>
      <c r="AV827" s="655"/>
      <c r="AW827" s="655"/>
      <c r="AX827" s="656"/>
      <c r="AY827">
        <f>$AY$826</f>
        <v>0</v>
      </c>
    </row>
    <row r="828" spans="1:51" s="16" customFormat="1" ht="24.75" hidden="1" customHeight="1" x14ac:dyDescent="0.15">
      <c r="A828" s="632"/>
      <c r="B828" s="633"/>
      <c r="C828" s="633"/>
      <c r="D828" s="633"/>
      <c r="E828" s="633"/>
      <c r="F828" s="634"/>
      <c r="G828" s="673"/>
      <c r="H828" s="674"/>
      <c r="I828" s="674"/>
      <c r="J828" s="674"/>
      <c r="K828" s="675"/>
      <c r="L828" s="665"/>
      <c r="M828" s="666"/>
      <c r="N828" s="666"/>
      <c r="O828" s="666"/>
      <c r="P828" s="666"/>
      <c r="Q828" s="666"/>
      <c r="R828" s="666"/>
      <c r="S828" s="666"/>
      <c r="T828" s="666"/>
      <c r="U828" s="666"/>
      <c r="V828" s="666"/>
      <c r="W828" s="666"/>
      <c r="X828" s="667"/>
      <c r="Y828" s="385"/>
      <c r="Z828" s="386"/>
      <c r="AA828" s="386"/>
      <c r="AB828" s="805"/>
      <c r="AC828" s="673"/>
      <c r="AD828" s="674"/>
      <c r="AE828" s="674"/>
      <c r="AF828" s="674"/>
      <c r="AG828" s="675"/>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51" customHeight="1" x14ac:dyDescent="0.15">
      <c r="A845" s="373">
        <v>1</v>
      </c>
      <c r="B845" s="373">
        <v>1</v>
      </c>
      <c r="C845" s="358" t="s">
        <v>782</v>
      </c>
      <c r="D845" s="343"/>
      <c r="E845" s="343"/>
      <c r="F845" s="343"/>
      <c r="G845" s="343"/>
      <c r="H845" s="343"/>
      <c r="I845" s="343"/>
      <c r="J845" s="344">
        <v>5010405001703</v>
      </c>
      <c r="K845" s="345"/>
      <c r="L845" s="345"/>
      <c r="M845" s="345"/>
      <c r="N845" s="345"/>
      <c r="O845" s="345"/>
      <c r="P845" s="359" t="s">
        <v>787</v>
      </c>
      <c r="Q845" s="346"/>
      <c r="R845" s="346"/>
      <c r="S845" s="346"/>
      <c r="T845" s="346"/>
      <c r="U845" s="346"/>
      <c r="V845" s="346"/>
      <c r="W845" s="346"/>
      <c r="X845" s="346"/>
      <c r="Y845" s="347">
        <v>22</v>
      </c>
      <c r="Z845" s="348"/>
      <c r="AA845" s="348"/>
      <c r="AB845" s="349"/>
      <c r="AC845" s="350" t="s">
        <v>374</v>
      </c>
      <c r="AD845" s="351"/>
      <c r="AE845" s="351"/>
      <c r="AF845" s="351"/>
      <c r="AG845" s="351"/>
      <c r="AH845" s="366">
        <v>2</v>
      </c>
      <c r="AI845" s="367"/>
      <c r="AJ845" s="367"/>
      <c r="AK845" s="367"/>
      <c r="AL845" s="354" t="s">
        <v>783</v>
      </c>
      <c r="AM845" s="355"/>
      <c r="AN845" s="355"/>
      <c r="AO845" s="356"/>
      <c r="AP845" s="357" t="s">
        <v>783</v>
      </c>
      <c r="AQ845" s="357"/>
      <c r="AR845" s="357"/>
      <c r="AS845" s="357"/>
      <c r="AT845" s="357"/>
      <c r="AU845" s="357"/>
      <c r="AV845" s="357"/>
      <c r="AW845" s="357"/>
      <c r="AX845" s="357"/>
    </row>
    <row r="846" spans="1:51" ht="30" customHeight="1" x14ac:dyDescent="0.15">
      <c r="A846" s="373">
        <v>2</v>
      </c>
      <c r="B846" s="373">
        <v>1</v>
      </c>
      <c r="C846" s="368" t="s">
        <v>780</v>
      </c>
      <c r="D846" s="369"/>
      <c r="E846" s="369"/>
      <c r="F846" s="369"/>
      <c r="G846" s="369"/>
      <c r="H846" s="369"/>
      <c r="I846" s="370"/>
      <c r="J846" s="344">
        <v>3010705003005</v>
      </c>
      <c r="K846" s="345"/>
      <c r="L846" s="345"/>
      <c r="M846" s="345"/>
      <c r="N846" s="345"/>
      <c r="O846" s="345"/>
      <c r="P846" s="359" t="s">
        <v>790</v>
      </c>
      <c r="Q846" s="346"/>
      <c r="R846" s="346"/>
      <c r="S846" s="346"/>
      <c r="T846" s="346"/>
      <c r="U846" s="346"/>
      <c r="V846" s="346"/>
      <c r="W846" s="346"/>
      <c r="X846" s="346"/>
      <c r="Y846" s="347">
        <v>8</v>
      </c>
      <c r="Z846" s="348"/>
      <c r="AA846" s="348"/>
      <c r="AB846" s="349"/>
      <c r="AC846" s="350" t="s">
        <v>377</v>
      </c>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1</v>
      </c>
    </row>
    <row r="847" spans="1:51" ht="30" customHeight="1" x14ac:dyDescent="0.15">
      <c r="A847" s="373">
        <v>3</v>
      </c>
      <c r="B847" s="373">
        <v>1</v>
      </c>
      <c r="C847" s="368" t="s">
        <v>785</v>
      </c>
      <c r="D847" s="369"/>
      <c r="E847" s="369"/>
      <c r="F847" s="369"/>
      <c r="G847" s="369"/>
      <c r="H847" s="369"/>
      <c r="I847" s="370"/>
      <c r="J847" s="344">
        <v>8010401128398</v>
      </c>
      <c r="K847" s="345"/>
      <c r="L847" s="345"/>
      <c r="M847" s="345"/>
      <c r="N847" s="345"/>
      <c r="O847" s="345"/>
      <c r="P847" s="359" t="s">
        <v>788</v>
      </c>
      <c r="Q847" s="346"/>
      <c r="R847" s="346"/>
      <c r="S847" s="346"/>
      <c r="T847" s="346"/>
      <c r="U847" s="346"/>
      <c r="V847" s="346"/>
      <c r="W847" s="346"/>
      <c r="X847" s="346"/>
      <c r="Y847" s="347">
        <v>3</v>
      </c>
      <c r="Z847" s="348"/>
      <c r="AA847" s="348"/>
      <c r="AB847" s="349"/>
      <c r="AC847" s="350" t="s">
        <v>377</v>
      </c>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1</v>
      </c>
    </row>
    <row r="848" spans="1:51" ht="30" customHeight="1" x14ac:dyDescent="0.15">
      <c r="A848" s="373">
        <v>4</v>
      </c>
      <c r="B848" s="373">
        <v>1</v>
      </c>
      <c r="C848" s="368" t="s">
        <v>781</v>
      </c>
      <c r="D848" s="369"/>
      <c r="E848" s="369"/>
      <c r="F848" s="369"/>
      <c r="G848" s="369"/>
      <c r="H848" s="369"/>
      <c r="I848" s="370"/>
      <c r="J848" s="344">
        <v>1010001168149</v>
      </c>
      <c r="K848" s="345"/>
      <c r="L848" s="345"/>
      <c r="M848" s="345"/>
      <c r="N848" s="345"/>
      <c r="O848" s="345"/>
      <c r="P848" s="359" t="s">
        <v>786</v>
      </c>
      <c r="Q848" s="346"/>
      <c r="R848" s="346"/>
      <c r="S848" s="346"/>
      <c r="T848" s="346"/>
      <c r="U848" s="346"/>
      <c r="V848" s="346"/>
      <c r="W848" s="346"/>
      <c r="X848" s="346"/>
      <c r="Y848" s="347">
        <v>3</v>
      </c>
      <c r="Z848" s="348"/>
      <c r="AA848" s="348"/>
      <c r="AB848" s="349"/>
      <c r="AC848" s="350" t="s">
        <v>377</v>
      </c>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1</v>
      </c>
    </row>
    <row r="849" spans="1:51" ht="30" hidden="1" customHeight="1" x14ac:dyDescent="0.15">
      <c r="A849" s="373">
        <v>5</v>
      </c>
      <c r="B849" s="37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3">
        <v>6</v>
      </c>
      <c r="B850" s="37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3">
        <v>7</v>
      </c>
      <c r="B851" s="37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3">
        <v>8</v>
      </c>
      <c r="B852" s="37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3">
        <v>9</v>
      </c>
      <c r="B853" s="37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3">
        <v>10</v>
      </c>
      <c r="B854" s="37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3">
        <v>1</v>
      </c>
      <c r="B878" s="373">
        <v>1</v>
      </c>
      <c r="C878" s="368" t="s">
        <v>781</v>
      </c>
      <c r="D878" s="369"/>
      <c r="E878" s="369"/>
      <c r="F878" s="369"/>
      <c r="G878" s="369"/>
      <c r="H878" s="369"/>
      <c r="I878" s="370"/>
      <c r="J878" s="344">
        <v>1010001168149</v>
      </c>
      <c r="K878" s="345"/>
      <c r="L878" s="345"/>
      <c r="M878" s="345"/>
      <c r="N878" s="345"/>
      <c r="O878" s="345"/>
      <c r="P878" s="359" t="s">
        <v>784</v>
      </c>
      <c r="Q878" s="346"/>
      <c r="R878" s="346"/>
      <c r="S878" s="346"/>
      <c r="T878" s="346"/>
      <c r="U878" s="346"/>
      <c r="V878" s="346"/>
      <c r="W878" s="346"/>
      <c r="X878" s="346"/>
      <c r="Y878" s="347">
        <v>2</v>
      </c>
      <c r="Z878" s="348"/>
      <c r="AA878" s="348"/>
      <c r="AB878" s="349"/>
      <c r="AC878" s="350" t="s">
        <v>377</v>
      </c>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1</v>
      </c>
    </row>
    <row r="879" spans="1:51" ht="30" hidden="1" customHeight="1" x14ac:dyDescent="0.15">
      <c r="A879" s="373">
        <v>2</v>
      </c>
      <c r="B879" s="373">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3">
        <v>3</v>
      </c>
      <c r="B880" s="373">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3">
        <v>4</v>
      </c>
      <c r="B881" s="37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3">
        <v>5</v>
      </c>
      <c r="B882" s="3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3">
        <v>6</v>
      </c>
      <c r="B883" s="3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3">
        <v>7</v>
      </c>
      <c r="B884" s="3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3">
        <v>8</v>
      </c>
      <c r="B885" s="3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3">
        <v>9</v>
      </c>
      <c r="B886" s="3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3">
        <v>10</v>
      </c>
      <c r="B887" s="3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3">
        <v>1</v>
      </c>
      <c r="B911" s="373">
        <v>1</v>
      </c>
      <c r="C911" s="358" t="s">
        <v>785</v>
      </c>
      <c r="D911" s="343"/>
      <c r="E911" s="343"/>
      <c r="F911" s="343"/>
      <c r="G911" s="343"/>
      <c r="H911" s="343"/>
      <c r="I911" s="343"/>
      <c r="J911" s="344">
        <v>8010401128398</v>
      </c>
      <c r="K911" s="345"/>
      <c r="L911" s="345"/>
      <c r="M911" s="345"/>
      <c r="N911" s="345"/>
      <c r="O911" s="345"/>
      <c r="P911" s="359" t="s">
        <v>789</v>
      </c>
      <c r="Q911" s="346"/>
      <c r="R911" s="346"/>
      <c r="S911" s="346"/>
      <c r="T911" s="346"/>
      <c r="U911" s="346"/>
      <c r="V911" s="346"/>
      <c r="W911" s="346"/>
      <c r="X911" s="346"/>
      <c r="Y911" s="347">
        <v>3</v>
      </c>
      <c r="Z911" s="348"/>
      <c r="AA911" s="348"/>
      <c r="AB911" s="349"/>
      <c r="AC911" s="350" t="s">
        <v>377</v>
      </c>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1</v>
      </c>
    </row>
    <row r="912" spans="1:51" ht="30" hidden="1" customHeight="1" x14ac:dyDescent="0.15">
      <c r="A912" s="373">
        <v>2</v>
      </c>
      <c r="B912" s="373">
        <v>1</v>
      </c>
      <c r="C912" s="358"/>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3">
        <v>3</v>
      </c>
      <c r="B913" s="373">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3">
        <v>4</v>
      </c>
      <c r="B914" s="373">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3">
        <v>5</v>
      </c>
      <c r="B915" s="3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3">
        <v>6</v>
      </c>
      <c r="B916" s="3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3">
        <v>7</v>
      </c>
      <c r="B917" s="3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3">
        <v>8</v>
      </c>
      <c r="B918" s="3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3">
        <v>9</v>
      </c>
      <c r="B919" s="3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3">
        <v>10</v>
      </c>
      <c r="B920" s="3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3">
        <v>1</v>
      </c>
      <c r="B944" s="373">
        <v>1</v>
      </c>
      <c r="C944" s="368" t="s">
        <v>780</v>
      </c>
      <c r="D944" s="369"/>
      <c r="E944" s="369"/>
      <c r="F944" s="369"/>
      <c r="G944" s="369"/>
      <c r="H944" s="369"/>
      <c r="I944" s="370"/>
      <c r="J944" s="344">
        <v>3010705003005</v>
      </c>
      <c r="K944" s="345"/>
      <c r="L944" s="345"/>
      <c r="M944" s="345"/>
      <c r="N944" s="345"/>
      <c r="O944" s="345"/>
      <c r="P944" s="359" t="s">
        <v>790</v>
      </c>
      <c r="Q944" s="346"/>
      <c r="R944" s="346"/>
      <c r="S944" s="346"/>
      <c r="T944" s="346"/>
      <c r="U944" s="346"/>
      <c r="V944" s="346"/>
      <c r="W944" s="346"/>
      <c r="X944" s="346"/>
      <c r="Y944" s="347">
        <v>8</v>
      </c>
      <c r="Z944" s="348"/>
      <c r="AA944" s="348"/>
      <c r="AB944" s="349"/>
      <c r="AC944" s="350" t="s">
        <v>377</v>
      </c>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1</v>
      </c>
    </row>
    <row r="945" spans="1:51" ht="30" hidden="1" customHeight="1" x14ac:dyDescent="0.15">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3">
        <v>1</v>
      </c>
      <c r="B977" s="37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327</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328</v>
      </c>
      <c r="AQ1109" s="365"/>
      <c r="AR1109" s="365"/>
      <c r="AS1109" s="365"/>
      <c r="AT1109" s="365"/>
      <c r="AU1109" s="365"/>
      <c r="AV1109" s="365"/>
      <c r="AW1109" s="365"/>
      <c r="AX1109" s="365"/>
    </row>
    <row r="1110" spans="1:51" ht="30" customHeight="1" x14ac:dyDescent="0.15">
      <c r="A1110" s="373">
        <v>1</v>
      </c>
      <c r="B1110" s="373">
        <v>1</v>
      </c>
      <c r="C1110" s="371"/>
      <c r="D1110" s="371"/>
      <c r="E1110" s="150" t="s">
        <v>711</v>
      </c>
      <c r="F1110" s="372"/>
      <c r="G1110" s="372"/>
      <c r="H1110" s="372"/>
      <c r="I1110" s="372"/>
      <c r="J1110" s="344" t="s">
        <v>711</v>
      </c>
      <c r="K1110" s="345"/>
      <c r="L1110" s="345"/>
      <c r="M1110" s="345"/>
      <c r="N1110" s="345"/>
      <c r="O1110" s="345"/>
      <c r="P1110" s="359" t="s">
        <v>711</v>
      </c>
      <c r="Q1110" s="346"/>
      <c r="R1110" s="346"/>
      <c r="S1110" s="346"/>
      <c r="T1110" s="346"/>
      <c r="U1110" s="346"/>
      <c r="V1110" s="346"/>
      <c r="W1110" s="346"/>
      <c r="X1110" s="346"/>
      <c r="Y1110" s="347" t="s">
        <v>711</v>
      </c>
      <c r="Z1110" s="348"/>
      <c r="AA1110" s="348"/>
      <c r="AB1110" s="349"/>
      <c r="AC1110" s="350"/>
      <c r="AD1110" s="351"/>
      <c r="AE1110" s="351"/>
      <c r="AF1110" s="351"/>
      <c r="AG1110" s="351"/>
      <c r="AH1110" s="352" t="s">
        <v>711</v>
      </c>
      <c r="AI1110" s="353"/>
      <c r="AJ1110" s="353"/>
      <c r="AK1110" s="353"/>
      <c r="AL1110" s="354" t="s">
        <v>711</v>
      </c>
      <c r="AM1110" s="355"/>
      <c r="AN1110" s="355"/>
      <c r="AO1110" s="356"/>
      <c r="AP1110" s="357" t="s">
        <v>711</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3:Y798">
    <cfRule type="expression" dxfId="2789" priority="13687">
      <formula>IF(RIGHT(TEXT(Y793,"0.#"),1)=".",FALSE,TRUE)</formula>
    </cfRule>
    <cfRule type="expression" dxfId="2788" priority="13688">
      <formula>IF(RIGHT(TEXT(Y793,"0.#"),1)=".",TRUE,FALSE)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cfRule type="expression" dxfId="2777" priority="13661">
      <formula>IF(RIGHT(TEXT(AU816,"0.#"),1)=".",FALSE,TRUE)</formula>
    </cfRule>
    <cfRule type="expression" dxfId="2776" priority="13662">
      <formula>IF(RIGHT(TEXT(AU816,"0.#"),1)=".",TRUE,FALSE)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5:AU811">
    <cfRule type="expression" dxfId="2773" priority="13657">
      <formula>IF(RIGHT(TEXT(AU805,"0.#"),1)=".",FALSE,TRUE)</formula>
    </cfRule>
    <cfRule type="expression" dxfId="2772" priority="13658">
      <formula>IF(RIGHT(TEXT(AU805,"0.#"),1)=".",TRUE,FALSE)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2 Y789">
    <cfRule type="expression" dxfId="707" priority="7">
      <formula>IF(RIGHT(TEXT(Y789,"0.#"),1)=".",FALSE,TRUE)</formula>
    </cfRule>
    <cfRule type="expression" dxfId="706" priority="8">
      <formula>IF(RIGHT(TEXT(Y789,"0.#"),1)=".",TRUE,FALSE)</formula>
    </cfRule>
  </conditionalFormatting>
  <conditionalFormatting sqref="Y791">
    <cfRule type="expression" dxfId="705" priority="5">
      <formula>IF(RIGHT(TEXT(Y791,"0.#"),1)=".",FALSE,TRUE)</formula>
    </cfRule>
    <cfRule type="expression" dxfId="704" priority="6">
      <formula>IF(RIGHT(TEXT(Y791,"0.#"),1)=".",TRUE,FALSE)</formula>
    </cfRule>
  </conditionalFormatting>
  <conditionalFormatting sqref="AU803">
    <cfRule type="expression" dxfId="703" priority="3">
      <formula>IF(RIGHT(TEXT(AU803,"0.#"),1)=".",FALSE,TRUE)</formula>
    </cfRule>
    <cfRule type="expression" dxfId="702" priority="4">
      <formula>IF(RIGHT(TEXT(AU803,"0.#"),1)=".",TRUE,FALSE)</formula>
    </cfRule>
  </conditionalFormatting>
  <conditionalFormatting sqref="AU804 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t="s">
        <v>740</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観光立国</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t="s">
        <v>740</v>
      </c>
      <c r="C19" s="13" t="str">
        <f t="shared" si="9"/>
        <v>クールジャパン</v>
      </c>
      <c r="D19" s="13" t="str">
        <f t="shared" si="8"/>
        <v>観光立国、クールジャパン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観光立国、クールジャパン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t="s">
        <v>740</v>
      </c>
      <c r="C21" s="13" t="str">
        <f t="shared" si="9"/>
        <v>地方創生</v>
      </c>
      <c r="D21" s="13" t="str">
        <f t="shared" si="8"/>
        <v>観光立国、クールジャパン、地方創生</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観光立国、クールジャパン、地方創生</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観光立国、クールジャパン、地方創生</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観光立国、クールジャパン、地方創生</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観光立国、クールジャパン、地方創生</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347</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1"/>
      <c r="Z2" s="829"/>
      <c r="AA2" s="830"/>
      <c r="AB2" s="1025" t="s">
        <v>11</v>
      </c>
      <c r="AC2" s="1026"/>
      <c r="AD2" s="1027"/>
      <c r="AE2" s="1031" t="s">
        <v>388</v>
      </c>
      <c r="AF2" s="1031"/>
      <c r="AG2" s="1031"/>
      <c r="AH2" s="1031"/>
      <c r="AI2" s="1031" t="s">
        <v>410</v>
      </c>
      <c r="AJ2" s="1031"/>
      <c r="AK2" s="1031"/>
      <c r="AL2" s="559"/>
      <c r="AM2" s="1031" t="s">
        <v>507</v>
      </c>
      <c r="AN2" s="1031"/>
      <c r="AO2" s="1031"/>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2"/>
      <c r="Z3" s="1023"/>
      <c r="AA3" s="1024"/>
      <c r="AB3" s="1028"/>
      <c r="AC3" s="1029"/>
      <c r="AD3" s="1030"/>
      <c r="AE3" s="916"/>
      <c r="AF3" s="916"/>
      <c r="AG3" s="916"/>
      <c r="AH3" s="916"/>
      <c r="AI3" s="916"/>
      <c r="AJ3" s="916"/>
      <c r="AK3" s="916"/>
      <c r="AL3" s="410"/>
      <c r="AM3" s="916"/>
      <c r="AN3" s="916"/>
      <c r="AO3" s="916"/>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8"/>
      <c r="I4" s="998"/>
      <c r="J4" s="998"/>
      <c r="K4" s="998"/>
      <c r="L4" s="998"/>
      <c r="M4" s="998"/>
      <c r="N4" s="998"/>
      <c r="O4" s="999"/>
      <c r="P4" s="108"/>
      <c r="Q4" s="1006"/>
      <c r="R4" s="1006"/>
      <c r="S4" s="1006"/>
      <c r="T4" s="1006"/>
      <c r="U4" s="1006"/>
      <c r="V4" s="1006"/>
      <c r="W4" s="1006"/>
      <c r="X4" s="1007"/>
      <c r="Y4" s="1016" t="s">
        <v>12</v>
      </c>
      <c r="Z4" s="1017"/>
      <c r="AA4" s="1018"/>
      <c r="AB4" s="463"/>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49" t="s">
        <v>54</v>
      </c>
      <c r="Z5" s="1013"/>
      <c r="AA5" s="1014"/>
      <c r="AB5" s="525"/>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347</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1"/>
      <c r="Z9" s="829"/>
      <c r="AA9" s="830"/>
      <c r="AB9" s="1025" t="s">
        <v>11</v>
      </c>
      <c r="AC9" s="1026"/>
      <c r="AD9" s="1027"/>
      <c r="AE9" s="1031" t="s">
        <v>388</v>
      </c>
      <c r="AF9" s="1031"/>
      <c r="AG9" s="1031"/>
      <c r="AH9" s="1031"/>
      <c r="AI9" s="1031" t="s">
        <v>410</v>
      </c>
      <c r="AJ9" s="1031"/>
      <c r="AK9" s="1031"/>
      <c r="AL9" s="559"/>
      <c r="AM9" s="1031" t="s">
        <v>507</v>
      </c>
      <c r="AN9" s="1031"/>
      <c r="AO9" s="1031"/>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2"/>
      <c r="Z10" s="1023"/>
      <c r="AA10" s="1024"/>
      <c r="AB10" s="1028"/>
      <c r="AC10" s="1029"/>
      <c r="AD10" s="1030"/>
      <c r="AE10" s="916"/>
      <c r="AF10" s="916"/>
      <c r="AG10" s="916"/>
      <c r="AH10" s="916"/>
      <c r="AI10" s="916"/>
      <c r="AJ10" s="916"/>
      <c r="AK10" s="916"/>
      <c r="AL10" s="410"/>
      <c r="AM10" s="916"/>
      <c r="AN10" s="916"/>
      <c r="AO10" s="916"/>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8"/>
      <c r="I11" s="998"/>
      <c r="J11" s="998"/>
      <c r="K11" s="998"/>
      <c r="L11" s="998"/>
      <c r="M11" s="998"/>
      <c r="N11" s="998"/>
      <c r="O11" s="999"/>
      <c r="P11" s="108"/>
      <c r="Q11" s="1006"/>
      <c r="R11" s="1006"/>
      <c r="S11" s="1006"/>
      <c r="T11" s="1006"/>
      <c r="U11" s="1006"/>
      <c r="V11" s="1006"/>
      <c r="W11" s="1006"/>
      <c r="X11" s="1007"/>
      <c r="Y11" s="1016" t="s">
        <v>12</v>
      </c>
      <c r="Z11" s="1017"/>
      <c r="AA11" s="1018"/>
      <c r="AB11" s="463"/>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49" t="s">
        <v>54</v>
      </c>
      <c r="Z12" s="1013"/>
      <c r="AA12" s="1014"/>
      <c r="AB12" s="525"/>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347</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1"/>
      <c r="Z16" s="829"/>
      <c r="AA16" s="830"/>
      <c r="AB16" s="1025" t="s">
        <v>11</v>
      </c>
      <c r="AC16" s="1026"/>
      <c r="AD16" s="1027"/>
      <c r="AE16" s="1031" t="s">
        <v>388</v>
      </c>
      <c r="AF16" s="1031"/>
      <c r="AG16" s="1031"/>
      <c r="AH16" s="1031"/>
      <c r="AI16" s="1031" t="s">
        <v>410</v>
      </c>
      <c r="AJ16" s="1031"/>
      <c r="AK16" s="1031"/>
      <c r="AL16" s="559"/>
      <c r="AM16" s="1031" t="s">
        <v>507</v>
      </c>
      <c r="AN16" s="1031"/>
      <c r="AO16" s="1031"/>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2"/>
      <c r="Z17" s="1023"/>
      <c r="AA17" s="1024"/>
      <c r="AB17" s="1028"/>
      <c r="AC17" s="1029"/>
      <c r="AD17" s="1030"/>
      <c r="AE17" s="916"/>
      <c r="AF17" s="916"/>
      <c r="AG17" s="916"/>
      <c r="AH17" s="916"/>
      <c r="AI17" s="916"/>
      <c r="AJ17" s="916"/>
      <c r="AK17" s="916"/>
      <c r="AL17" s="410"/>
      <c r="AM17" s="916"/>
      <c r="AN17" s="916"/>
      <c r="AO17" s="916"/>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8"/>
      <c r="I18" s="998"/>
      <c r="J18" s="998"/>
      <c r="K18" s="998"/>
      <c r="L18" s="998"/>
      <c r="M18" s="998"/>
      <c r="N18" s="998"/>
      <c r="O18" s="999"/>
      <c r="P18" s="108"/>
      <c r="Q18" s="1006"/>
      <c r="R18" s="1006"/>
      <c r="S18" s="1006"/>
      <c r="T18" s="1006"/>
      <c r="U18" s="1006"/>
      <c r="V18" s="1006"/>
      <c r="W18" s="1006"/>
      <c r="X18" s="1007"/>
      <c r="Y18" s="1016" t="s">
        <v>12</v>
      </c>
      <c r="Z18" s="1017"/>
      <c r="AA18" s="1018"/>
      <c r="AB18" s="463"/>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49" t="s">
        <v>54</v>
      </c>
      <c r="Z19" s="1013"/>
      <c r="AA19" s="1014"/>
      <c r="AB19" s="525"/>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347</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1"/>
      <c r="Z23" s="829"/>
      <c r="AA23" s="830"/>
      <c r="AB23" s="1025" t="s">
        <v>11</v>
      </c>
      <c r="AC23" s="1026"/>
      <c r="AD23" s="1027"/>
      <c r="AE23" s="1031" t="s">
        <v>388</v>
      </c>
      <c r="AF23" s="1031"/>
      <c r="AG23" s="1031"/>
      <c r="AH23" s="1031"/>
      <c r="AI23" s="1031" t="s">
        <v>410</v>
      </c>
      <c r="AJ23" s="1031"/>
      <c r="AK23" s="1031"/>
      <c r="AL23" s="559"/>
      <c r="AM23" s="1031" t="s">
        <v>507</v>
      </c>
      <c r="AN23" s="1031"/>
      <c r="AO23" s="1031"/>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2"/>
      <c r="Z24" s="1023"/>
      <c r="AA24" s="1024"/>
      <c r="AB24" s="1028"/>
      <c r="AC24" s="1029"/>
      <c r="AD24" s="1030"/>
      <c r="AE24" s="916"/>
      <c r="AF24" s="916"/>
      <c r="AG24" s="916"/>
      <c r="AH24" s="916"/>
      <c r="AI24" s="916"/>
      <c r="AJ24" s="916"/>
      <c r="AK24" s="916"/>
      <c r="AL24" s="410"/>
      <c r="AM24" s="916"/>
      <c r="AN24" s="916"/>
      <c r="AO24" s="916"/>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8"/>
      <c r="I25" s="998"/>
      <c r="J25" s="998"/>
      <c r="K25" s="998"/>
      <c r="L25" s="998"/>
      <c r="M25" s="998"/>
      <c r="N25" s="998"/>
      <c r="O25" s="999"/>
      <c r="P25" s="108"/>
      <c r="Q25" s="1006"/>
      <c r="R25" s="1006"/>
      <c r="S25" s="1006"/>
      <c r="T25" s="1006"/>
      <c r="U25" s="1006"/>
      <c r="V25" s="1006"/>
      <c r="W25" s="1006"/>
      <c r="X25" s="1007"/>
      <c r="Y25" s="1016" t="s">
        <v>12</v>
      </c>
      <c r="Z25" s="1017"/>
      <c r="AA25" s="1018"/>
      <c r="AB25" s="463"/>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49" t="s">
        <v>54</v>
      </c>
      <c r="Z26" s="1013"/>
      <c r="AA26" s="1014"/>
      <c r="AB26" s="525"/>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347</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1"/>
      <c r="Z30" s="829"/>
      <c r="AA30" s="830"/>
      <c r="AB30" s="1025" t="s">
        <v>11</v>
      </c>
      <c r="AC30" s="1026"/>
      <c r="AD30" s="1027"/>
      <c r="AE30" s="1031" t="s">
        <v>388</v>
      </c>
      <c r="AF30" s="1031"/>
      <c r="AG30" s="1031"/>
      <c r="AH30" s="1031"/>
      <c r="AI30" s="1031" t="s">
        <v>410</v>
      </c>
      <c r="AJ30" s="1031"/>
      <c r="AK30" s="1031"/>
      <c r="AL30" s="559"/>
      <c r="AM30" s="1031" t="s">
        <v>507</v>
      </c>
      <c r="AN30" s="1031"/>
      <c r="AO30" s="1031"/>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2"/>
      <c r="Z31" s="1023"/>
      <c r="AA31" s="1024"/>
      <c r="AB31" s="1028"/>
      <c r="AC31" s="1029"/>
      <c r="AD31" s="1030"/>
      <c r="AE31" s="916"/>
      <c r="AF31" s="916"/>
      <c r="AG31" s="916"/>
      <c r="AH31" s="916"/>
      <c r="AI31" s="916"/>
      <c r="AJ31" s="916"/>
      <c r="AK31" s="916"/>
      <c r="AL31" s="410"/>
      <c r="AM31" s="916"/>
      <c r="AN31" s="916"/>
      <c r="AO31" s="916"/>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8"/>
      <c r="I32" s="998"/>
      <c r="J32" s="998"/>
      <c r="K32" s="998"/>
      <c r="L32" s="998"/>
      <c r="M32" s="998"/>
      <c r="N32" s="998"/>
      <c r="O32" s="999"/>
      <c r="P32" s="108"/>
      <c r="Q32" s="1006"/>
      <c r="R32" s="1006"/>
      <c r="S32" s="1006"/>
      <c r="T32" s="1006"/>
      <c r="U32" s="1006"/>
      <c r="V32" s="1006"/>
      <c r="W32" s="1006"/>
      <c r="X32" s="1007"/>
      <c r="Y32" s="1016" t="s">
        <v>12</v>
      </c>
      <c r="Z32" s="1017"/>
      <c r="AA32" s="1018"/>
      <c r="AB32" s="463"/>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49" t="s">
        <v>54</v>
      </c>
      <c r="Z33" s="1013"/>
      <c r="AA33" s="1014"/>
      <c r="AB33" s="525"/>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347</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1"/>
      <c r="Z37" s="829"/>
      <c r="AA37" s="830"/>
      <c r="AB37" s="1025" t="s">
        <v>11</v>
      </c>
      <c r="AC37" s="1026"/>
      <c r="AD37" s="1027"/>
      <c r="AE37" s="1031" t="s">
        <v>388</v>
      </c>
      <c r="AF37" s="1031"/>
      <c r="AG37" s="1031"/>
      <c r="AH37" s="1031"/>
      <c r="AI37" s="1031" t="s">
        <v>410</v>
      </c>
      <c r="AJ37" s="1031"/>
      <c r="AK37" s="1031"/>
      <c r="AL37" s="559"/>
      <c r="AM37" s="1031" t="s">
        <v>507</v>
      </c>
      <c r="AN37" s="1031"/>
      <c r="AO37" s="1031"/>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2"/>
      <c r="Z38" s="1023"/>
      <c r="AA38" s="1024"/>
      <c r="AB38" s="1028"/>
      <c r="AC38" s="1029"/>
      <c r="AD38" s="1030"/>
      <c r="AE38" s="916"/>
      <c r="AF38" s="916"/>
      <c r="AG38" s="916"/>
      <c r="AH38" s="916"/>
      <c r="AI38" s="916"/>
      <c r="AJ38" s="916"/>
      <c r="AK38" s="916"/>
      <c r="AL38" s="410"/>
      <c r="AM38" s="916"/>
      <c r="AN38" s="916"/>
      <c r="AO38" s="916"/>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8"/>
      <c r="I39" s="998"/>
      <c r="J39" s="998"/>
      <c r="K39" s="998"/>
      <c r="L39" s="998"/>
      <c r="M39" s="998"/>
      <c r="N39" s="998"/>
      <c r="O39" s="999"/>
      <c r="P39" s="108"/>
      <c r="Q39" s="1006"/>
      <c r="R39" s="1006"/>
      <c r="S39" s="1006"/>
      <c r="T39" s="1006"/>
      <c r="U39" s="1006"/>
      <c r="V39" s="1006"/>
      <c r="W39" s="1006"/>
      <c r="X39" s="1007"/>
      <c r="Y39" s="1016" t="s">
        <v>12</v>
      </c>
      <c r="Z39" s="1017"/>
      <c r="AA39" s="1018"/>
      <c r="AB39" s="463"/>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49" t="s">
        <v>54</v>
      </c>
      <c r="Z40" s="1013"/>
      <c r="AA40" s="1014"/>
      <c r="AB40" s="525"/>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347</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1"/>
      <c r="Z44" s="829"/>
      <c r="AA44" s="830"/>
      <c r="AB44" s="1025" t="s">
        <v>11</v>
      </c>
      <c r="AC44" s="1026"/>
      <c r="AD44" s="1027"/>
      <c r="AE44" s="1031" t="s">
        <v>388</v>
      </c>
      <c r="AF44" s="1031"/>
      <c r="AG44" s="1031"/>
      <c r="AH44" s="1031"/>
      <c r="AI44" s="1031" t="s">
        <v>410</v>
      </c>
      <c r="AJ44" s="1031"/>
      <c r="AK44" s="1031"/>
      <c r="AL44" s="559"/>
      <c r="AM44" s="1031" t="s">
        <v>507</v>
      </c>
      <c r="AN44" s="1031"/>
      <c r="AO44" s="1031"/>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2"/>
      <c r="Z45" s="1023"/>
      <c r="AA45" s="1024"/>
      <c r="AB45" s="1028"/>
      <c r="AC45" s="1029"/>
      <c r="AD45" s="1030"/>
      <c r="AE45" s="916"/>
      <c r="AF45" s="916"/>
      <c r="AG45" s="916"/>
      <c r="AH45" s="916"/>
      <c r="AI45" s="916"/>
      <c r="AJ45" s="916"/>
      <c r="AK45" s="916"/>
      <c r="AL45" s="410"/>
      <c r="AM45" s="916"/>
      <c r="AN45" s="916"/>
      <c r="AO45" s="916"/>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8"/>
      <c r="I46" s="998"/>
      <c r="J46" s="998"/>
      <c r="K46" s="998"/>
      <c r="L46" s="998"/>
      <c r="M46" s="998"/>
      <c r="N46" s="998"/>
      <c r="O46" s="999"/>
      <c r="P46" s="108"/>
      <c r="Q46" s="1006"/>
      <c r="R46" s="1006"/>
      <c r="S46" s="1006"/>
      <c r="T46" s="1006"/>
      <c r="U46" s="1006"/>
      <c r="V46" s="1006"/>
      <c r="W46" s="1006"/>
      <c r="X46" s="1007"/>
      <c r="Y46" s="1016" t="s">
        <v>12</v>
      </c>
      <c r="Z46" s="1017"/>
      <c r="AA46" s="1018"/>
      <c r="AB46" s="463"/>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49" t="s">
        <v>54</v>
      </c>
      <c r="Z47" s="1013"/>
      <c r="AA47" s="1014"/>
      <c r="AB47" s="525"/>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347</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1"/>
      <c r="Z51" s="829"/>
      <c r="AA51" s="830"/>
      <c r="AB51" s="559" t="s">
        <v>11</v>
      </c>
      <c r="AC51" s="1026"/>
      <c r="AD51" s="1027"/>
      <c r="AE51" s="1031" t="s">
        <v>388</v>
      </c>
      <c r="AF51" s="1031"/>
      <c r="AG51" s="1031"/>
      <c r="AH51" s="1031"/>
      <c r="AI51" s="1031" t="s">
        <v>410</v>
      </c>
      <c r="AJ51" s="1031"/>
      <c r="AK51" s="1031"/>
      <c r="AL51" s="559"/>
      <c r="AM51" s="1031" t="s">
        <v>507</v>
      </c>
      <c r="AN51" s="1031"/>
      <c r="AO51" s="1031"/>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2"/>
      <c r="Z52" s="1023"/>
      <c r="AA52" s="1024"/>
      <c r="AB52" s="1028"/>
      <c r="AC52" s="1029"/>
      <c r="AD52" s="1030"/>
      <c r="AE52" s="916"/>
      <c r="AF52" s="916"/>
      <c r="AG52" s="916"/>
      <c r="AH52" s="916"/>
      <c r="AI52" s="916"/>
      <c r="AJ52" s="916"/>
      <c r="AK52" s="916"/>
      <c r="AL52" s="410"/>
      <c r="AM52" s="916"/>
      <c r="AN52" s="916"/>
      <c r="AO52" s="916"/>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8"/>
      <c r="I53" s="998"/>
      <c r="J53" s="998"/>
      <c r="K53" s="998"/>
      <c r="L53" s="998"/>
      <c r="M53" s="998"/>
      <c r="N53" s="998"/>
      <c r="O53" s="999"/>
      <c r="P53" s="108"/>
      <c r="Q53" s="1006"/>
      <c r="R53" s="1006"/>
      <c r="S53" s="1006"/>
      <c r="T53" s="1006"/>
      <c r="U53" s="1006"/>
      <c r="V53" s="1006"/>
      <c r="W53" s="1006"/>
      <c r="X53" s="1007"/>
      <c r="Y53" s="1016" t="s">
        <v>12</v>
      </c>
      <c r="Z53" s="1017"/>
      <c r="AA53" s="1018"/>
      <c r="AB53" s="463"/>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49" t="s">
        <v>54</v>
      </c>
      <c r="Z54" s="1013"/>
      <c r="AA54" s="1014"/>
      <c r="AB54" s="525"/>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347</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1"/>
      <c r="Z58" s="829"/>
      <c r="AA58" s="830"/>
      <c r="AB58" s="1025" t="s">
        <v>11</v>
      </c>
      <c r="AC58" s="1026"/>
      <c r="AD58" s="1027"/>
      <c r="AE58" s="1031" t="s">
        <v>388</v>
      </c>
      <c r="AF58" s="1031"/>
      <c r="AG58" s="1031"/>
      <c r="AH58" s="1031"/>
      <c r="AI58" s="1031" t="s">
        <v>410</v>
      </c>
      <c r="AJ58" s="1031"/>
      <c r="AK58" s="1031"/>
      <c r="AL58" s="559"/>
      <c r="AM58" s="1031" t="s">
        <v>507</v>
      </c>
      <c r="AN58" s="1031"/>
      <c r="AO58" s="1031"/>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2"/>
      <c r="Z59" s="1023"/>
      <c r="AA59" s="1024"/>
      <c r="AB59" s="1028"/>
      <c r="AC59" s="1029"/>
      <c r="AD59" s="1030"/>
      <c r="AE59" s="916"/>
      <c r="AF59" s="916"/>
      <c r="AG59" s="916"/>
      <c r="AH59" s="916"/>
      <c r="AI59" s="916"/>
      <c r="AJ59" s="916"/>
      <c r="AK59" s="916"/>
      <c r="AL59" s="410"/>
      <c r="AM59" s="916"/>
      <c r="AN59" s="916"/>
      <c r="AO59" s="916"/>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8"/>
      <c r="I60" s="998"/>
      <c r="J60" s="998"/>
      <c r="K60" s="998"/>
      <c r="L60" s="998"/>
      <c r="M60" s="998"/>
      <c r="N60" s="998"/>
      <c r="O60" s="999"/>
      <c r="P60" s="108"/>
      <c r="Q60" s="1006"/>
      <c r="R60" s="1006"/>
      <c r="S60" s="1006"/>
      <c r="T60" s="1006"/>
      <c r="U60" s="1006"/>
      <c r="V60" s="1006"/>
      <c r="W60" s="1006"/>
      <c r="X60" s="1007"/>
      <c r="Y60" s="1016" t="s">
        <v>12</v>
      </c>
      <c r="Z60" s="1017"/>
      <c r="AA60" s="1018"/>
      <c r="AB60" s="463"/>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49" t="s">
        <v>54</v>
      </c>
      <c r="Z61" s="1013"/>
      <c r="AA61" s="1014"/>
      <c r="AB61" s="525"/>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347</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1"/>
      <c r="Z65" s="829"/>
      <c r="AA65" s="830"/>
      <c r="AB65" s="1025" t="s">
        <v>11</v>
      </c>
      <c r="AC65" s="1026"/>
      <c r="AD65" s="1027"/>
      <c r="AE65" s="1031" t="s">
        <v>388</v>
      </c>
      <c r="AF65" s="1031"/>
      <c r="AG65" s="1031"/>
      <c r="AH65" s="1031"/>
      <c r="AI65" s="1031" t="s">
        <v>410</v>
      </c>
      <c r="AJ65" s="1031"/>
      <c r="AK65" s="1031"/>
      <c r="AL65" s="559"/>
      <c r="AM65" s="1031" t="s">
        <v>507</v>
      </c>
      <c r="AN65" s="1031"/>
      <c r="AO65" s="1031"/>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2"/>
      <c r="Z66" s="1023"/>
      <c r="AA66" s="1024"/>
      <c r="AB66" s="1028"/>
      <c r="AC66" s="1029"/>
      <c r="AD66" s="1030"/>
      <c r="AE66" s="916"/>
      <c r="AF66" s="916"/>
      <c r="AG66" s="916"/>
      <c r="AH66" s="916"/>
      <c r="AI66" s="916"/>
      <c r="AJ66" s="916"/>
      <c r="AK66" s="916"/>
      <c r="AL66" s="410"/>
      <c r="AM66" s="916"/>
      <c r="AN66" s="916"/>
      <c r="AO66" s="916"/>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8"/>
      <c r="I67" s="998"/>
      <c r="J67" s="998"/>
      <c r="K67" s="998"/>
      <c r="L67" s="998"/>
      <c r="M67" s="998"/>
      <c r="N67" s="998"/>
      <c r="O67" s="999"/>
      <c r="P67" s="108"/>
      <c r="Q67" s="1006"/>
      <c r="R67" s="1006"/>
      <c r="S67" s="1006"/>
      <c r="T67" s="1006"/>
      <c r="U67" s="1006"/>
      <c r="V67" s="1006"/>
      <c r="W67" s="1006"/>
      <c r="X67" s="1007"/>
      <c r="Y67" s="1016" t="s">
        <v>12</v>
      </c>
      <c r="Z67" s="1017"/>
      <c r="AA67" s="1018"/>
      <c r="AB67" s="463"/>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49" t="s">
        <v>54</v>
      </c>
      <c r="Z68" s="1013"/>
      <c r="AA68" s="1014"/>
      <c r="AB68" s="525"/>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49" t="s">
        <v>13</v>
      </c>
      <c r="Z69" s="1013"/>
      <c r="AA69" s="1014"/>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6" t="s">
        <v>364</v>
      </c>
      <c r="H2" s="597"/>
      <c r="I2" s="597"/>
      <c r="J2" s="597"/>
      <c r="K2" s="597"/>
      <c r="L2" s="597"/>
      <c r="M2" s="597"/>
      <c r="N2" s="597"/>
      <c r="O2" s="597"/>
      <c r="P2" s="597"/>
      <c r="Q2" s="597"/>
      <c r="R2" s="597"/>
      <c r="S2" s="597"/>
      <c r="T2" s="597"/>
      <c r="U2" s="597"/>
      <c r="V2" s="597"/>
      <c r="W2" s="597"/>
      <c r="X2" s="597"/>
      <c r="Y2" s="597"/>
      <c r="Z2" s="597"/>
      <c r="AA2" s="597"/>
      <c r="AB2" s="598"/>
      <c r="AC2" s="596" t="s">
        <v>366</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5" t="s">
        <v>17</v>
      </c>
      <c r="H3" s="671"/>
      <c r="I3" s="671"/>
      <c r="J3" s="671"/>
      <c r="K3" s="671"/>
      <c r="L3" s="670" t="s">
        <v>18</v>
      </c>
      <c r="M3" s="671"/>
      <c r="N3" s="671"/>
      <c r="O3" s="671"/>
      <c r="P3" s="671"/>
      <c r="Q3" s="671"/>
      <c r="R3" s="671"/>
      <c r="S3" s="671"/>
      <c r="T3" s="671"/>
      <c r="U3" s="671"/>
      <c r="V3" s="671"/>
      <c r="W3" s="671"/>
      <c r="X3" s="672"/>
      <c r="Y3" s="654" t="s">
        <v>19</v>
      </c>
      <c r="Z3" s="655"/>
      <c r="AA3" s="655"/>
      <c r="AB3" s="801"/>
      <c r="AC3" s="815" t="s">
        <v>17</v>
      </c>
      <c r="AD3" s="671"/>
      <c r="AE3" s="671"/>
      <c r="AF3" s="671"/>
      <c r="AG3" s="671"/>
      <c r="AH3" s="670" t="s">
        <v>18</v>
      </c>
      <c r="AI3" s="671"/>
      <c r="AJ3" s="671"/>
      <c r="AK3" s="671"/>
      <c r="AL3" s="671"/>
      <c r="AM3" s="671"/>
      <c r="AN3" s="671"/>
      <c r="AO3" s="671"/>
      <c r="AP3" s="671"/>
      <c r="AQ3" s="671"/>
      <c r="AR3" s="671"/>
      <c r="AS3" s="671"/>
      <c r="AT3" s="672"/>
      <c r="AU3" s="654" t="s">
        <v>19</v>
      </c>
      <c r="AV3" s="655"/>
      <c r="AW3" s="655"/>
      <c r="AX3" s="656"/>
      <c r="AY3" s="34">
        <f>$AY$2</f>
        <v>0</v>
      </c>
    </row>
    <row r="4" spans="1:51" ht="24.75" customHeight="1" x14ac:dyDescent="0.15">
      <c r="A4" s="1044"/>
      <c r="B4" s="1045"/>
      <c r="C4" s="1045"/>
      <c r="D4" s="1045"/>
      <c r="E4" s="1045"/>
      <c r="F4" s="1046"/>
      <c r="G4" s="673"/>
      <c r="H4" s="674"/>
      <c r="I4" s="674"/>
      <c r="J4" s="674"/>
      <c r="K4" s="675"/>
      <c r="L4" s="665"/>
      <c r="M4" s="666"/>
      <c r="N4" s="666"/>
      <c r="O4" s="666"/>
      <c r="P4" s="666"/>
      <c r="Q4" s="666"/>
      <c r="R4" s="666"/>
      <c r="S4" s="666"/>
      <c r="T4" s="666"/>
      <c r="U4" s="666"/>
      <c r="V4" s="666"/>
      <c r="W4" s="666"/>
      <c r="X4" s="667"/>
      <c r="Y4" s="385"/>
      <c r="Z4" s="386"/>
      <c r="AA4" s="386"/>
      <c r="AB4" s="805"/>
      <c r="AC4" s="673"/>
      <c r="AD4" s="674"/>
      <c r="AE4" s="674"/>
      <c r="AF4" s="674"/>
      <c r="AG4" s="675"/>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4"/>
      <c r="B14" s="1045"/>
      <c r="C14" s="1045"/>
      <c r="D14" s="1045"/>
      <c r="E14" s="1045"/>
      <c r="F14" s="104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4"/>
      <c r="B15" s="1045"/>
      <c r="C15" s="1045"/>
      <c r="D15" s="1045"/>
      <c r="E15" s="1045"/>
      <c r="F15" s="1046"/>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6"/>
      <c r="AY15">
        <f>COUNTA($G$17,$AC$17)</f>
        <v>0</v>
      </c>
    </row>
    <row r="16" spans="1:51" ht="25.5" customHeight="1" x14ac:dyDescent="0.15">
      <c r="A16" s="1044"/>
      <c r="B16" s="1045"/>
      <c r="C16" s="1045"/>
      <c r="D16" s="1045"/>
      <c r="E16" s="1045"/>
      <c r="F16" s="1046"/>
      <c r="G16" s="815" t="s">
        <v>17</v>
      </c>
      <c r="H16" s="671"/>
      <c r="I16" s="671"/>
      <c r="J16" s="671"/>
      <c r="K16" s="671"/>
      <c r="L16" s="670" t="s">
        <v>18</v>
      </c>
      <c r="M16" s="671"/>
      <c r="N16" s="671"/>
      <c r="O16" s="671"/>
      <c r="P16" s="671"/>
      <c r="Q16" s="671"/>
      <c r="R16" s="671"/>
      <c r="S16" s="671"/>
      <c r="T16" s="671"/>
      <c r="U16" s="671"/>
      <c r="V16" s="671"/>
      <c r="W16" s="671"/>
      <c r="X16" s="672"/>
      <c r="Y16" s="654" t="s">
        <v>19</v>
      </c>
      <c r="Z16" s="655"/>
      <c r="AA16" s="655"/>
      <c r="AB16" s="801"/>
      <c r="AC16" s="815" t="s">
        <v>17</v>
      </c>
      <c r="AD16" s="671"/>
      <c r="AE16" s="671"/>
      <c r="AF16" s="671"/>
      <c r="AG16" s="671"/>
      <c r="AH16" s="670" t="s">
        <v>18</v>
      </c>
      <c r="AI16" s="671"/>
      <c r="AJ16" s="671"/>
      <c r="AK16" s="671"/>
      <c r="AL16" s="671"/>
      <c r="AM16" s="671"/>
      <c r="AN16" s="671"/>
      <c r="AO16" s="671"/>
      <c r="AP16" s="671"/>
      <c r="AQ16" s="671"/>
      <c r="AR16" s="671"/>
      <c r="AS16" s="671"/>
      <c r="AT16" s="672"/>
      <c r="AU16" s="654" t="s">
        <v>19</v>
      </c>
      <c r="AV16" s="655"/>
      <c r="AW16" s="655"/>
      <c r="AX16" s="656"/>
      <c r="AY16" s="34">
        <f>$AY$15</f>
        <v>0</v>
      </c>
    </row>
    <row r="17" spans="1:51" ht="24.75" customHeight="1" x14ac:dyDescent="0.15">
      <c r="A17" s="1044"/>
      <c r="B17" s="1045"/>
      <c r="C17" s="1045"/>
      <c r="D17" s="1045"/>
      <c r="E17" s="1045"/>
      <c r="F17" s="1046"/>
      <c r="G17" s="673"/>
      <c r="H17" s="674"/>
      <c r="I17" s="674"/>
      <c r="J17" s="674"/>
      <c r="K17" s="675"/>
      <c r="L17" s="665"/>
      <c r="M17" s="666"/>
      <c r="N17" s="666"/>
      <c r="O17" s="666"/>
      <c r="P17" s="666"/>
      <c r="Q17" s="666"/>
      <c r="R17" s="666"/>
      <c r="S17" s="666"/>
      <c r="T17" s="666"/>
      <c r="U17" s="666"/>
      <c r="V17" s="666"/>
      <c r="W17" s="666"/>
      <c r="X17" s="667"/>
      <c r="Y17" s="385"/>
      <c r="Z17" s="386"/>
      <c r="AA17" s="386"/>
      <c r="AB17" s="805"/>
      <c r="AC17" s="673"/>
      <c r="AD17" s="674"/>
      <c r="AE17" s="674"/>
      <c r="AF17" s="674"/>
      <c r="AG17" s="675"/>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4"/>
      <c r="B27" s="1045"/>
      <c r="C27" s="1045"/>
      <c r="D27" s="1045"/>
      <c r="E27" s="1045"/>
      <c r="F27" s="104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4"/>
      <c r="B28" s="1045"/>
      <c r="C28" s="1045"/>
      <c r="D28" s="1045"/>
      <c r="E28" s="1045"/>
      <c r="F28" s="1046"/>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6"/>
      <c r="AY28">
        <f>COUNTA($G$30,$AC$30)</f>
        <v>0</v>
      </c>
    </row>
    <row r="29" spans="1:51" ht="24.75" customHeight="1" x14ac:dyDescent="0.15">
      <c r="A29" s="1044"/>
      <c r="B29" s="1045"/>
      <c r="C29" s="1045"/>
      <c r="D29" s="1045"/>
      <c r="E29" s="1045"/>
      <c r="F29" s="1046"/>
      <c r="G29" s="815" t="s">
        <v>17</v>
      </c>
      <c r="H29" s="671"/>
      <c r="I29" s="671"/>
      <c r="J29" s="671"/>
      <c r="K29" s="671"/>
      <c r="L29" s="670" t="s">
        <v>18</v>
      </c>
      <c r="M29" s="671"/>
      <c r="N29" s="671"/>
      <c r="O29" s="671"/>
      <c r="P29" s="671"/>
      <c r="Q29" s="671"/>
      <c r="R29" s="671"/>
      <c r="S29" s="671"/>
      <c r="T29" s="671"/>
      <c r="U29" s="671"/>
      <c r="V29" s="671"/>
      <c r="W29" s="671"/>
      <c r="X29" s="672"/>
      <c r="Y29" s="654" t="s">
        <v>19</v>
      </c>
      <c r="Z29" s="655"/>
      <c r="AA29" s="655"/>
      <c r="AB29" s="801"/>
      <c r="AC29" s="815" t="s">
        <v>17</v>
      </c>
      <c r="AD29" s="671"/>
      <c r="AE29" s="671"/>
      <c r="AF29" s="671"/>
      <c r="AG29" s="671"/>
      <c r="AH29" s="670" t="s">
        <v>18</v>
      </c>
      <c r="AI29" s="671"/>
      <c r="AJ29" s="671"/>
      <c r="AK29" s="671"/>
      <c r="AL29" s="671"/>
      <c r="AM29" s="671"/>
      <c r="AN29" s="671"/>
      <c r="AO29" s="671"/>
      <c r="AP29" s="671"/>
      <c r="AQ29" s="671"/>
      <c r="AR29" s="671"/>
      <c r="AS29" s="671"/>
      <c r="AT29" s="672"/>
      <c r="AU29" s="654" t="s">
        <v>19</v>
      </c>
      <c r="AV29" s="655"/>
      <c r="AW29" s="655"/>
      <c r="AX29" s="656"/>
      <c r="AY29" s="34">
        <f>$AY$28</f>
        <v>0</v>
      </c>
    </row>
    <row r="30" spans="1:51" ht="24.75" customHeight="1" x14ac:dyDescent="0.15">
      <c r="A30" s="1044"/>
      <c r="B30" s="1045"/>
      <c r="C30" s="1045"/>
      <c r="D30" s="1045"/>
      <c r="E30" s="1045"/>
      <c r="F30" s="1046"/>
      <c r="G30" s="673"/>
      <c r="H30" s="674"/>
      <c r="I30" s="674"/>
      <c r="J30" s="674"/>
      <c r="K30" s="675"/>
      <c r="L30" s="665"/>
      <c r="M30" s="666"/>
      <c r="N30" s="666"/>
      <c r="O30" s="666"/>
      <c r="P30" s="666"/>
      <c r="Q30" s="666"/>
      <c r="R30" s="666"/>
      <c r="S30" s="666"/>
      <c r="T30" s="666"/>
      <c r="U30" s="666"/>
      <c r="V30" s="666"/>
      <c r="W30" s="666"/>
      <c r="X30" s="667"/>
      <c r="Y30" s="385"/>
      <c r="Z30" s="386"/>
      <c r="AA30" s="386"/>
      <c r="AB30" s="805"/>
      <c r="AC30" s="673"/>
      <c r="AD30" s="674"/>
      <c r="AE30" s="674"/>
      <c r="AF30" s="674"/>
      <c r="AG30" s="675"/>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4"/>
      <c r="B40" s="1045"/>
      <c r="C40" s="1045"/>
      <c r="D40" s="1045"/>
      <c r="E40" s="1045"/>
      <c r="F40" s="104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4"/>
      <c r="B41" s="1045"/>
      <c r="C41" s="1045"/>
      <c r="D41" s="1045"/>
      <c r="E41" s="1045"/>
      <c r="F41" s="104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6"/>
      <c r="AY41">
        <f>COUNTA($G$43,$AC$43)</f>
        <v>0</v>
      </c>
    </row>
    <row r="42" spans="1:51" ht="24.75" customHeight="1" x14ac:dyDescent="0.15">
      <c r="A42" s="1044"/>
      <c r="B42" s="1045"/>
      <c r="C42" s="1045"/>
      <c r="D42" s="1045"/>
      <c r="E42" s="1045"/>
      <c r="F42" s="1046"/>
      <c r="G42" s="815" t="s">
        <v>17</v>
      </c>
      <c r="H42" s="671"/>
      <c r="I42" s="671"/>
      <c r="J42" s="671"/>
      <c r="K42" s="671"/>
      <c r="L42" s="670" t="s">
        <v>18</v>
      </c>
      <c r="M42" s="671"/>
      <c r="N42" s="671"/>
      <c r="O42" s="671"/>
      <c r="P42" s="671"/>
      <c r="Q42" s="671"/>
      <c r="R42" s="671"/>
      <c r="S42" s="671"/>
      <c r="T42" s="671"/>
      <c r="U42" s="671"/>
      <c r="V42" s="671"/>
      <c r="W42" s="671"/>
      <c r="X42" s="672"/>
      <c r="Y42" s="654" t="s">
        <v>19</v>
      </c>
      <c r="Z42" s="655"/>
      <c r="AA42" s="655"/>
      <c r="AB42" s="801"/>
      <c r="AC42" s="815" t="s">
        <v>17</v>
      </c>
      <c r="AD42" s="671"/>
      <c r="AE42" s="671"/>
      <c r="AF42" s="671"/>
      <c r="AG42" s="671"/>
      <c r="AH42" s="670" t="s">
        <v>18</v>
      </c>
      <c r="AI42" s="671"/>
      <c r="AJ42" s="671"/>
      <c r="AK42" s="671"/>
      <c r="AL42" s="671"/>
      <c r="AM42" s="671"/>
      <c r="AN42" s="671"/>
      <c r="AO42" s="671"/>
      <c r="AP42" s="671"/>
      <c r="AQ42" s="671"/>
      <c r="AR42" s="671"/>
      <c r="AS42" s="671"/>
      <c r="AT42" s="672"/>
      <c r="AU42" s="654" t="s">
        <v>19</v>
      </c>
      <c r="AV42" s="655"/>
      <c r="AW42" s="655"/>
      <c r="AX42" s="656"/>
      <c r="AY42" s="34">
        <f>$AY$41</f>
        <v>0</v>
      </c>
    </row>
    <row r="43" spans="1:51" ht="24.75" customHeight="1" x14ac:dyDescent="0.15">
      <c r="A43" s="1044"/>
      <c r="B43" s="1045"/>
      <c r="C43" s="1045"/>
      <c r="D43" s="1045"/>
      <c r="E43" s="1045"/>
      <c r="F43" s="1046"/>
      <c r="G43" s="673"/>
      <c r="H43" s="674"/>
      <c r="I43" s="674"/>
      <c r="J43" s="674"/>
      <c r="K43" s="675"/>
      <c r="L43" s="665"/>
      <c r="M43" s="666"/>
      <c r="N43" s="666"/>
      <c r="O43" s="666"/>
      <c r="P43" s="666"/>
      <c r="Q43" s="666"/>
      <c r="R43" s="666"/>
      <c r="S43" s="666"/>
      <c r="T43" s="666"/>
      <c r="U43" s="666"/>
      <c r="V43" s="666"/>
      <c r="W43" s="666"/>
      <c r="X43" s="667"/>
      <c r="Y43" s="385"/>
      <c r="Z43" s="386"/>
      <c r="AA43" s="386"/>
      <c r="AB43" s="805"/>
      <c r="AC43" s="673"/>
      <c r="AD43" s="674"/>
      <c r="AE43" s="674"/>
      <c r="AF43" s="674"/>
      <c r="AG43" s="675"/>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6"/>
      <c r="AY55">
        <f>COUNTA($G$57,$AC$57)</f>
        <v>0</v>
      </c>
    </row>
    <row r="56" spans="1:51" ht="24.75" customHeight="1" x14ac:dyDescent="0.15">
      <c r="A56" s="1044"/>
      <c r="B56" s="1045"/>
      <c r="C56" s="1045"/>
      <c r="D56" s="1045"/>
      <c r="E56" s="1045"/>
      <c r="F56" s="1046"/>
      <c r="G56" s="815" t="s">
        <v>17</v>
      </c>
      <c r="H56" s="671"/>
      <c r="I56" s="671"/>
      <c r="J56" s="671"/>
      <c r="K56" s="671"/>
      <c r="L56" s="670" t="s">
        <v>18</v>
      </c>
      <c r="M56" s="671"/>
      <c r="N56" s="671"/>
      <c r="O56" s="671"/>
      <c r="P56" s="671"/>
      <c r="Q56" s="671"/>
      <c r="R56" s="671"/>
      <c r="S56" s="671"/>
      <c r="T56" s="671"/>
      <c r="U56" s="671"/>
      <c r="V56" s="671"/>
      <c r="W56" s="671"/>
      <c r="X56" s="672"/>
      <c r="Y56" s="654" t="s">
        <v>19</v>
      </c>
      <c r="Z56" s="655"/>
      <c r="AA56" s="655"/>
      <c r="AB56" s="801"/>
      <c r="AC56" s="815" t="s">
        <v>17</v>
      </c>
      <c r="AD56" s="671"/>
      <c r="AE56" s="671"/>
      <c r="AF56" s="671"/>
      <c r="AG56" s="671"/>
      <c r="AH56" s="670" t="s">
        <v>18</v>
      </c>
      <c r="AI56" s="671"/>
      <c r="AJ56" s="671"/>
      <c r="AK56" s="671"/>
      <c r="AL56" s="671"/>
      <c r="AM56" s="671"/>
      <c r="AN56" s="671"/>
      <c r="AO56" s="671"/>
      <c r="AP56" s="671"/>
      <c r="AQ56" s="671"/>
      <c r="AR56" s="671"/>
      <c r="AS56" s="671"/>
      <c r="AT56" s="672"/>
      <c r="AU56" s="654" t="s">
        <v>19</v>
      </c>
      <c r="AV56" s="655"/>
      <c r="AW56" s="655"/>
      <c r="AX56" s="656"/>
      <c r="AY56" s="34">
        <f>$AY$55</f>
        <v>0</v>
      </c>
    </row>
    <row r="57" spans="1:51" ht="24.75" customHeight="1" x14ac:dyDescent="0.15">
      <c r="A57" s="1044"/>
      <c r="B57" s="1045"/>
      <c r="C57" s="1045"/>
      <c r="D57" s="1045"/>
      <c r="E57" s="1045"/>
      <c r="F57" s="1046"/>
      <c r="G57" s="673"/>
      <c r="H57" s="674"/>
      <c r="I57" s="674"/>
      <c r="J57" s="674"/>
      <c r="K57" s="675"/>
      <c r="L57" s="665"/>
      <c r="M57" s="666"/>
      <c r="N57" s="666"/>
      <c r="O57" s="666"/>
      <c r="P57" s="666"/>
      <c r="Q57" s="666"/>
      <c r="R57" s="666"/>
      <c r="S57" s="666"/>
      <c r="T57" s="666"/>
      <c r="U57" s="666"/>
      <c r="V57" s="666"/>
      <c r="W57" s="666"/>
      <c r="X57" s="667"/>
      <c r="Y57" s="385"/>
      <c r="Z57" s="386"/>
      <c r="AA57" s="386"/>
      <c r="AB57" s="805"/>
      <c r="AC57" s="673"/>
      <c r="AD57" s="674"/>
      <c r="AE57" s="674"/>
      <c r="AF57" s="674"/>
      <c r="AG57" s="675"/>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4"/>
      <c r="B67" s="1045"/>
      <c r="C67" s="1045"/>
      <c r="D67" s="1045"/>
      <c r="E67" s="1045"/>
      <c r="F67" s="104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4"/>
      <c r="B68" s="1045"/>
      <c r="C68" s="1045"/>
      <c r="D68" s="1045"/>
      <c r="E68" s="1045"/>
      <c r="F68" s="104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6"/>
      <c r="AY68">
        <f>COUNTA($G$70,$AC$70)</f>
        <v>0</v>
      </c>
    </row>
    <row r="69" spans="1:51" ht="25.5" customHeight="1" x14ac:dyDescent="0.15">
      <c r="A69" s="1044"/>
      <c r="B69" s="1045"/>
      <c r="C69" s="1045"/>
      <c r="D69" s="1045"/>
      <c r="E69" s="1045"/>
      <c r="F69" s="1046"/>
      <c r="G69" s="815" t="s">
        <v>17</v>
      </c>
      <c r="H69" s="671"/>
      <c r="I69" s="671"/>
      <c r="J69" s="671"/>
      <c r="K69" s="671"/>
      <c r="L69" s="670" t="s">
        <v>18</v>
      </c>
      <c r="M69" s="671"/>
      <c r="N69" s="671"/>
      <c r="O69" s="671"/>
      <c r="P69" s="671"/>
      <c r="Q69" s="671"/>
      <c r="R69" s="671"/>
      <c r="S69" s="671"/>
      <c r="T69" s="671"/>
      <c r="U69" s="671"/>
      <c r="V69" s="671"/>
      <c r="W69" s="671"/>
      <c r="X69" s="672"/>
      <c r="Y69" s="654" t="s">
        <v>19</v>
      </c>
      <c r="Z69" s="655"/>
      <c r="AA69" s="655"/>
      <c r="AB69" s="801"/>
      <c r="AC69" s="815" t="s">
        <v>17</v>
      </c>
      <c r="AD69" s="671"/>
      <c r="AE69" s="671"/>
      <c r="AF69" s="671"/>
      <c r="AG69" s="671"/>
      <c r="AH69" s="670" t="s">
        <v>18</v>
      </c>
      <c r="AI69" s="671"/>
      <c r="AJ69" s="671"/>
      <c r="AK69" s="671"/>
      <c r="AL69" s="671"/>
      <c r="AM69" s="671"/>
      <c r="AN69" s="671"/>
      <c r="AO69" s="671"/>
      <c r="AP69" s="671"/>
      <c r="AQ69" s="671"/>
      <c r="AR69" s="671"/>
      <c r="AS69" s="671"/>
      <c r="AT69" s="672"/>
      <c r="AU69" s="654" t="s">
        <v>19</v>
      </c>
      <c r="AV69" s="655"/>
      <c r="AW69" s="655"/>
      <c r="AX69" s="656"/>
      <c r="AY69" s="34">
        <f>$AY$68</f>
        <v>0</v>
      </c>
    </row>
    <row r="70" spans="1:51" ht="24.75" customHeight="1" x14ac:dyDescent="0.15">
      <c r="A70" s="1044"/>
      <c r="B70" s="1045"/>
      <c r="C70" s="1045"/>
      <c r="D70" s="1045"/>
      <c r="E70" s="1045"/>
      <c r="F70" s="1046"/>
      <c r="G70" s="673"/>
      <c r="H70" s="674"/>
      <c r="I70" s="674"/>
      <c r="J70" s="674"/>
      <c r="K70" s="675"/>
      <c r="L70" s="665"/>
      <c r="M70" s="666"/>
      <c r="N70" s="666"/>
      <c r="O70" s="666"/>
      <c r="P70" s="666"/>
      <c r="Q70" s="666"/>
      <c r="R70" s="666"/>
      <c r="S70" s="666"/>
      <c r="T70" s="666"/>
      <c r="U70" s="666"/>
      <c r="V70" s="666"/>
      <c r="W70" s="666"/>
      <c r="X70" s="667"/>
      <c r="Y70" s="385"/>
      <c r="Z70" s="386"/>
      <c r="AA70" s="386"/>
      <c r="AB70" s="805"/>
      <c r="AC70" s="673"/>
      <c r="AD70" s="674"/>
      <c r="AE70" s="674"/>
      <c r="AF70" s="674"/>
      <c r="AG70" s="675"/>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4"/>
      <c r="B80" s="1045"/>
      <c r="C80" s="1045"/>
      <c r="D80" s="1045"/>
      <c r="E80" s="1045"/>
      <c r="F80" s="104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4"/>
      <c r="B81" s="1045"/>
      <c r="C81" s="1045"/>
      <c r="D81" s="1045"/>
      <c r="E81" s="1045"/>
      <c r="F81" s="104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6"/>
      <c r="AY81">
        <f>COUNTA($G$83,$AC$83)</f>
        <v>0</v>
      </c>
    </row>
    <row r="82" spans="1:51" ht="24.75" customHeight="1" x14ac:dyDescent="0.15">
      <c r="A82" s="1044"/>
      <c r="B82" s="1045"/>
      <c r="C82" s="1045"/>
      <c r="D82" s="1045"/>
      <c r="E82" s="1045"/>
      <c r="F82" s="1046"/>
      <c r="G82" s="815" t="s">
        <v>17</v>
      </c>
      <c r="H82" s="671"/>
      <c r="I82" s="671"/>
      <c r="J82" s="671"/>
      <c r="K82" s="671"/>
      <c r="L82" s="670" t="s">
        <v>18</v>
      </c>
      <c r="M82" s="671"/>
      <c r="N82" s="671"/>
      <c r="O82" s="671"/>
      <c r="P82" s="671"/>
      <c r="Q82" s="671"/>
      <c r="R82" s="671"/>
      <c r="S82" s="671"/>
      <c r="T82" s="671"/>
      <c r="U82" s="671"/>
      <c r="V82" s="671"/>
      <c r="W82" s="671"/>
      <c r="X82" s="672"/>
      <c r="Y82" s="654" t="s">
        <v>19</v>
      </c>
      <c r="Z82" s="655"/>
      <c r="AA82" s="655"/>
      <c r="AB82" s="801"/>
      <c r="AC82" s="815" t="s">
        <v>17</v>
      </c>
      <c r="AD82" s="671"/>
      <c r="AE82" s="671"/>
      <c r="AF82" s="671"/>
      <c r="AG82" s="671"/>
      <c r="AH82" s="670" t="s">
        <v>18</v>
      </c>
      <c r="AI82" s="671"/>
      <c r="AJ82" s="671"/>
      <c r="AK82" s="671"/>
      <c r="AL82" s="671"/>
      <c r="AM82" s="671"/>
      <c r="AN82" s="671"/>
      <c r="AO82" s="671"/>
      <c r="AP82" s="671"/>
      <c r="AQ82" s="671"/>
      <c r="AR82" s="671"/>
      <c r="AS82" s="671"/>
      <c r="AT82" s="672"/>
      <c r="AU82" s="654" t="s">
        <v>19</v>
      </c>
      <c r="AV82" s="655"/>
      <c r="AW82" s="655"/>
      <c r="AX82" s="656"/>
      <c r="AY82" s="34">
        <f>$AY$81</f>
        <v>0</v>
      </c>
    </row>
    <row r="83" spans="1:51" ht="24.75" customHeight="1" x14ac:dyDescent="0.15">
      <c r="A83" s="1044"/>
      <c r="B83" s="1045"/>
      <c r="C83" s="1045"/>
      <c r="D83" s="1045"/>
      <c r="E83" s="1045"/>
      <c r="F83" s="1046"/>
      <c r="G83" s="673"/>
      <c r="H83" s="674"/>
      <c r="I83" s="674"/>
      <c r="J83" s="674"/>
      <c r="K83" s="675"/>
      <c r="L83" s="665"/>
      <c r="M83" s="666"/>
      <c r="N83" s="666"/>
      <c r="O83" s="666"/>
      <c r="P83" s="666"/>
      <c r="Q83" s="666"/>
      <c r="R83" s="666"/>
      <c r="S83" s="666"/>
      <c r="T83" s="666"/>
      <c r="U83" s="666"/>
      <c r="V83" s="666"/>
      <c r="W83" s="666"/>
      <c r="X83" s="667"/>
      <c r="Y83" s="385"/>
      <c r="Z83" s="386"/>
      <c r="AA83" s="386"/>
      <c r="AB83" s="805"/>
      <c r="AC83" s="673"/>
      <c r="AD83" s="674"/>
      <c r="AE83" s="674"/>
      <c r="AF83" s="674"/>
      <c r="AG83" s="675"/>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4"/>
      <c r="B93" s="1045"/>
      <c r="C93" s="1045"/>
      <c r="D93" s="1045"/>
      <c r="E93" s="1045"/>
      <c r="F93" s="104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4"/>
      <c r="B94" s="1045"/>
      <c r="C94" s="1045"/>
      <c r="D94" s="1045"/>
      <c r="E94" s="1045"/>
      <c r="F94" s="104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6"/>
      <c r="AY94">
        <f>COUNTA($G$96,$AC$96)</f>
        <v>0</v>
      </c>
    </row>
    <row r="95" spans="1:51" ht="24.75" customHeight="1" x14ac:dyDescent="0.15">
      <c r="A95" s="1044"/>
      <c r="B95" s="1045"/>
      <c r="C95" s="1045"/>
      <c r="D95" s="1045"/>
      <c r="E95" s="1045"/>
      <c r="F95" s="1046"/>
      <c r="G95" s="815" t="s">
        <v>17</v>
      </c>
      <c r="H95" s="671"/>
      <c r="I95" s="671"/>
      <c r="J95" s="671"/>
      <c r="K95" s="671"/>
      <c r="L95" s="670" t="s">
        <v>18</v>
      </c>
      <c r="M95" s="671"/>
      <c r="N95" s="671"/>
      <c r="O95" s="671"/>
      <c r="P95" s="671"/>
      <c r="Q95" s="671"/>
      <c r="R95" s="671"/>
      <c r="S95" s="671"/>
      <c r="T95" s="671"/>
      <c r="U95" s="671"/>
      <c r="V95" s="671"/>
      <c r="W95" s="671"/>
      <c r="X95" s="672"/>
      <c r="Y95" s="654" t="s">
        <v>19</v>
      </c>
      <c r="Z95" s="655"/>
      <c r="AA95" s="655"/>
      <c r="AB95" s="801"/>
      <c r="AC95" s="815" t="s">
        <v>17</v>
      </c>
      <c r="AD95" s="671"/>
      <c r="AE95" s="671"/>
      <c r="AF95" s="671"/>
      <c r="AG95" s="671"/>
      <c r="AH95" s="670" t="s">
        <v>18</v>
      </c>
      <c r="AI95" s="671"/>
      <c r="AJ95" s="671"/>
      <c r="AK95" s="671"/>
      <c r="AL95" s="671"/>
      <c r="AM95" s="671"/>
      <c r="AN95" s="671"/>
      <c r="AO95" s="671"/>
      <c r="AP95" s="671"/>
      <c r="AQ95" s="671"/>
      <c r="AR95" s="671"/>
      <c r="AS95" s="671"/>
      <c r="AT95" s="672"/>
      <c r="AU95" s="654" t="s">
        <v>19</v>
      </c>
      <c r="AV95" s="655"/>
      <c r="AW95" s="655"/>
      <c r="AX95" s="656"/>
      <c r="AY95" s="34">
        <f>$AY$94</f>
        <v>0</v>
      </c>
    </row>
    <row r="96" spans="1:51" ht="24.75" customHeight="1" x14ac:dyDescent="0.15">
      <c r="A96" s="1044"/>
      <c r="B96" s="1045"/>
      <c r="C96" s="1045"/>
      <c r="D96" s="1045"/>
      <c r="E96" s="1045"/>
      <c r="F96" s="1046"/>
      <c r="G96" s="673"/>
      <c r="H96" s="674"/>
      <c r="I96" s="674"/>
      <c r="J96" s="674"/>
      <c r="K96" s="675"/>
      <c r="L96" s="665"/>
      <c r="M96" s="666"/>
      <c r="N96" s="666"/>
      <c r="O96" s="666"/>
      <c r="P96" s="666"/>
      <c r="Q96" s="666"/>
      <c r="R96" s="666"/>
      <c r="S96" s="666"/>
      <c r="T96" s="666"/>
      <c r="U96" s="666"/>
      <c r="V96" s="666"/>
      <c r="W96" s="666"/>
      <c r="X96" s="667"/>
      <c r="Y96" s="385"/>
      <c r="Z96" s="386"/>
      <c r="AA96" s="386"/>
      <c r="AB96" s="805"/>
      <c r="AC96" s="673"/>
      <c r="AD96" s="674"/>
      <c r="AE96" s="674"/>
      <c r="AF96" s="674"/>
      <c r="AG96" s="675"/>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c r="AY108">
        <f>COUNTA($G$110,$AC$110)</f>
        <v>0</v>
      </c>
    </row>
    <row r="109" spans="1:51" ht="24.75" customHeight="1" x14ac:dyDescent="0.15">
      <c r="A109" s="1044"/>
      <c r="B109" s="1045"/>
      <c r="C109" s="1045"/>
      <c r="D109" s="1045"/>
      <c r="E109" s="1045"/>
      <c r="F109" s="1046"/>
      <c r="G109" s="815" t="s">
        <v>17</v>
      </c>
      <c r="H109" s="671"/>
      <c r="I109" s="671"/>
      <c r="J109" s="671"/>
      <c r="K109" s="671"/>
      <c r="L109" s="670" t="s">
        <v>18</v>
      </c>
      <c r="M109" s="671"/>
      <c r="N109" s="671"/>
      <c r="O109" s="671"/>
      <c r="P109" s="671"/>
      <c r="Q109" s="671"/>
      <c r="R109" s="671"/>
      <c r="S109" s="671"/>
      <c r="T109" s="671"/>
      <c r="U109" s="671"/>
      <c r="V109" s="671"/>
      <c r="W109" s="671"/>
      <c r="X109" s="672"/>
      <c r="Y109" s="654" t="s">
        <v>19</v>
      </c>
      <c r="Z109" s="655"/>
      <c r="AA109" s="655"/>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4" t="s">
        <v>19</v>
      </c>
      <c r="AV109" s="655"/>
      <c r="AW109" s="655"/>
      <c r="AX109" s="656"/>
      <c r="AY109" s="34">
        <f>$AY$108</f>
        <v>0</v>
      </c>
    </row>
    <row r="110" spans="1:51" ht="24.75" customHeight="1" x14ac:dyDescent="0.15">
      <c r="A110" s="1044"/>
      <c r="B110" s="1045"/>
      <c r="C110" s="1045"/>
      <c r="D110" s="1045"/>
      <c r="E110" s="1045"/>
      <c r="F110" s="1046"/>
      <c r="G110" s="673"/>
      <c r="H110" s="674"/>
      <c r="I110" s="674"/>
      <c r="J110" s="674"/>
      <c r="K110" s="675"/>
      <c r="L110" s="665"/>
      <c r="M110" s="666"/>
      <c r="N110" s="666"/>
      <c r="O110" s="666"/>
      <c r="P110" s="666"/>
      <c r="Q110" s="666"/>
      <c r="R110" s="666"/>
      <c r="S110" s="666"/>
      <c r="T110" s="666"/>
      <c r="U110" s="666"/>
      <c r="V110" s="666"/>
      <c r="W110" s="666"/>
      <c r="X110" s="667"/>
      <c r="Y110" s="385"/>
      <c r="Z110" s="386"/>
      <c r="AA110" s="386"/>
      <c r="AB110" s="805"/>
      <c r="AC110" s="673"/>
      <c r="AD110" s="674"/>
      <c r="AE110" s="674"/>
      <c r="AF110" s="674"/>
      <c r="AG110" s="675"/>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4"/>
      <c r="B120" s="1045"/>
      <c r="C120" s="1045"/>
      <c r="D120" s="1045"/>
      <c r="E120" s="1045"/>
      <c r="F120" s="104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4"/>
      <c r="B121" s="1045"/>
      <c r="C121" s="1045"/>
      <c r="D121" s="1045"/>
      <c r="E121" s="1045"/>
      <c r="F121" s="104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c r="AY121">
        <f>COUNTA($G$123,$AC$123)</f>
        <v>0</v>
      </c>
    </row>
    <row r="122" spans="1:51" ht="25.5" customHeight="1" x14ac:dyDescent="0.15">
      <c r="A122" s="1044"/>
      <c r="B122" s="1045"/>
      <c r="C122" s="1045"/>
      <c r="D122" s="1045"/>
      <c r="E122" s="1045"/>
      <c r="F122" s="1046"/>
      <c r="G122" s="815" t="s">
        <v>17</v>
      </c>
      <c r="H122" s="671"/>
      <c r="I122" s="671"/>
      <c r="J122" s="671"/>
      <c r="K122" s="671"/>
      <c r="L122" s="670" t="s">
        <v>18</v>
      </c>
      <c r="M122" s="671"/>
      <c r="N122" s="671"/>
      <c r="O122" s="671"/>
      <c r="P122" s="671"/>
      <c r="Q122" s="671"/>
      <c r="R122" s="671"/>
      <c r="S122" s="671"/>
      <c r="T122" s="671"/>
      <c r="U122" s="671"/>
      <c r="V122" s="671"/>
      <c r="W122" s="671"/>
      <c r="X122" s="672"/>
      <c r="Y122" s="654" t="s">
        <v>19</v>
      </c>
      <c r="Z122" s="655"/>
      <c r="AA122" s="655"/>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4" t="s">
        <v>19</v>
      </c>
      <c r="AV122" s="655"/>
      <c r="AW122" s="655"/>
      <c r="AX122" s="656"/>
      <c r="AY122" s="34">
        <f>$AY$121</f>
        <v>0</v>
      </c>
    </row>
    <row r="123" spans="1:51" ht="24.75" customHeight="1" x14ac:dyDescent="0.15">
      <c r="A123" s="1044"/>
      <c r="B123" s="1045"/>
      <c r="C123" s="1045"/>
      <c r="D123" s="1045"/>
      <c r="E123" s="1045"/>
      <c r="F123" s="1046"/>
      <c r="G123" s="673"/>
      <c r="H123" s="674"/>
      <c r="I123" s="674"/>
      <c r="J123" s="674"/>
      <c r="K123" s="675"/>
      <c r="L123" s="665"/>
      <c r="M123" s="666"/>
      <c r="N123" s="666"/>
      <c r="O123" s="666"/>
      <c r="P123" s="666"/>
      <c r="Q123" s="666"/>
      <c r="R123" s="666"/>
      <c r="S123" s="666"/>
      <c r="T123" s="666"/>
      <c r="U123" s="666"/>
      <c r="V123" s="666"/>
      <c r="W123" s="666"/>
      <c r="X123" s="667"/>
      <c r="Y123" s="385"/>
      <c r="Z123" s="386"/>
      <c r="AA123" s="386"/>
      <c r="AB123" s="805"/>
      <c r="AC123" s="673"/>
      <c r="AD123" s="674"/>
      <c r="AE123" s="674"/>
      <c r="AF123" s="674"/>
      <c r="AG123" s="675"/>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4"/>
      <c r="B133" s="1045"/>
      <c r="C133" s="1045"/>
      <c r="D133" s="1045"/>
      <c r="E133" s="1045"/>
      <c r="F133" s="104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4"/>
      <c r="B134" s="1045"/>
      <c r="C134" s="1045"/>
      <c r="D134" s="1045"/>
      <c r="E134" s="1045"/>
      <c r="F134" s="104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c r="AY134">
        <f>COUNTA($G$136,$AC$136)</f>
        <v>0</v>
      </c>
    </row>
    <row r="135" spans="1:51" ht="24.75" customHeight="1" x14ac:dyDescent="0.15">
      <c r="A135" s="1044"/>
      <c r="B135" s="1045"/>
      <c r="C135" s="1045"/>
      <c r="D135" s="1045"/>
      <c r="E135" s="1045"/>
      <c r="F135" s="1046"/>
      <c r="G135" s="815" t="s">
        <v>17</v>
      </c>
      <c r="H135" s="671"/>
      <c r="I135" s="671"/>
      <c r="J135" s="671"/>
      <c r="K135" s="671"/>
      <c r="L135" s="670" t="s">
        <v>18</v>
      </c>
      <c r="M135" s="671"/>
      <c r="N135" s="671"/>
      <c r="O135" s="671"/>
      <c r="P135" s="671"/>
      <c r="Q135" s="671"/>
      <c r="R135" s="671"/>
      <c r="S135" s="671"/>
      <c r="T135" s="671"/>
      <c r="U135" s="671"/>
      <c r="V135" s="671"/>
      <c r="W135" s="671"/>
      <c r="X135" s="672"/>
      <c r="Y135" s="654" t="s">
        <v>19</v>
      </c>
      <c r="Z135" s="655"/>
      <c r="AA135" s="655"/>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4" t="s">
        <v>19</v>
      </c>
      <c r="AV135" s="655"/>
      <c r="AW135" s="655"/>
      <c r="AX135" s="656"/>
      <c r="AY135" s="34">
        <f>$AY$134</f>
        <v>0</v>
      </c>
    </row>
    <row r="136" spans="1:51" ht="24.75" customHeight="1" x14ac:dyDescent="0.15">
      <c r="A136" s="1044"/>
      <c r="B136" s="1045"/>
      <c r="C136" s="1045"/>
      <c r="D136" s="1045"/>
      <c r="E136" s="1045"/>
      <c r="F136" s="1046"/>
      <c r="G136" s="673"/>
      <c r="H136" s="674"/>
      <c r="I136" s="674"/>
      <c r="J136" s="674"/>
      <c r="K136" s="675"/>
      <c r="L136" s="665"/>
      <c r="M136" s="666"/>
      <c r="N136" s="666"/>
      <c r="O136" s="666"/>
      <c r="P136" s="666"/>
      <c r="Q136" s="666"/>
      <c r="R136" s="666"/>
      <c r="S136" s="666"/>
      <c r="T136" s="666"/>
      <c r="U136" s="666"/>
      <c r="V136" s="666"/>
      <c r="W136" s="666"/>
      <c r="X136" s="667"/>
      <c r="Y136" s="385"/>
      <c r="Z136" s="386"/>
      <c r="AA136" s="386"/>
      <c r="AB136" s="805"/>
      <c r="AC136" s="673"/>
      <c r="AD136" s="674"/>
      <c r="AE136" s="674"/>
      <c r="AF136" s="674"/>
      <c r="AG136" s="675"/>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4"/>
      <c r="B146" s="1045"/>
      <c r="C146" s="1045"/>
      <c r="D146" s="1045"/>
      <c r="E146" s="1045"/>
      <c r="F146" s="104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4"/>
      <c r="B147" s="1045"/>
      <c r="C147" s="1045"/>
      <c r="D147" s="1045"/>
      <c r="E147" s="1045"/>
      <c r="F147" s="104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c r="AY147">
        <f>COUNTA($G$149,$AC$149)</f>
        <v>0</v>
      </c>
    </row>
    <row r="148" spans="1:51" ht="24.75" customHeight="1" x14ac:dyDescent="0.15">
      <c r="A148" s="1044"/>
      <c r="B148" s="1045"/>
      <c r="C148" s="1045"/>
      <c r="D148" s="1045"/>
      <c r="E148" s="1045"/>
      <c r="F148" s="1046"/>
      <c r="G148" s="815" t="s">
        <v>17</v>
      </c>
      <c r="H148" s="671"/>
      <c r="I148" s="671"/>
      <c r="J148" s="671"/>
      <c r="K148" s="671"/>
      <c r="L148" s="670" t="s">
        <v>18</v>
      </c>
      <c r="M148" s="671"/>
      <c r="N148" s="671"/>
      <c r="O148" s="671"/>
      <c r="P148" s="671"/>
      <c r="Q148" s="671"/>
      <c r="R148" s="671"/>
      <c r="S148" s="671"/>
      <c r="T148" s="671"/>
      <c r="U148" s="671"/>
      <c r="V148" s="671"/>
      <c r="W148" s="671"/>
      <c r="X148" s="672"/>
      <c r="Y148" s="654" t="s">
        <v>19</v>
      </c>
      <c r="Z148" s="655"/>
      <c r="AA148" s="655"/>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4" t="s">
        <v>19</v>
      </c>
      <c r="AV148" s="655"/>
      <c r="AW148" s="655"/>
      <c r="AX148" s="656"/>
      <c r="AY148" s="34">
        <f>$AY$147</f>
        <v>0</v>
      </c>
    </row>
    <row r="149" spans="1:51" ht="24.75" customHeight="1" x14ac:dyDescent="0.15">
      <c r="A149" s="1044"/>
      <c r="B149" s="1045"/>
      <c r="C149" s="1045"/>
      <c r="D149" s="1045"/>
      <c r="E149" s="1045"/>
      <c r="F149" s="1046"/>
      <c r="G149" s="673"/>
      <c r="H149" s="674"/>
      <c r="I149" s="674"/>
      <c r="J149" s="674"/>
      <c r="K149" s="675"/>
      <c r="L149" s="665"/>
      <c r="M149" s="666"/>
      <c r="N149" s="666"/>
      <c r="O149" s="666"/>
      <c r="P149" s="666"/>
      <c r="Q149" s="666"/>
      <c r="R149" s="666"/>
      <c r="S149" s="666"/>
      <c r="T149" s="666"/>
      <c r="U149" s="666"/>
      <c r="V149" s="666"/>
      <c r="W149" s="666"/>
      <c r="X149" s="667"/>
      <c r="Y149" s="385"/>
      <c r="Z149" s="386"/>
      <c r="AA149" s="386"/>
      <c r="AB149" s="805"/>
      <c r="AC149" s="673"/>
      <c r="AD149" s="674"/>
      <c r="AE149" s="674"/>
      <c r="AF149" s="674"/>
      <c r="AG149" s="675"/>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c r="AY161">
        <f>COUNTA($G$163,$AC$163)</f>
        <v>0</v>
      </c>
    </row>
    <row r="162" spans="1:51" ht="24.75" customHeight="1" x14ac:dyDescent="0.15">
      <c r="A162" s="1044"/>
      <c r="B162" s="1045"/>
      <c r="C162" s="1045"/>
      <c r="D162" s="1045"/>
      <c r="E162" s="1045"/>
      <c r="F162" s="1046"/>
      <c r="G162" s="815" t="s">
        <v>17</v>
      </c>
      <c r="H162" s="671"/>
      <c r="I162" s="671"/>
      <c r="J162" s="671"/>
      <c r="K162" s="671"/>
      <c r="L162" s="670" t="s">
        <v>18</v>
      </c>
      <c r="M162" s="671"/>
      <c r="N162" s="671"/>
      <c r="O162" s="671"/>
      <c r="P162" s="671"/>
      <c r="Q162" s="671"/>
      <c r="R162" s="671"/>
      <c r="S162" s="671"/>
      <c r="T162" s="671"/>
      <c r="U162" s="671"/>
      <c r="V162" s="671"/>
      <c r="W162" s="671"/>
      <c r="X162" s="672"/>
      <c r="Y162" s="654" t="s">
        <v>19</v>
      </c>
      <c r="Z162" s="655"/>
      <c r="AA162" s="655"/>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4" t="s">
        <v>19</v>
      </c>
      <c r="AV162" s="655"/>
      <c r="AW162" s="655"/>
      <c r="AX162" s="656"/>
      <c r="AY162" s="34">
        <f>$AY$161</f>
        <v>0</v>
      </c>
    </row>
    <row r="163" spans="1:51" ht="24.75" customHeight="1" x14ac:dyDescent="0.15">
      <c r="A163" s="1044"/>
      <c r="B163" s="1045"/>
      <c r="C163" s="1045"/>
      <c r="D163" s="1045"/>
      <c r="E163" s="1045"/>
      <c r="F163" s="1046"/>
      <c r="G163" s="673"/>
      <c r="H163" s="674"/>
      <c r="I163" s="674"/>
      <c r="J163" s="674"/>
      <c r="K163" s="675"/>
      <c r="L163" s="665"/>
      <c r="M163" s="666"/>
      <c r="N163" s="666"/>
      <c r="O163" s="666"/>
      <c r="P163" s="666"/>
      <c r="Q163" s="666"/>
      <c r="R163" s="666"/>
      <c r="S163" s="666"/>
      <c r="T163" s="666"/>
      <c r="U163" s="666"/>
      <c r="V163" s="666"/>
      <c r="W163" s="666"/>
      <c r="X163" s="667"/>
      <c r="Y163" s="385"/>
      <c r="Z163" s="386"/>
      <c r="AA163" s="386"/>
      <c r="AB163" s="805"/>
      <c r="AC163" s="673"/>
      <c r="AD163" s="674"/>
      <c r="AE163" s="674"/>
      <c r="AF163" s="674"/>
      <c r="AG163" s="675"/>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4"/>
      <c r="B173" s="1045"/>
      <c r="C173" s="1045"/>
      <c r="D173" s="1045"/>
      <c r="E173" s="1045"/>
      <c r="F173" s="104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4"/>
      <c r="B174" s="1045"/>
      <c r="C174" s="1045"/>
      <c r="D174" s="1045"/>
      <c r="E174" s="1045"/>
      <c r="F174" s="104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c r="AY174">
        <f>COUNTA($G$176,$AC$176)</f>
        <v>0</v>
      </c>
    </row>
    <row r="175" spans="1:51" ht="25.5" customHeight="1" x14ac:dyDescent="0.15">
      <c r="A175" s="1044"/>
      <c r="B175" s="1045"/>
      <c r="C175" s="1045"/>
      <c r="D175" s="1045"/>
      <c r="E175" s="1045"/>
      <c r="F175" s="1046"/>
      <c r="G175" s="815" t="s">
        <v>17</v>
      </c>
      <c r="H175" s="671"/>
      <c r="I175" s="671"/>
      <c r="J175" s="671"/>
      <c r="K175" s="671"/>
      <c r="L175" s="670" t="s">
        <v>18</v>
      </c>
      <c r="M175" s="671"/>
      <c r="N175" s="671"/>
      <c r="O175" s="671"/>
      <c r="P175" s="671"/>
      <c r="Q175" s="671"/>
      <c r="R175" s="671"/>
      <c r="S175" s="671"/>
      <c r="T175" s="671"/>
      <c r="U175" s="671"/>
      <c r="V175" s="671"/>
      <c r="W175" s="671"/>
      <c r="X175" s="672"/>
      <c r="Y175" s="654" t="s">
        <v>19</v>
      </c>
      <c r="Z175" s="655"/>
      <c r="AA175" s="655"/>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4" t="s">
        <v>19</v>
      </c>
      <c r="AV175" s="655"/>
      <c r="AW175" s="655"/>
      <c r="AX175" s="656"/>
      <c r="AY175" s="34">
        <f>$AY$174</f>
        <v>0</v>
      </c>
    </row>
    <row r="176" spans="1:51" ht="24.75" customHeight="1" x14ac:dyDescent="0.15">
      <c r="A176" s="1044"/>
      <c r="B176" s="1045"/>
      <c r="C176" s="1045"/>
      <c r="D176" s="1045"/>
      <c r="E176" s="1045"/>
      <c r="F176" s="1046"/>
      <c r="G176" s="673"/>
      <c r="H176" s="674"/>
      <c r="I176" s="674"/>
      <c r="J176" s="674"/>
      <c r="K176" s="675"/>
      <c r="L176" s="665"/>
      <c r="M176" s="666"/>
      <c r="N176" s="666"/>
      <c r="O176" s="666"/>
      <c r="P176" s="666"/>
      <c r="Q176" s="666"/>
      <c r="R176" s="666"/>
      <c r="S176" s="666"/>
      <c r="T176" s="666"/>
      <c r="U176" s="666"/>
      <c r="V176" s="666"/>
      <c r="W176" s="666"/>
      <c r="X176" s="667"/>
      <c r="Y176" s="385"/>
      <c r="Z176" s="386"/>
      <c r="AA176" s="386"/>
      <c r="AB176" s="805"/>
      <c r="AC176" s="673"/>
      <c r="AD176" s="674"/>
      <c r="AE176" s="674"/>
      <c r="AF176" s="674"/>
      <c r="AG176" s="675"/>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4"/>
      <c r="B186" s="1045"/>
      <c r="C186" s="1045"/>
      <c r="D186" s="1045"/>
      <c r="E186" s="1045"/>
      <c r="F186" s="104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4"/>
      <c r="B187" s="1045"/>
      <c r="C187" s="1045"/>
      <c r="D187" s="1045"/>
      <c r="E187" s="1045"/>
      <c r="F187" s="104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c r="AY187">
        <f>COUNTA($G$189,$AC$189)</f>
        <v>0</v>
      </c>
    </row>
    <row r="188" spans="1:51" ht="24.75" customHeight="1" x14ac:dyDescent="0.15">
      <c r="A188" s="1044"/>
      <c r="B188" s="1045"/>
      <c r="C188" s="1045"/>
      <c r="D188" s="1045"/>
      <c r="E188" s="1045"/>
      <c r="F188" s="1046"/>
      <c r="G188" s="815" t="s">
        <v>17</v>
      </c>
      <c r="H188" s="671"/>
      <c r="I188" s="671"/>
      <c r="J188" s="671"/>
      <c r="K188" s="671"/>
      <c r="L188" s="670" t="s">
        <v>18</v>
      </c>
      <c r="M188" s="671"/>
      <c r="N188" s="671"/>
      <c r="O188" s="671"/>
      <c r="P188" s="671"/>
      <c r="Q188" s="671"/>
      <c r="R188" s="671"/>
      <c r="S188" s="671"/>
      <c r="T188" s="671"/>
      <c r="U188" s="671"/>
      <c r="V188" s="671"/>
      <c r="W188" s="671"/>
      <c r="X188" s="672"/>
      <c r="Y188" s="654" t="s">
        <v>19</v>
      </c>
      <c r="Z188" s="655"/>
      <c r="AA188" s="655"/>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4" t="s">
        <v>19</v>
      </c>
      <c r="AV188" s="655"/>
      <c r="AW188" s="655"/>
      <c r="AX188" s="656"/>
      <c r="AY188" s="34">
        <f>$AY$187</f>
        <v>0</v>
      </c>
    </row>
    <row r="189" spans="1:51" ht="24.75" customHeight="1" x14ac:dyDescent="0.15">
      <c r="A189" s="1044"/>
      <c r="B189" s="1045"/>
      <c r="C189" s="1045"/>
      <c r="D189" s="1045"/>
      <c r="E189" s="1045"/>
      <c r="F189" s="1046"/>
      <c r="G189" s="673"/>
      <c r="H189" s="674"/>
      <c r="I189" s="674"/>
      <c r="J189" s="674"/>
      <c r="K189" s="675"/>
      <c r="L189" s="665"/>
      <c r="M189" s="666"/>
      <c r="N189" s="666"/>
      <c r="O189" s="666"/>
      <c r="P189" s="666"/>
      <c r="Q189" s="666"/>
      <c r="R189" s="666"/>
      <c r="S189" s="666"/>
      <c r="T189" s="666"/>
      <c r="U189" s="666"/>
      <c r="V189" s="666"/>
      <c r="W189" s="666"/>
      <c r="X189" s="667"/>
      <c r="Y189" s="385"/>
      <c r="Z189" s="386"/>
      <c r="AA189" s="386"/>
      <c r="AB189" s="805"/>
      <c r="AC189" s="673"/>
      <c r="AD189" s="674"/>
      <c r="AE189" s="674"/>
      <c r="AF189" s="674"/>
      <c r="AG189" s="675"/>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4"/>
      <c r="B199" s="1045"/>
      <c r="C199" s="1045"/>
      <c r="D199" s="1045"/>
      <c r="E199" s="1045"/>
      <c r="F199" s="104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4"/>
      <c r="B200" s="1045"/>
      <c r="C200" s="1045"/>
      <c r="D200" s="1045"/>
      <c r="E200" s="1045"/>
      <c r="F200" s="104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c r="AY200">
        <f>COUNTA($G$202,$AC$202)</f>
        <v>0</v>
      </c>
    </row>
    <row r="201" spans="1:51" ht="24.75" customHeight="1" x14ac:dyDescent="0.15">
      <c r="A201" s="1044"/>
      <c r="B201" s="1045"/>
      <c r="C201" s="1045"/>
      <c r="D201" s="1045"/>
      <c r="E201" s="1045"/>
      <c r="F201" s="1046"/>
      <c r="G201" s="815" t="s">
        <v>17</v>
      </c>
      <c r="H201" s="671"/>
      <c r="I201" s="671"/>
      <c r="J201" s="671"/>
      <c r="K201" s="671"/>
      <c r="L201" s="670" t="s">
        <v>18</v>
      </c>
      <c r="M201" s="671"/>
      <c r="N201" s="671"/>
      <c r="O201" s="671"/>
      <c r="P201" s="671"/>
      <c r="Q201" s="671"/>
      <c r="R201" s="671"/>
      <c r="S201" s="671"/>
      <c r="T201" s="671"/>
      <c r="U201" s="671"/>
      <c r="V201" s="671"/>
      <c r="W201" s="671"/>
      <c r="X201" s="672"/>
      <c r="Y201" s="654" t="s">
        <v>19</v>
      </c>
      <c r="Z201" s="655"/>
      <c r="AA201" s="655"/>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4" t="s">
        <v>19</v>
      </c>
      <c r="AV201" s="655"/>
      <c r="AW201" s="655"/>
      <c r="AX201" s="656"/>
      <c r="AY201" s="34">
        <f>$AY$200</f>
        <v>0</v>
      </c>
    </row>
    <row r="202" spans="1:51" ht="24.75" customHeight="1" x14ac:dyDescent="0.15">
      <c r="A202" s="1044"/>
      <c r="B202" s="1045"/>
      <c r="C202" s="1045"/>
      <c r="D202" s="1045"/>
      <c r="E202" s="1045"/>
      <c r="F202" s="1046"/>
      <c r="G202" s="673"/>
      <c r="H202" s="674"/>
      <c r="I202" s="674"/>
      <c r="J202" s="674"/>
      <c r="K202" s="675"/>
      <c r="L202" s="665"/>
      <c r="M202" s="666"/>
      <c r="N202" s="666"/>
      <c r="O202" s="666"/>
      <c r="P202" s="666"/>
      <c r="Q202" s="666"/>
      <c r="R202" s="666"/>
      <c r="S202" s="666"/>
      <c r="T202" s="666"/>
      <c r="U202" s="666"/>
      <c r="V202" s="666"/>
      <c r="W202" s="666"/>
      <c r="X202" s="667"/>
      <c r="Y202" s="385"/>
      <c r="Z202" s="386"/>
      <c r="AA202" s="386"/>
      <c r="AB202" s="805"/>
      <c r="AC202" s="673"/>
      <c r="AD202" s="674"/>
      <c r="AE202" s="674"/>
      <c r="AF202" s="674"/>
      <c r="AG202" s="675"/>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c r="AY214">
        <f>COUNTA($G$216,$AC$216)</f>
        <v>0</v>
      </c>
    </row>
    <row r="215" spans="1:51" ht="24.75" customHeight="1" x14ac:dyDescent="0.15">
      <c r="A215" s="1044"/>
      <c r="B215" s="1045"/>
      <c r="C215" s="1045"/>
      <c r="D215" s="1045"/>
      <c r="E215" s="1045"/>
      <c r="F215" s="1046"/>
      <c r="G215" s="815" t="s">
        <v>17</v>
      </c>
      <c r="H215" s="671"/>
      <c r="I215" s="671"/>
      <c r="J215" s="671"/>
      <c r="K215" s="671"/>
      <c r="L215" s="670" t="s">
        <v>18</v>
      </c>
      <c r="M215" s="671"/>
      <c r="N215" s="671"/>
      <c r="O215" s="671"/>
      <c r="P215" s="671"/>
      <c r="Q215" s="671"/>
      <c r="R215" s="671"/>
      <c r="S215" s="671"/>
      <c r="T215" s="671"/>
      <c r="U215" s="671"/>
      <c r="V215" s="671"/>
      <c r="W215" s="671"/>
      <c r="X215" s="672"/>
      <c r="Y215" s="654" t="s">
        <v>19</v>
      </c>
      <c r="Z215" s="655"/>
      <c r="AA215" s="655"/>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4" t="s">
        <v>19</v>
      </c>
      <c r="AV215" s="655"/>
      <c r="AW215" s="655"/>
      <c r="AX215" s="656"/>
      <c r="AY215" s="34">
        <f>$AY$214</f>
        <v>0</v>
      </c>
    </row>
    <row r="216" spans="1:51" ht="24.75" customHeight="1" x14ac:dyDescent="0.15">
      <c r="A216" s="1044"/>
      <c r="B216" s="1045"/>
      <c r="C216" s="1045"/>
      <c r="D216" s="1045"/>
      <c r="E216" s="1045"/>
      <c r="F216" s="1046"/>
      <c r="G216" s="673"/>
      <c r="H216" s="674"/>
      <c r="I216" s="674"/>
      <c r="J216" s="674"/>
      <c r="K216" s="675"/>
      <c r="L216" s="665"/>
      <c r="M216" s="666"/>
      <c r="N216" s="666"/>
      <c r="O216" s="666"/>
      <c r="P216" s="666"/>
      <c r="Q216" s="666"/>
      <c r="R216" s="666"/>
      <c r="S216" s="666"/>
      <c r="T216" s="666"/>
      <c r="U216" s="666"/>
      <c r="V216" s="666"/>
      <c r="W216" s="666"/>
      <c r="X216" s="667"/>
      <c r="Y216" s="385"/>
      <c r="Z216" s="386"/>
      <c r="AA216" s="386"/>
      <c r="AB216" s="805"/>
      <c r="AC216" s="673"/>
      <c r="AD216" s="674"/>
      <c r="AE216" s="674"/>
      <c r="AF216" s="674"/>
      <c r="AG216" s="675"/>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4"/>
      <c r="B226" s="1045"/>
      <c r="C226" s="1045"/>
      <c r="D226" s="1045"/>
      <c r="E226" s="1045"/>
      <c r="F226" s="104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4"/>
      <c r="B227" s="1045"/>
      <c r="C227" s="1045"/>
      <c r="D227" s="1045"/>
      <c r="E227" s="1045"/>
      <c r="F227" s="104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c r="AY227">
        <f>COUNTA($G$229,$AC$229)</f>
        <v>0</v>
      </c>
    </row>
    <row r="228" spans="1:51" ht="25.5" customHeight="1" x14ac:dyDescent="0.15">
      <c r="A228" s="1044"/>
      <c r="B228" s="1045"/>
      <c r="C228" s="1045"/>
      <c r="D228" s="1045"/>
      <c r="E228" s="1045"/>
      <c r="F228" s="1046"/>
      <c r="G228" s="815" t="s">
        <v>17</v>
      </c>
      <c r="H228" s="671"/>
      <c r="I228" s="671"/>
      <c r="J228" s="671"/>
      <c r="K228" s="671"/>
      <c r="L228" s="670" t="s">
        <v>18</v>
      </c>
      <c r="M228" s="671"/>
      <c r="N228" s="671"/>
      <c r="O228" s="671"/>
      <c r="P228" s="671"/>
      <c r="Q228" s="671"/>
      <c r="R228" s="671"/>
      <c r="S228" s="671"/>
      <c r="T228" s="671"/>
      <c r="U228" s="671"/>
      <c r="V228" s="671"/>
      <c r="W228" s="671"/>
      <c r="X228" s="672"/>
      <c r="Y228" s="654" t="s">
        <v>19</v>
      </c>
      <c r="Z228" s="655"/>
      <c r="AA228" s="655"/>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4" t="s">
        <v>19</v>
      </c>
      <c r="AV228" s="655"/>
      <c r="AW228" s="655"/>
      <c r="AX228" s="656"/>
      <c r="AY228" s="34">
        <f>$AY$227</f>
        <v>0</v>
      </c>
    </row>
    <row r="229" spans="1:51" ht="24.75" customHeight="1" x14ac:dyDescent="0.15">
      <c r="A229" s="1044"/>
      <c r="B229" s="1045"/>
      <c r="C229" s="1045"/>
      <c r="D229" s="1045"/>
      <c r="E229" s="1045"/>
      <c r="F229" s="1046"/>
      <c r="G229" s="673"/>
      <c r="H229" s="674"/>
      <c r="I229" s="674"/>
      <c r="J229" s="674"/>
      <c r="K229" s="675"/>
      <c r="L229" s="665"/>
      <c r="M229" s="666"/>
      <c r="N229" s="666"/>
      <c r="O229" s="666"/>
      <c r="P229" s="666"/>
      <c r="Q229" s="666"/>
      <c r="R229" s="666"/>
      <c r="S229" s="666"/>
      <c r="T229" s="666"/>
      <c r="U229" s="666"/>
      <c r="V229" s="666"/>
      <c r="W229" s="666"/>
      <c r="X229" s="667"/>
      <c r="Y229" s="385"/>
      <c r="Z229" s="386"/>
      <c r="AA229" s="386"/>
      <c r="AB229" s="805"/>
      <c r="AC229" s="673"/>
      <c r="AD229" s="674"/>
      <c r="AE229" s="674"/>
      <c r="AF229" s="674"/>
      <c r="AG229" s="675"/>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4"/>
      <c r="B239" s="1045"/>
      <c r="C239" s="1045"/>
      <c r="D239" s="1045"/>
      <c r="E239" s="1045"/>
      <c r="F239" s="104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4"/>
      <c r="B240" s="1045"/>
      <c r="C240" s="1045"/>
      <c r="D240" s="1045"/>
      <c r="E240" s="1045"/>
      <c r="F240" s="104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c r="AY240">
        <f>COUNTA($G$242,$AC$242)</f>
        <v>0</v>
      </c>
    </row>
    <row r="241" spans="1:51" ht="24.75" customHeight="1" x14ac:dyDescent="0.15">
      <c r="A241" s="1044"/>
      <c r="B241" s="1045"/>
      <c r="C241" s="1045"/>
      <c r="D241" s="1045"/>
      <c r="E241" s="1045"/>
      <c r="F241" s="1046"/>
      <c r="G241" s="815" t="s">
        <v>17</v>
      </c>
      <c r="H241" s="671"/>
      <c r="I241" s="671"/>
      <c r="J241" s="671"/>
      <c r="K241" s="671"/>
      <c r="L241" s="670" t="s">
        <v>18</v>
      </c>
      <c r="M241" s="671"/>
      <c r="N241" s="671"/>
      <c r="O241" s="671"/>
      <c r="P241" s="671"/>
      <c r="Q241" s="671"/>
      <c r="R241" s="671"/>
      <c r="S241" s="671"/>
      <c r="T241" s="671"/>
      <c r="U241" s="671"/>
      <c r="V241" s="671"/>
      <c r="W241" s="671"/>
      <c r="X241" s="672"/>
      <c r="Y241" s="654" t="s">
        <v>19</v>
      </c>
      <c r="Z241" s="655"/>
      <c r="AA241" s="655"/>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4" t="s">
        <v>19</v>
      </c>
      <c r="AV241" s="655"/>
      <c r="AW241" s="655"/>
      <c r="AX241" s="656"/>
      <c r="AY241" s="34">
        <f>$AY$240</f>
        <v>0</v>
      </c>
    </row>
    <row r="242" spans="1:51" ht="24.75" customHeight="1" x14ac:dyDescent="0.15">
      <c r="A242" s="1044"/>
      <c r="B242" s="1045"/>
      <c r="C242" s="1045"/>
      <c r="D242" s="1045"/>
      <c r="E242" s="1045"/>
      <c r="F242" s="1046"/>
      <c r="G242" s="673"/>
      <c r="H242" s="674"/>
      <c r="I242" s="674"/>
      <c r="J242" s="674"/>
      <c r="K242" s="675"/>
      <c r="L242" s="665"/>
      <c r="M242" s="666"/>
      <c r="N242" s="666"/>
      <c r="O242" s="666"/>
      <c r="P242" s="666"/>
      <c r="Q242" s="666"/>
      <c r="R242" s="666"/>
      <c r="S242" s="666"/>
      <c r="T242" s="666"/>
      <c r="U242" s="666"/>
      <c r="V242" s="666"/>
      <c r="W242" s="666"/>
      <c r="X242" s="667"/>
      <c r="Y242" s="385"/>
      <c r="Z242" s="386"/>
      <c r="AA242" s="386"/>
      <c r="AB242" s="805"/>
      <c r="AC242" s="673"/>
      <c r="AD242" s="674"/>
      <c r="AE242" s="674"/>
      <c r="AF242" s="674"/>
      <c r="AG242" s="675"/>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4"/>
      <c r="B252" s="1045"/>
      <c r="C252" s="1045"/>
      <c r="D252" s="1045"/>
      <c r="E252" s="1045"/>
      <c r="F252" s="104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4"/>
      <c r="B253" s="1045"/>
      <c r="C253" s="1045"/>
      <c r="D253" s="1045"/>
      <c r="E253" s="1045"/>
      <c r="F253" s="104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c r="AY253">
        <f>COUNTA($G$255,$AC$255)</f>
        <v>0</v>
      </c>
    </row>
    <row r="254" spans="1:51" ht="24.75" customHeight="1" x14ac:dyDescent="0.15">
      <c r="A254" s="1044"/>
      <c r="B254" s="1045"/>
      <c r="C254" s="1045"/>
      <c r="D254" s="1045"/>
      <c r="E254" s="1045"/>
      <c r="F254" s="1046"/>
      <c r="G254" s="815" t="s">
        <v>17</v>
      </c>
      <c r="H254" s="671"/>
      <c r="I254" s="671"/>
      <c r="J254" s="671"/>
      <c r="K254" s="671"/>
      <c r="L254" s="670" t="s">
        <v>18</v>
      </c>
      <c r="M254" s="671"/>
      <c r="N254" s="671"/>
      <c r="O254" s="671"/>
      <c r="P254" s="671"/>
      <c r="Q254" s="671"/>
      <c r="R254" s="671"/>
      <c r="S254" s="671"/>
      <c r="T254" s="671"/>
      <c r="U254" s="671"/>
      <c r="V254" s="671"/>
      <c r="W254" s="671"/>
      <c r="X254" s="672"/>
      <c r="Y254" s="654" t="s">
        <v>19</v>
      </c>
      <c r="Z254" s="655"/>
      <c r="AA254" s="655"/>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4" t="s">
        <v>19</v>
      </c>
      <c r="AV254" s="655"/>
      <c r="AW254" s="655"/>
      <c r="AX254" s="656"/>
      <c r="AY254" s="34">
        <f>$AY$253</f>
        <v>0</v>
      </c>
    </row>
    <row r="255" spans="1:51" ht="24.75" customHeight="1" x14ac:dyDescent="0.15">
      <c r="A255" s="1044"/>
      <c r="B255" s="1045"/>
      <c r="C255" s="1045"/>
      <c r="D255" s="1045"/>
      <c r="E255" s="1045"/>
      <c r="F255" s="1046"/>
      <c r="G255" s="673"/>
      <c r="H255" s="674"/>
      <c r="I255" s="674"/>
      <c r="J255" s="674"/>
      <c r="K255" s="675"/>
      <c r="L255" s="665"/>
      <c r="M255" s="666"/>
      <c r="N255" s="666"/>
      <c r="O255" s="666"/>
      <c r="P255" s="666"/>
      <c r="Q255" s="666"/>
      <c r="R255" s="666"/>
      <c r="S255" s="666"/>
      <c r="T255" s="666"/>
      <c r="U255" s="666"/>
      <c r="V255" s="666"/>
      <c r="W255" s="666"/>
      <c r="X255" s="667"/>
      <c r="Y255" s="385"/>
      <c r="Z255" s="386"/>
      <c r="AA255" s="386"/>
      <c r="AB255" s="805"/>
      <c r="AC255" s="673"/>
      <c r="AD255" s="674"/>
      <c r="AE255" s="674"/>
      <c r="AF255" s="674"/>
      <c r="AG255" s="675"/>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2021-09-22T06:20:31Z</cp:lastPrinted>
  <dcterms:created xsi:type="dcterms:W3CDTF">2012-03-13T00:50:25Z</dcterms:created>
  <dcterms:modified xsi:type="dcterms:W3CDTF">2021-09-22T06:20:37Z</dcterms:modified>
</cp:coreProperties>
</file>