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120" windowWidth="13230" windowHeight="7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<sst xmlns="http://schemas.openxmlformats.org/spreadsheetml/2006/main" count="3076" uniqueCount="805">
  <si>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</si>
  <si>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</si>
  <si>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</si>
  <si>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</si>
  <si>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</si>
  <si>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</si>
  <si>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</si>
  <si>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</si>
  <si>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</si>
  <si>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</si>
  <si>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</si>
  <si>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</si>
  <si>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</si>
  <si>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</si>
  <si>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</si>
  <si>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</si>
  <si>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</si>
  <si>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</si>
  <si>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</si>
  <si>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</si>
  <si>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</si>
  <si>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</si>
  <si>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</si>
  <si>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</si>
  <si>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</si>
  <si>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</si>
  <si>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</si>
  <si>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</si>
  <si>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</si>
  <si>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</si>
  <si>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</si>
  <si>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</si>
  <si>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</si>
  <si>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</si>
  <si>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</si>
  <si>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</si>
  <si>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</si>
  <si>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</si>
  <si>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</si>
  <si>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</si>
  <si>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</si>
  <si>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</si>
  <si>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</si>
  <si>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</si>
  <si>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</si>
  <si>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</si>
  <si>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</si>
  <si>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</si>
  <si>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</si>
  <si>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</si>
  <si>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</si>
  <si>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</si>
  <si>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</si>
  <si>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</si>
  <si>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</si>
  <si>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</si>
  <si>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</si>
  <si>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</si>
  <si>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</si>
  <si>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</si>
  <si>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</si>
  <si>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</si>
  <si>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</si>
  <si>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</si>
  <si>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</si>
  <si>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</si>
  <si>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</si>
  <si>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</si>
  <si>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</si>
  <si>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</si>
  <si>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</si>
  <si>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</si>
  <si>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</si>
  <si>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</si>
  <si>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</si>
  <si>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</si>
  <si>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</si>
  <si>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</si>
  <si>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</si>
  <si>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</si>
  <si>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</si>
  <si>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</si>
  <si>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</si>
  <si>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</si>
  <si>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</si>
  <si>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</si>
  <si>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</si>
  <si>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</si>
  <si>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</si>
  <si>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</si>
  <si>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</si>
  <si>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</si>
  <si>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</si>
  <si>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</si>
  <si>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</si>
  <si>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</si>
  <si>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</si>
  <si>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</si>
  <si>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</si>
  <si>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</si>
  <si>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</si>
  <si>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</si>
  <si>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</si>
  <si>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</si>
  <si>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</si>
  <si>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</si>
  <si>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</si>
  <si>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</si>
  <si>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</si>
  <si>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</si>
  <si>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</si>
  <si>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</si>
  <si>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</si>
  <si>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</si>
  <si>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</si>
  <si>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</si>
  <si>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</si>
  <si>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</si>
  <si>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</si>
  <si>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</si>
  <si>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</si>
  <si>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</si>
  <si>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</si>
  <si>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</si>
  <si>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</si>
  <si>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</si>
  <si>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</si>
  <si>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</si>
  <si>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</si>
  <si>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</si>
  <si>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</si>
  <si>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</si>
  <si>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</si>
  <si>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</si>
  <si>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</si>
  <si>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</si>
  <si>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</si>
  <si>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</si>
  <si>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</si>
  <si>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</si>
  <si>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</si>
  <si>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</si>
  <si>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</si>
  <si>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</si>
  <si>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</si>
  <si>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</si>
  <si>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</si>
  <si>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</si>
  <si>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</si>
  <si>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</si>
  <si>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</si>
  <si>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</si>
  <si>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</si>
  <si>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</si>
  <si>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</si>
  <si>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</si>
  <si>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</si>
  <si>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</si>
  <si>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</si>
  <si>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</si>
  <si>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</si>
  <si>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</si>
  <si>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</si>
  <si>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</si>
  <si>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</si>
  <si>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</si>
  <si>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</si>
  <si>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</si>
  <si>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</si>
  <si>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</si>
  <si>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</si>
  <si>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</si>
  <si>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</si>
  <si>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</si>
  <si>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</si>
  <si>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</si>
  <si>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</si>
  <si>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</si>
  <si>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</si>
  <si>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</si>
  <si>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</si>
  <si>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</si>
  <si>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</si>
  <si>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</si>
  <si>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</si>
  <si>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</si>
  <si>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</si>
  <si>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</si>
  <si>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</si>
  <si>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</si>
  <si>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</si>
  <si>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</si>
  <si>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</si>
  <si>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</si>
  <si>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</si>
  <si>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</si>
  <si>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</si>
  <si>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</si>
  <si>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</si>
  <si>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</si>
  <si>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</si>
  <si>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</si>
  <si>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</si>
  <si>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</si>
  <si>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</si>
  <si>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</si>
  <si>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</si>
  <si>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</si>
  <si>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</si>
  <si>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</si>
  <si>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</si>
  <si>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</si>
  <si>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</si>
  <si>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</si>
  <si>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</si>
  <si>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</si>
  <si>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</si>
  <si>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</si>
  <si>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</si>
  <si>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</si>
  <si>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</si>
  <si>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</si>
  <si>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</si>
  <si>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</si>
  <si>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</si>
  <si>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</si>
  <si>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</si>
  <si>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</si>
  <si>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</si>
  <si>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</si>
  <si>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</si>
  <si>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</si>
  <si>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</si>
  <si>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</si>
  <si>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</si>
  <si>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</si>
  <si>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</si>
  <si>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</si>
  <si>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</si>
  <si>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</si>
  <si>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</si>
  <si>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</si>
  <si>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</si>
  <si>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</si>
  <si>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</si>
  <si>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</si>
  <si>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</si>
  <si>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</si>
  <si>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</si>
  <si>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</si>
  <si>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</si>
  <si>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</si>
  <si>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</si>
  <si>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</si>
  <si>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</si>
  <si>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</si>
  <si>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</si>
  <si>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</si>
  <si>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</si>
  <si>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</si>
  <si>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</si>
  <si>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</si>
  <si>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</si>
  <si>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</si>
  <si>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</si>
  <si>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</si>
  <si>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</si>
  <si>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</si>
  <si>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</si>
  <si>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</si>
  <si>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</si>
  <si>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</si>
  <si>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</si>
  <si>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</si>
  <si>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</si>
  <si>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</si>
  <si>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</si>
  <si>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</si>
  <si>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</si>
  <si>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</si>
  <si>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</si>
  <si>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</si>
  <si>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</si>
  <si>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</si>
  <si>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</si>
  <si>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</si>
  <si>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</si>
  <si>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</si>
  <si>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</si>
  <si>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</si>
  <si>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</si>
  <si>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</si>
  <si>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</si>
  <si>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</si>
  <si>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</si>
  <si>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</si>
  <si>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</si>
  <si>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</si>
  <si>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</si>
  <si>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</si>
  <si>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</si>
  <si>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</si>
  <si>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</si>
  <si>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</si>
  <si>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</si>
  <si>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</si>
  <si>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</si>
  <si>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</si>
  <si>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</si>
  <si>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</si>
  <si>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</si>
  <si>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</si>
  <si>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</si>
  <si>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</si>
  <si>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</si>
  <si>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</si>
  <si>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</si>
  <si>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</si>
  <si>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</si>
  <si>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</si>
  <si>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</si>
  <si>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</si>
  <si>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</si>
  <si>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</si>
  <si>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</si>
  <si>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</si>
  <si>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</si>
  <si>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</si>
  <si>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</si>
  <si>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</si>
  <si>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</si>
  <si>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</si>
  <si>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</si>
  <si>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</si>
  <si>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</si>
  <si>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</si>
  <si>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</si>
  <si>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</si>
  <si>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</si>
  <si>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</si>
  <si>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</si>
  <si>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</si>
  <si>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</si>
  <si>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</si>
  <si>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</si>
  <si>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</si>
  <si>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</si>
  <si>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</si>
  <si>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</si>
  <si>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</si>
  <si>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</si>
  <si>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</si>
  <si>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</si>
  <si>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</si>
  <si>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</si>
  <si>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</si>
  <si>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</si>
  <si>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</si>
  <si>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</si>
  <si>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</si>
  <si>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</si>
  <si>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</si>
  <si>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</si>
  <si>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</si>
  <si>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</si>
  <si>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</si>
  <si>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</si>
  <si>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</si>
  <si>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</si>
  <si>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</si>
  <si>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</si>
  <si>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</si>
  <si>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</si>
  <si>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</si>
  <si>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</si>
  <si>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</si>
  <si>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</si>
  <si>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</si>
  <si>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</si>
  <si>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</si>
  <si>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</si>
  <si>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</si>
  <si>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</si>
  <si>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</si>
  <si>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</si>
  <si>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</si>
  <si>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</si>
  <si>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</si>
  <si>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</si>
  <si>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</si>
  <si>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</si>
  <si>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</si>
  <si>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</si>
  <si>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</si>
  <si>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</si>
  <si>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</si>
  <si>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</si>
  <si>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</si>
  <si>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</si>
  <si>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</si>
  <si>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</si>
  <si>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</si>
  <si>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</si>
  <si>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</si>
  <si>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</si>
  <si>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</si>
  <si>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</si>
  <si>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</si>
  <si>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</si>
  <si>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</si>
  <si>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</si>
  <si>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</si>
  <si>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</si>
  <si>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</si>
  <si>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</si>
  <si>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</si>
  <si>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</si>
  <si>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</si>
  <si>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</si>
  <si>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</si>
  <si>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</si>
  <si>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</si>
  <si>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</si>
  <si>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</si>
  <si>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</si>
  <si>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</si>
  <si>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</si>
  <si>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</si>
  <si>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</si>
  <si>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</si>
  <si>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</si>
  <si>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</si>
  <si>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</si>
  <si>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</si>
  <si>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</si>
  <si>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</si>
  <si>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</si>
  <si>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</si>
  <si>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</si>
  <si>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</si>
  <si>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</si>
  <si>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</si>
  <si>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</si>
  <si>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</si>
  <si>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</si>
  <si>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</si>
  <si>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</si>
  <si>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</si>
  <si>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</si>
  <si>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</si>
  <si>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</si>
  <si>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</si>
  <si>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</si>
  <si>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</si>
  <si>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</si>
  <si>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</si>
  <si>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</si>
  <si>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</si>
  <si>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</si>
  <si>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</si>
  <si>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</si>
  <si>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</si>
  <si>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</si>
  <si>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</si>
  <si>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</si>
  <si>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</si>
  <si>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</si>
  <si>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</si>
  <si>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</si>
  <si>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</si>
  <si>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</si>
  <si>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</si>
  <si>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</si>
  <si>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</si>
  <si>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</si>
  <si>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</si>
  <si>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</si>
  <si>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</si>
  <si>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</si>
  <si>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</si>
  <si>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</si>
  <si>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</si>
  <si>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</si>
  <si>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</si>
  <si>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</si>
  <si>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</si>
  <si>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</si>
  <si>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</si>
  <si>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</si>
  <si>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</si>
  <si>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</si>
  <si>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</si>
  <si>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</si>
  <si>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</si>
  <si>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</si>
  <si>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</si>
  <si>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</si>
  <si>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</si>
  <si>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</si>
  <si>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</si>
  <si>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</si>
  <si>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</si>
  <si>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</si>
  <si>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</si>
  <si>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</si>
  <si>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</si>
  <si>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</si>
  <si>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</si>
  <si>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</si>
  <si>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</si>
  <si>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</si>
  <si>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</si>
  <si>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</si>
  <si>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</si>
  <si>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</si>
  <si>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</si>
  <si>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</si>
  <si>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</si>
  <si>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</si>
  <si>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</si>
  <si>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</si>
  <si>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</si>
  <si>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</si>
  <si>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</si>
  <si>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</si>
  <si>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</si>
  <si>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</si>
  <si>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</si>
  <si>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</si>
  <si>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</si>
  <si>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</si>
  <si>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</si>
  <si>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</si>
  <si>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</si>
  <si>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</si>
  <si>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</si>
  <si>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</si>
  <si>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</si>
  <si>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</si>
  <si>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</si>
  <si>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</si>
  <si>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</si>
  <si>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</si>
  <si>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</si>
  <si>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</si>
  <si>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</si>
  <si>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</si>
  <si>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</si>
  <si>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</si>
  <si>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</si>
  <si>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</si>
  <si>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</si>
  <si>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</si>
  <si>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</si>
  <si>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</si>
  <si>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</si>
  <si>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</si>
  <si>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</si>
  <si>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</si>
  <si>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</si>
  <si>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</si>
  <si>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</si>
  <si>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</si>
  <si>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</si>
  <si>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</si>
  <si>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</si>
  <si>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</si>
  <si>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</si>
  <si>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</si>
  <si>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</si>
  <si>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</si>
  <si>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</si>
  <si>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</si>
  <si>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</si>
  <si>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</si>
  <si>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</si>
  <si>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</si>
  <si>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</si>
  <si>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</si>
  <si>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</si>
  <si>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</si>
  <si>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</si>
  <si>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</si>
  <si>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</si>
  <si>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</si>
  <si>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</si>
  <si>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</si>
  <si>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</si>
  <si>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</si>
  <si>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</si>
  <si>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</si>
  <si>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</si>
  <si>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</si>
  <si>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</si>
  <si>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</si>
  <si>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</si>
  <si>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</si>
  <si>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</si>
  <si>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</si>
  <si>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</si>
  <si>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</si>
  <si>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</si>
  <si>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</si>
  <si>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</si>
  <si>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</si>
  <si>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</si>
  <si>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</si>
  <si>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</si>
  <si>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</si>
  <si>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</si>
  <si>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</si>
  <si>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</si>
  <si>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</si>
  <si>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</si>
  <si>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</si>
  <si>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</si>
  <si>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</si>
  <si>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</si>
  <si>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</si>
  <si>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</si>
  <si>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</si>
  <si>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</si>
  <si>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</si>
  <si>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</si>
  <si>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</si>
  <si>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</si>
  <si>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</si>
  <si>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</si>
  <si>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</si>
  <si>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</si>
  <si>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</si>
  <si>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</si>
  <si>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</si>
  <si>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</si>
  <si>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</si>
  <si>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</si>
  <si>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</si>
  <si>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</si>
  <si>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</si>
  <si>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</si>
  <si>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</si>
  <si>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</si>
  <si>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</si>
  <si>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</si>
  <si>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</si>
  <si>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</si>
  <si>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</si>
  <si>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</si>
  <si>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</si>
  <si>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</si>
  <si>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</si>
  <si>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</si>
  <si>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</si>
  <si>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</si>
  <si>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</si>
  <si>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</si>
  <si>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</si>
  <si>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</si>
  <si>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</si>
  <si>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</si>
  <si>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</si>
  <si>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</si>
  <si>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</si>
  <si>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</si>
  <si>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</si>
  <si>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</si>
  <si>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</si>
  <si>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</si>
  <si>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</si>
  <si>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</si>
  <si>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</si>
  <si>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</si>
  <si>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</si>
  <si>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</si>
  <si>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</si>
  <si>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</si>
  <si>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</si>
  <si>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</si>
  <si>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</si>
  <si>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</si>
  <si>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</si>
  <si>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</si>
  <si>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</si>
  <si>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</si>
  <si>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</si>
  <si>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</si>
  <si>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</si>
  <si>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</si>
  <si>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</si>
  <si>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</si>
  <si>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</si>
  <si>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</si>
  <si>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</si>
  <si>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</si>
  <si>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</si>
  <si>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</si>
  <si>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</si>
  <si>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</si>
  <si>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</si>
  <si>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</si>
  <si>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</si>
  <si>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</si>
  <si>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</si>
  <si>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</si>
  <si>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</si>
  <si>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</si>
  <si>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</si>
  <si>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</si>
  <si>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</si>
  <si>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</si>
  <si>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</si>
  <si>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</si>
  <si>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</si>
  <si>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</si>
  <si>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文化財保護法　第1条</t>
  </si>
  <si>
    <t>文化芸術の振興に関する基本的な方針（第4次基本方針）
（平成27年5月22日閣議決定）</t>
  </si>
  <si>
    <t>本事業は、現存の文化財（美術工芸品、建造物）と同一の材質、技法を用いて原作品と同様に製作し、伝統的技法の解明及び維持を図るとともに、製作した作品を公開しその活用を図ることを目的とする。</t>
  </si>
  <si>
    <t>国宝・重要文化財(美術工芸品)が、経年劣化等により適切な保存や取扱い及び移動等が困難であり、その他管理上の理由により公開を制限するものについて、文化財として固有の価値を可能な限り忠実に表現した模写・模造品を製作し指定品の保存を図り、さらに製作した作品は指定文化財に代えて公開し、その活用を図っている。また、文化財（建造物）を縮尺模型により全体像の把握を容易にするなど、文化財としての固有の価値を可能な限り忠実に表現した模写模造を製作し、公開活用を図ることで指定品の保存及び文化財理解を進める。</t>
  </si>
  <si>
    <t>-</t>
  </si>
  <si>
    <t>国宝其他模写模造費</t>
  </si>
  <si>
    <t>職員旅費</t>
  </si>
  <si>
    <t>経年劣化等が進み、公開が困難な文化財について、固有の価値を再現した模写模造を製作し、技術の継承を行うとともに、これを公開活用することで、文化財を保護し、併せて活用を図る。</t>
  </si>
  <si>
    <t>成果物の一般公開（貸与等を含む）件数割合
成果物を一般公開した件数/模写模造件数</t>
  </si>
  <si>
    <t>模写模造件数／年</t>
  </si>
  <si>
    <t>件</t>
  </si>
  <si>
    <t>執行額／年間模写模造件数　　　　　　　　　　　　　　</t>
    <phoneticPr fontId="5"/>
  </si>
  <si>
    <t>百万円</t>
  </si>
  <si>
    <t>　円/件</t>
    <phoneticPr fontId="5"/>
  </si>
  <si>
    <t>35,092,000円/4件</t>
  </si>
  <si>
    <t>35,384,000円/4件</t>
  </si>
  <si>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</si>
  <si>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</si>
  <si>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</si>
  <si>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</si>
  <si>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</si>
  <si>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</si>
  <si>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政策評価においては、文化財の適切な保存に配慮しつつ、広く国民に製作した作品を公開し、その活用を図ることとしている。
本事業は、広く国民に製作した作品を公開し、その活用を図ることを目的としており、両者は補完関係にある。</t>
    <phoneticPr fontId="5"/>
  </si>
  <si>
    <t>476</t>
  </si>
  <si>
    <t>399</t>
  </si>
  <si>
    <t>419</t>
  </si>
  <si>
    <t>385</t>
  </si>
  <si>
    <t>378</t>
  </si>
  <si>
    <t>376</t>
  </si>
  <si>
    <t>356</t>
  </si>
  <si>
    <t>○</t>
  </si>
  <si>
    <t>模写模造</t>
    <phoneticPr fontId="5"/>
  </si>
  <si>
    <t>昭和28年度</t>
    <phoneticPr fontId="5"/>
  </si>
  <si>
    <t>終了予定なし</t>
    <phoneticPr fontId="5"/>
  </si>
  <si>
    <t>文化庁</t>
    <phoneticPr fontId="5"/>
  </si>
  <si>
    <t>文化資源活用課</t>
    <phoneticPr fontId="5"/>
  </si>
  <si>
    <t>-</t>
    <phoneticPr fontId="5"/>
  </si>
  <si>
    <t>博物館等における成果物の一般公開件数（博物館等に照会・集計）</t>
    <phoneticPr fontId="5"/>
  </si>
  <si>
    <t>文化芸術の振興に関する基本的な方針（第4次基本方針）の重点戦略に挙げられており、国として実施する必要がある。</t>
    <phoneticPr fontId="5"/>
  </si>
  <si>
    <t>現在民間に委託して実施している事業であるが、どの文化財を模写模造の対象にするかの判断については、文化財の破損状況など保存の必要性を勘案して決定する必要があるため、全国の文化財について状況を把握している国以外に行うことができない。</t>
    <rPh sb="33" eb="35">
      <t>タイショウ</t>
    </rPh>
    <phoneticPr fontId="5"/>
  </si>
  <si>
    <t>劣化が著しい文化財の複製製作と、それを通じた技術者の技能向上は実際の製作を通じてしか不可能な事業であり、劣化が著しい文化財の複製製作は優先度の高い事業である。</t>
    <phoneticPr fontId="5"/>
  </si>
  <si>
    <t>‐</t>
  </si>
  <si>
    <t>-</t>
    <phoneticPr fontId="5"/>
  </si>
  <si>
    <t>契約時に作業内容の精査等を実施することで適正化及び効率化を図っており、適切な積算を行っている。</t>
    <rPh sb="13" eb="15">
      <t>ジッシ</t>
    </rPh>
    <phoneticPr fontId="5"/>
  </si>
  <si>
    <t>契約時に作業内容の精査等を実施することで適正化及び効率化を図っており、適切な積算を行っている。</t>
    <phoneticPr fontId="5"/>
  </si>
  <si>
    <t>企画競争を行うなどして競争性を確保し、また、契約時にも作業内容の精査等を実施することで適正化及び効率化を図っており、効率的な予算の執行に努めている。</t>
    <rPh sb="36" eb="38">
      <t>ジッシ</t>
    </rPh>
    <phoneticPr fontId="5"/>
  </si>
  <si>
    <t>過去３年間はいずれも成果実績が成果目標を上回っているか同等である。</t>
    <phoneticPr fontId="5"/>
  </si>
  <si>
    <t>成果品について、当方の望む水準に達しなかったことが無いことから、活動実績は当方の見込んでいた水準に達していたといえる。</t>
    <rPh sb="25" eb="26">
      <t>ナ</t>
    </rPh>
    <phoneticPr fontId="5"/>
  </si>
  <si>
    <t>模写模造を行った作品は貸与等を通じて広く一般に公開していることから、有効に活用されているといえる。</t>
    <rPh sb="5" eb="6">
      <t>オコナ</t>
    </rPh>
    <rPh sb="18" eb="19">
      <t>ヒロ</t>
    </rPh>
    <rPh sb="20" eb="22">
      <t>イッパン</t>
    </rPh>
    <phoneticPr fontId="5"/>
  </si>
  <si>
    <t>A.株式会社さんけい</t>
    <rPh sb="2" eb="6">
      <t>カブシキガイシャ</t>
    </rPh>
    <phoneticPr fontId="5"/>
  </si>
  <si>
    <t>B.有限会社六法美術</t>
    <rPh sb="2" eb="6">
      <t>ユウゲンガイシャ</t>
    </rPh>
    <rPh sb="6" eb="8">
      <t>ロッポウ</t>
    </rPh>
    <rPh sb="8" eb="10">
      <t>ビジュツ</t>
    </rPh>
    <phoneticPr fontId="5"/>
  </si>
  <si>
    <t>製作監理費、模型製作費</t>
    <rPh sb="0" eb="2">
      <t>セイサク</t>
    </rPh>
    <rPh sb="2" eb="4">
      <t>カンリ</t>
    </rPh>
    <rPh sb="4" eb="5">
      <t>ヒ</t>
    </rPh>
    <rPh sb="6" eb="8">
      <t>モケイ</t>
    </rPh>
    <rPh sb="8" eb="10">
      <t>セイサク</t>
    </rPh>
    <rPh sb="10" eb="11">
      <t>ヒ</t>
    </rPh>
    <phoneticPr fontId="5"/>
  </si>
  <si>
    <t>打ち合わせ費、木工事費、屋根工事費</t>
    <rPh sb="0" eb="1">
      <t>ウ</t>
    </rPh>
    <rPh sb="2" eb="3">
      <t>ア</t>
    </rPh>
    <rPh sb="5" eb="6">
      <t>ヒ</t>
    </rPh>
    <rPh sb="7" eb="9">
      <t>モッコウ</t>
    </rPh>
    <rPh sb="9" eb="10">
      <t>ジ</t>
    </rPh>
    <rPh sb="10" eb="11">
      <t>ヒ</t>
    </rPh>
    <rPh sb="12" eb="14">
      <t>ヤネ</t>
    </rPh>
    <rPh sb="14" eb="16">
      <t>コウジ</t>
    </rPh>
    <rPh sb="16" eb="17">
      <t>ヒ</t>
    </rPh>
    <phoneticPr fontId="5"/>
  </si>
  <si>
    <t>その他</t>
    <rPh sb="2" eb="3">
      <t>タ</t>
    </rPh>
    <phoneticPr fontId="5"/>
  </si>
  <si>
    <t>一般管理費</t>
    <rPh sb="0" eb="2">
      <t>イッパン</t>
    </rPh>
    <rPh sb="2" eb="5">
      <t>カンリヒ</t>
    </rPh>
    <phoneticPr fontId="5"/>
  </si>
  <si>
    <t>-</t>
    <phoneticPr fontId="5"/>
  </si>
  <si>
    <t>株式会社　さんけい</t>
    <rPh sb="0" eb="4">
      <t>カブシキガイシャ</t>
    </rPh>
    <phoneticPr fontId="5"/>
  </si>
  <si>
    <t>国宝薬師寺東塔模型模造</t>
    <phoneticPr fontId="5"/>
  </si>
  <si>
    <t>有限会社六法美術</t>
    <phoneticPr fontId="5"/>
  </si>
  <si>
    <t>重要文化財紙本著色西行物語絵巻復元模写事業</t>
    <phoneticPr fontId="5"/>
  </si>
  <si>
    <t>15,011,000円/3件</t>
    <rPh sb="10" eb="11">
      <t>エン</t>
    </rPh>
    <rPh sb="13" eb="14">
      <t>ケン</t>
    </rPh>
    <phoneticPr fontId="5"/>
  </si>
  <si>
    <t>人件費</t>
    <rPh sb="0" eb="3">
      <t>ジンケンヒ</t>
    </rPh>
    <phoneticPr fontId="5"/>
  </si>
  <si>
    <t>原材料費、雑役務費</t>
    <rPh sb="0" eb="3">
      <t>ゲンザイリョウ</t>
    </rPh>
    <rPh sb="3" eb="4">
      <t>ヒ</t>
    </rPh>
    <rPh sb="5" eb="6">
      <t>ザツ</t>
    </rPh>
    <rPh sb="6" eb="8">
      <t>エキム</t>
    </rPh>
    <rPh sb="8" eb="9">
      <t>ヒ</t>
    </rPh>
    <phoneticPr fontId="5"/>
  </si>
  <si>
    <t>下請負費</t>
    <rPh sb="0" eb="1">
      <t>シタ</t>
    </rPh>
    <rPh sb="1" eb="3">
      <t>ウケオイ</t>
    </rPh>
    <rPh sb="3" eb="4">
      <t>ヒ</t>
    </rPh>
    <phoneticPr fontId="5"/>
  </si>
  <si>
    <t>その他</t>
    <rPh sb="2" eb="3">
      <t>タ</t>
    </rPh>
    <phoneticPr fontId="5"/>
  </si>
  <si>
    <t>技士人件費</t>
    <rPh sb="0" eb="2">
      <t>ギシ</t>
    </rPh>
    <rPh sb="2" eb="5">
      <t>ジンケンヒ</t>
    </rPh>
    <phoneticPr fontId="5"/>
  </si>
  <si>
    <t>絵具、筆、墨一式、桐箱</t>
    <rPh sb="0" eb="1">
      <t>エ</t>
    </rPh>
    <rPh sb="1" eb="2">
      <t>グ</t>
    </rPh>
    <rPh sb="3" eb="4">
      <t>フデ</t>
    </rPh>
    <rPh sb="5" eb="6">
      <t>スミ</t>
    </rPh>
    <rPh sb="6" eb="8">
      <t>イッシキ</t>
    </rPh>
    <rPh sb="9" eb="11">
      <t>キリバコ</t>
    </rPh>
    <phoneticPr fontId="5"/>
  </si>
  <si>
    <t>一般管理費等</t>
    <rPh sb="0" eb="2">
      <t>イッパン</t>
    </rPh>
    <rPh sb="2" eb="5">
      <t>カンリヒ</t>
    </rPh>
    <rPh sb="5" eb="6">
      <t>トウ</t>
    </rPh>
    <phoneticPr fontId="5"/>
  </si>
  <si>
    <t>D.</t>
    <phoneticPr fontId="5"/>
  </si>
  <si>
    <t>C.個人</t>
    <rPh sb="2" eb="4">
      <t>コジン</t>
    </rPh>
    <phoneticPr fontId="5"/>
  </si>
  <si>
    <t>事業費</t>
    <rPh sb="0" eb="3">
      <t>ジギョウヒ</t>
    </rPh>
    <phoneticPr fontId="5"/>
  </si>
  <si>
    <t>賃金</t>
    <rPh sb="0" eb="2">
      <t>チンギン</t>
    </rPh>
    <phoneticPr fontId="5"/>
  </si>
  <si>
    <t>調査費、雑役務費</t>
    <rPh sb="0" eb="2">
      <t>チョウサ</t>
    </rPh>
    <rPh sb="2" eb="3">
      <t>ヒ</t>
    </rPh>
    <rPh sb="4" eb="5">
      <t>ザツ</t>
    </rPh>
    <rPh sb="5" eb="7">
      <t>エキム</t>
    </rPh>
    <rPh sb="7" eb="8">
      <t>ヒ</t>
    </rPh>
    <phoneticPr fontId="5"/>
  </si>
  <si>
    <t>個人</t>
    <rPh sb="0" eb="2">
      <t>コジン</t>
    </rPh>
    <phoneticPr fontId="5"/>
  </si>
  <si>
    <t>-</t>
    <phoneticPr fontId="5"/>
  </si>
  <si>
    <t>国宝春日大社所蔵古神宝類復元模造事業</t>
    <rPh sb="0" eb="2">
      <t>コクホウ</t>
    </rPh>
    <rPh sb="2" eb="6">
      <t>カスガタイシャ</t>
    </rPh>
    <rPh sb="6" eb="8">
      <t>ショゾウ</t>
    </rPh>
    <rPh sb="8" eb="9">
      <t>コ</t>
    </rPh>
    <rPh sb="9" eb="11">
      <t>シンポウ</t>
    </rPh>
    <rPh sb="11" eb="12">
      <t>ルイ</t>
    </rPh>
    <rPh sb="12" eb="14">
      <t>フクゲン</t>
    </rPh>
    <rPh sb="14" eb="16">
      <t>モゾウ</t>
    </rPh>
    <rPh sb="16" eb="18">
      <t>ジギョウ</t>
    </rPh>
    <phoneticPr fontId="5"/>
  </si>
  <si>
    <t>無</t>
  </si>
  <si>
    <t>引き続き、十分な公告期間を確保しつつ、外部の専門家や有識者を含む事業選定委員会による作業内容の精査等を行うことで、適切な事業実施を図る。</t>
    <phoneticPr fontId="5"/>
  </si>
  <si>
    <t>本事業の選定については、随意契約（公募）により実施し、外部有識者等で構成する審査委員会を経て決定されており、競争性や選定の妥当性は十分確保されている。
また、当該事業は複数年を予定した事業であることから、形式的に競争性のない随意契約となるが、事業計画に基づき適切に実施されているか内容を審査し、作業内容の精査を行い毎年度適宣見直しをしている。</t>
    <phoneticPr fontId="5"/>
  </si>
  <si>
    <t>事業の実施に当たっては、経費の積算や使途などの妥当性を確認し、効率的かつ最小限の経費措置となるように努める。</t>
    <phoneticPr fontId="5"/>
  </si>
  <si>
    <t>有</t>
  </si>
  <si>
    <t>令和元年度に美術工芸品における複数年に渡る事業が終了し、令和２年度の新事業を策定する見込みであったが、新型コロナウィルス感染症拡大の影響を受け、策定ができなかったもの。令和３年度以降は新型コロナウィルス下の状況に応じて執行をすすめ、計画的に事業を実施するように努めている。</t>
    <rPh sb="0" eb="2">
      <t>レイワ</t>
    </rPh>
    <rPh sb="2" eb="4">
      <t>ガンネン</t>
    </rPh>
    <rPh sb="4" eb="5">
      <t>ド</t>
    </rPh>
    <rPh sb="6" eb="8">
      <t>ビジュツ</t>
    </rPh>
    <rPh sb="8" eb="11">
      <t>コウゲイヒン</t>
    </rPh>
    <rPh sb="15" eb="17">
      <t>フクスウ</t>
    </rPh>
    <rPh sb="17" eb="18">
      <t>ネン</t>
    </rPh>
    <rPh sb="19" eb="20">
      <t>ワタ</t>
    </rPh>
    <rPh sb="21" eb="23">
      <t>ジギョウ</t>
    </rPh>
    <rPh sb="24" eb="26">
      <t>シュウリョウ</t>
    </rPh>
    <rPh sb="28" eb="30">
      <t>レイワ</t>
    </rPh>
    <rPh sb="31" eb="33">
      <t>ネンド</t>
    </rPh>
    <rPh sb="34" eb="37">
      <t>シンジギョウ</t>
    </rPh>
    <rPh sb="38" eb="40">
      <t>サクテイ</t>
    </rPh>
    <rPh sb="42" eb="44">
      <t>ミコ</t>
    </rPh>
    <rPh sb="51" eb="53">
      <t>シンガタ</t>
    </rPh>
    <rPh sb="60" eb="63">
      <t>カンセンショウ</t>
    </rPh>
    <rPh sb="63" eb="65">
      <t>カクダイ</t>
    </rPh>
    <rPh sb="66" eb="68">
      <t>エイキョウ</t>
    </rPh>
    <rPh sb="69" eb="70">
      <t>ウ</t>
    </rPh>
    <rPh sb="72" eb="74">
      <t>サクテイ</t>
    </rPh>
    <rPh sb="84" eb="86">
      <t>レイワ</t>
    </rPh>
    <rPh sb="87" eb="89">
      <t>ネンド</t>
    </rPh>
    <rPh sb="89" eb="91">
      <t>イコウ</t>
    </rPh>
    <rPh sb="92" eb="94">
      <t>シンガタ</t>
    </rPh>
    <rPh sb="101" eb="102">
      <t>カ</t>
    </rPh>
    <rPh sb="103" eb="105">
      <t>ジョウキョウ</t>
    </rPh>
    <rPh sb="106" eb="107">
      <t>オウ</t>
    </rPh>
    <rPh sb="109" eb="111">
      <t>シッコウ</t>
    </rPh>
    <rPh sb="116" eb="119">
      <t>ケイカクテキ</t>
    </rPh>
    <rPh sb="120" eb="122">
      <t>ジギョウ</t>
    </rPh>
    <rPh sb="123" eb="125">
      <t>ジッシ</t>
    </rPh>
    <rPh sb="130" eb="131">
      <t>ツト</t>
    </rPh>
    <phoneticPr fontId="5"/>
  </si>
  <si>
    <t>本事業は、専門的な知識と技術を要するために、一般競争入札には適さず随意契約で業者の選定を行っている。しかしながら、今後も十分な公告期間を確保しつつ、作業内容の精査等を行うことで、最適な事業実施を図る必要がある。
　なお、本事業は、現存の指定文化財と同一材質、技法を用い、原作品と同様に製作し、伝統的技術の解明・維持、後世への記録保存の向上に努めるとともに、製作した作品を指定文化財に代えて貸与等を通じて公開し、その活用を行っている。</t>
    <phoneticPr fontId="5"/>
  </si>
  <si>
    <t>△</t>
  </si>
  <si>
    <t>-</t>
    <phoneticPr fontId="5"/>
  </si>
  <si>
    <t>文化財第一課長　鍋島豊
文化資源活用課長　篠田智志</t>
    <rPh sb="8" eb="10">
      <t>ナベシマ</t>
    </rPh>
    <rPh sb="10" eb="11">
      <t>ユタカ</t>
    </rPh>
    <rPh sb="21" eb="23">
      <t>シノダ</t>
    </rPh>
    <rPh sb="23" eb="25">
      <t>サトシ</t>
    </rPh>
    <phoneticPr fontId="5"/>
  </si>
  <si>
    <t>外部有識者による点検対象外</t>
  </si>
  <si>
    <t>事業内容の一部改善</t>
  </si>
  <si>
    <t>この事業は事業の目的及び内容については施策目標の達成手段として適切なものとなっているが、令和２年度決算において不用額が生じていることから、不用額が生じた具体的な要因を分析したうえで、予算執行の実績を適切に令和４年度概算要求に反映すべきである。</t>
  </si>
  <si>
    <t>縮減</t>
  </si>
  <si>
    <t>令和2年度の執行率の低さについては、コロナ事由により事業実施に向けた現地調査等が制限されたため、全体として事業開始時期が後ろ倒しになったことで、事業計画の遅延や規模縮小が発生したことに起因するものである。R3年度は昨年度の事業遅滞等の反省を踏まえ年度当初から事業を執行しているものや、新規案件として執行開始予定の事業も複数あり、執行の見込みが立っている。また、令和4年度以降も継続して真に必要な執行予定事業の計画がある。そのため、令和2年度に出た不用額の要因を精査し、効率的な予算執行となるよう実勢価格に合わせた単価の見直しを図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</si>
</sst>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132063</xdr:colOff>
      <xdr:row>756</xdr:row>
      <xdr:rowOff>267679</xdr:rowOff>
    </xdr:from>
    <xdr:to>
      <xdr:col>21</xdr:col>
      <xdr:colOff>187700</xdr:colOff>
      <xdr:row>762</xdr:row>
      <xdr:rowOff>279660</xdr:rowOff>
    </xdr:to>
    <xdr:grpSp>
      <xdr:nvGrpSpPr>
        <xdr:cNvPr id="26" name="グループ化 25">
          <a:extLst>
            <a:ext uri="{FF2B5EF4-FFF2-40B4-BE49-F238E27FC236}">
              <a16:creationId xmlns:a16="http://schemas.microsoft.com/office/drawing/2014/main" id="{392D183E-2E05-40DD-BCBE-35A01A1C4116}"/>
            </a:ext>
          </a:extLst>
        </xdr:cNvPr>
        <xdr:cNvGrpSpPr/>
      </xdr:nvGrpSpPr>
      <xdr:grpSpPr>
        <a:xfrm>
          <a:off x="2358532" y="49845304"/>
          <a:ext cx="2079699" cy="2155106"/>
          <a:chOff x="7064558" y="32337537"/>
          <a:chExt cx="2160000" cy="2106709"/>
        </a:xfrm>
      </xdr:grpSpPr>
      <xdr:sp macro="" textlink="">
        <xdr:nvSpPr>
          <xdr:cNvPr id="27" name="Rectangle 12">
            <a:extLst>
              <a:ext uri="{FF2B5EF4-FFF2-40B4-BE49-F238E27FC236}">
                <a16:creationId xmlns:a16="http://schemas.microsoft.com/office/drawing/2014/main" id="{5C06F04B-4596-4DF6-95EE-4A2307BBC75B}"/>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8" name="Rectangle 11">
            <a:extLst>
              <a:ext uri="{FF2B5EF4-FFF2-40B4-BE49-F238E27FC236}">
                <a16:creationId xmlns:a16="http://schemas.microsoft.com/office/drawing/2014/main" id="{B3A4C76C-39CE-4D59-9FCF-42277AF6783F}"/>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株式会社さんけい</a:t>
            </a:r>
          </a:p>
          <a:p>
            <a:pPr algn="ctr" rtl="0">
              <a:lnSpc>
                <a:spcPts val="1300"/>
              </a:lnSpc>
              <a:defRPr sz="1000"/>
            </a:pPr>
            <a:r>
              <a:rPr lang="ja-JP" altLang="en-US" sz="1100" b="0" i="0" u="none" strike="noStrike" baseline="0">
                <a:solidFill>
                  <a:srgbClr val="000000"/>
                </a:solidFill>
                <a:latin typeface="ＭＳ Ｐゴシック"/>
                <a:ea typeface="ＭＳ Ｐゴシック"/>
              </a:rPr>
              <a:t>１０百万円</a:t>
            </a:r>
          </a:p>
        </xdr:txBody>
      </xdr:sp>
      <xdr:sp macro="" textlink="">
        <xdr:nvSpPr>
          <xdr:cNvPr id="29" name="Rectangle 26">
            <a:extLst>
              <a:ext uri="{FF2B5EF4-FFF2-40B4-BE49-F238E27FC236}">
                <a16:creationId xmlns:a16="http://schemas.microsoft.com/office/drawing/2014/main" id="{AB0BC9B4-7507-4716-86CF-0BC6F1FBC686}"/>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文化財建造物の技法解明、記録保存等のために、精巧なレプリカを作成する</a:t>
            </a:r>
            <a:endParaRPr lang="ja-JP" altLang="ja-JP">
              <a:effectLst/>
            </a:endParaRPr>
          </a:p>
        </xdr:txBody>
      </xdr:sp>
    </xdr:grpSp>
    <xdr:clientData/>
  </xdr:twoCellAnchor>
  <xdr:twoCellAnchor>
    <xdr:from>
      <xdr:col>17</xdr:col>
      <xdr:colOff>52204</xdr:colOff>
      <xdr:row>750</xdr:row>
      <xdr:rowOff>12871</xdr:rowOff>
    </xdr:from>
    <xdr:to>
      <xdr:col>45</xdr:col>
      <xdr:colOff>122975</xdr:colOff>
      <xdr:row>756</xdr:row>
      <xdr:rowOff>138266</xdr:rowOff>
    </xdr:to>
    <xdr:grpSp>
      <xdr:nvGrpSpPr>
        <xdr:cNvPr id="30" name="グループ化 29">
          <a:extLst>
            <a:ext uri="{FF2B5EF4-FFF2-40B4-BE49-F238E27FC236}">
              <a16:creationId xmlns:a16="http://schemas.microsoft.com/office/drawing/2014/main" id="{3C424F2A-1B53-4818-9E8C-2E5411937606}"/>
            </a:ext>
          </a:extLst>
        </xdr:cNvPr>
        <xdr:cNvGrpSpPr/>
      </xdr:nvGrpSpPr>
      <xdr:grpSpPr>
        <a:xfrm>
          <a:off x="3493110" y="47447371"/>
          <a:ext cx="5738146" cy="2268520"/>
          <a:chOff x="3540543" y="30875203"/>
          <a:chExt cx="6049305" cy="2268067"/>
        </a:xfrm>
      </xdr:grpSpPr>
      <xdr:sp macro="" textlink="">
        <xdr:nvSpPr>
          <xdr:cNvPr id="31" name="Rectangle 1">
            <a:extLst>
              <a:ext uri="{FF2B5EF4-FFF2-40B4-BE49-F238E27FC236}">
                <a16:creationId xmlns:a16="http://schemas.microsoft.com/office/drawing/2014/main" id="{70572BC5-00FE-4B03-AF9E-3EB613C95938}"/>
              </a:ext>
            </a:extLst>
          </xdr:cNvPr>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１５百万円</a:t>
            </a:r>
          </a:p>
        </xdr:txBody>
      </xdr:sp>
      <xdr:sp macro="" textlink="">
        <xdr:nvSpPr>
          <xdr:cNvPr id="32" name="Rectangle 2">
            <a:extLst>
              <a:ext uri="{FF2B5EF4-FFF2-40B4-BE49-F238E27FC236}">
                <a16:creationId xmlns:a16="http://schemas.microsoft.com/office/drawing/2014/main" id="{ECF5F306-AB29-4C8A-B274-6DECA2B55DF8}"/>
              </a:ext>
            </a:extLst>
          </xdr:cNvPr>
          <xdr:cNvSpPr>
            <a:spLocks noChangeArrowheads="1"/>
          </xdr:cNvSpPr>
        </xdr:nvSpPr>
        <xdr:spPr bwMode="auto">
          <a:xfrm>
            <a:off x="7087014" y="30966847"/>
            <a:ext cx="2502834" cy="479904"/>
          </a:xfrm>
          <a:prstGeom prst="rect">
            <a:avLst/>
          </a:prstGeom>
          <a:solidFill>
            <a:srgbClr val="FFFFFF"/>
          </a:solidFill>
          <a:ln w="9525">
            <a:noFill/>
            <a:miter lim="800000"/>
            <a:headEnd/>
            <a:tailEnd/>
          </a:ln>
        </xdr:spPr>
        <xdr:txBody>
          <a:bodyPr vertOverflow="clip" wrap="square" lIns="27432" tIns="18288" rIns="0" bIns="0" anchor="ctr" upright="1"/>
          <a:lstStyle/>
          <a:p>
            <a:pPr algn="l" rtl="0"/>
            <a:r>
              <a:rPr lang="ja-JP" altLang="en-US" sz="1100" b="0" i="0" u="none" strike="noStrike" baseline="0">
                <a:solidFill>
                  <a:srgbClr val="000000"/>
                </a:solidFill>
                <a:latin typeface="ＭＳ Ｐゴシック"/>
                <a:ea typeface="ＭＳ Ｐゴシック"/>
              </a:rPr>
              <a:t>職員旅費　　  ０．１百万円　を含む　　</a:t>
            </a:r>
          </a:p>
        </xdr:txBody>
      </xdr:sp>
      <xdr:sp macro="" textlink="">
        <xdr:nvSpPr>
          <xdr:cNvPr id="33" name="Line 15">
            <a:extLst>
              <a:ext uri="{FF2B5EF4-FFF2-40B4-BE49-F238E27FC236}">
                <a16:creationId xmlns:a16="http://schemas.microsoft.com/office/drawing/2014/main" id="{92C820B0-D3F5-4733-BD0F-DD96044BB3BF}"/>
              </a:ext>
            </a:extLst>
          </xdr:cNvPr>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15">
            <a:extLst>
              <a:ext uri="{FF2B5EF4-FFF2-40B4-BE49-F238E27FC236}">
                <a16:creationId xmlns:a16="http://schemas.microsoft.com/office/drawing/2014/main" id="{EA8DDDEC-7A57-4D5B-A744-E9AC17406591}"/>
              </a:ext>
            </a:extLst>
          </xdr:cNvPr>
          <xdr:cNvSpPr>
            <a:spLocks noChangeShapeType="1"/>
          </xdr:cNvSpPr>
        </xdr:nvSpPr>
        <xdr:spPr bwMode="auto">
          <a:xfrm>
            <a:off x="3555253" y="32364836"/>
            <a:ext cx="45727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16">
            <a:extLst>
              <a:ext uri="{FF2B5EF4-FFF2-40B4-BE49-F238E27FC236}">
                <a16:creationId xmlns:a16="http://schemas.microsoft.com/office/drawing/2014/main" id="{92D465D0-E262-48A2-AD31-26E202987643}"/>
              </a:ext>
            </a:extLst>
          </xdr:cNvPr>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Line 16">
            <a:extLst>
              <a:ext uri="{FF2B5EF4-FFF2-40B4-BE49-F238E27FC236}">
                <a16:creationId xmlns:a16="http://schemas.microsoft.com/office/drawing/2014/main" id="{236AAF4B-D10E-4166-A144-650F8B6323CF}"/>
              </a:ext>
            </a:extLst>
          </xdr:cNvPr>
          <xdr:cNvSpPr>
            <a:spLocks noChangeShapeType="1"/>
          </xdr:cNvSpPr>
        </xdr:nvSpPr>
        <xdr:spPr bwMode="auto">
          <a:xfrm flipH="1">
            <a:off x="5834406"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Line 16">
            <a:extLst>
              <a:ext uri="{FF2B5EF4-FFF2-40B4-BE49-F238E27FC236}">
                <a16:creationId xmlns:a16="http://schemas.microsoft.com/office/drawing/2014/main" id="{A1DA77ED-D9A7-4DA5-9510-52DB16E481D0}"/>
              </a:ext>
            </a:extLst>
          </xdr:cNvPr>
          <xdr:cNvSpPr>
            <a:spLocks noChangeShapeType="1"/>
          </xdr:cNvSpPr>
        </xdr:nvSpPr>
        <xdr:spPr bwMode="auto">
          <a:xfrm flipH="1">
            <a:off x="812800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22</xdr:col>
      <xdr:colOff>106170</xdr:colOff>
      <xdr:row>756</xdr:row>
      <xdr:rowOff>250679</xdr:rowOff>
    </xdr:from>
    <xdr:to>
      <xdr:col>33</xdr:col>
      <xdr:colOff>70735</xdr:colOff>
      <xdr:row>763</xdr:row>
      <xdr:rowOff>42606</xdr:rowOff>
    </xdr:to>
    <xdr:grpSp>
      <xdr:nvGrpSpPr>
        <xdr:cNvPr id="38" name="グループ化 37">
          <a:extLst>
            <a:ext uri="{FF2B5EF4-FFF2-40B4-BE49-F238E27FC236}">
              <a16:creationId xmlns:a16="http://schemas.microsoft.com/office/drawing/2014/main" id="{1444C0F2-EF8F-4262-B359-240BEDC75423}"/>
            </a:ext>
          </a:extLst>
        </xdr:cNvPr>
        <xdr:cNvGrpSpPr/>
      </xdr:nvGrpSpPr>
      <xdr:grpSpPr>
        <a:xfrm>
          <a:off x="4559108" y="49828304"/>
          <a:ext cx="2191033" cy="2292240"/>
          <a:chOff x="6878435" y="32337537"/>
          <a:chExt cx="2697143" cy="2106709"/>
        </a:xfrm>
      </xdr:grpSpPr>
      <xdr:sp macro="" textlink="">
        <xdr:nvSpPr>
          <xdr:cNvPr id="39" name="Rectangle 12">
            <a:extLst>
              <a:ext uri="{FF2B5EF4-FFF2-40B4-BE49-F238E27FC236}">
                <a16:creationId xmlns:a16="http://schemas.microsoft.com/office/drawing/2014/main" id="{FE65799B-6AA7-400A-9FC9-A96B0E7C2A30}"/>
              </a:ext>
            </a:extLst>
          </xdr:cNvPr>
          <xdr:cNvSpPr>
            <a:spLocks noChangeArrowheads="1"/>
          </xdr:cNvSpPr>
        </xdr:nvSpPr>
        <xdr:spPr bwMode="auto">
          <a:xfrm>
            <a:off x="6878435" y="32337537"/>
            <a:ext cx="2697143"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40" name="Rectangle 11">
            <a:extLst>
              <a:ext uri="{FF2B5EF4-FFF2-40B4-BE49-F238E27FC236}">
                <a16:creationId xmlns:a16="http://schemas.microsoft.com/office/drawing/2014/main" id="{3E23513B-5657-43FE-A171-CF21908EAB35}"/>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有限会社六法美術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２．２百万円</a:t>
            </a:r>
          </a:p>
        </xdr:txBody>
      </xdr:sp>
      <xdr:sp macro="" textlink="">
        <xdr:nvSpPr>
          <xdr:cNvPr id="41" name="Rectangle 26">
            <a:extLst>
              <a:ext uri="{FF2B5EF4-FFF2-40B4-BE49-F238E27FC236}">
                <a16:creationId xmlns:a16="http://schemas.microsoft.com/office/drawing/2014/main" id="{3B11B0D7-5C37-473C-B8F1-7036A784513A}"/>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32</xdr:col>
      <xdr:colOff>31663</xdr:colOff>
      <xdr:row>756</xdr:row>
      <xdr:rowOff>258552</xdr:rowOff>
    </xdr:from>
    <xdr:to>
      <xdr:col>44</xdr:col>
      <xdr:colOff>65386</xdr:colOff>
      <xdr:row>762</xdr:row>
      <xdr:rowOff>328004</xdr:rowOff>
    </xdr:to>
    <xdr:grpSp>
      <xdr:nvGrpSpPr>
        <xdr:cNvPr id="42" name="グループ化 41">
          <a:extLst>
            <a:ext uri="{FF2B5EF4-FFF2-40B4-BE49-F238E27FC236}">
              <a16:creationId xmlns:a16="http://schemas.microsoft.com/office/drawing/2014/main" id="{323AD3FD-9E56-4774-9050-92FF24D088DA}"/>
            </a:ext>
          </a:extLst>
        </xdr:cNvPr>
        <xdr:cNvGrpSpPr/>
      </xdr:nvGrpSpPr>
      <xdr:grpSpPr>
        <a:xfrm>
          <a:off x="6508663" y="49836177"/>
          <a:ext cx="2462598" cy="2212577"/>
          <a:chOff x="6642663" y="32337537"/>
          <a:chExt cx="2998914" cy="2106709"/>
        </a:xfrm>
      </xdr:grpSpPr>
      <xdr:sp macro="" textlink="">
        <xdr:nvSpPr>
          <xdr:cNvPr id="43" name="Rectangle 12">
            <a:extLst>
              <a:ext uri="{FF2B5EF4-FFF2-40B4-BE49-F238E27FC236}">
                <a16:creationId xmlns:a16="http://schemas.microsoft.com/office/drawing/2014/main" id="{A1AAD857-DDDD-433B-A376-4D4FF02CC53F}"/>
              </a:ext>
            </a:extLst>
          </xdr:cNvPr>
          <xdr:cNvSpPr>
            <a:spLocks noChangeArrowheads="1"/>
          </xdr:cNvSpPr>
        </xdr:nvSpPr>
        <xdr:spPr bwMode="auto">
          <a:xfrm>
            <a:off x="6642663" y="32337537"/>
            <a:ext cx="2998914"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44" name="Rectangle 11">
            <a:extLst>
              <a:ext uri="{FF2B5EF4-FFF2-40B4-BE49-F238E27FC236}">
                <a16:creationId xmlns:a16="http://schemas.microsoft.com/office/drawing/2014/main" id="{A7D50D18-2EA8-498B-BB88-F9948BFC0A07}"/>
              </a:ext>
            </a:extLst>
          </xdr:cNvPr>
          <xdr:cNvSpPr>
            <a:spLocks noChangeArrowheads="1"/>
          </xdr:cNvSpPr>
        </xdr:nvSpPr>
        <xdr:spPr bwMode="auto">
          <a:xfrm>
            <a:off x="7002922"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個人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２．７百万円</a:t>
            </a:r>
          </a:p>
        </xdr:txBody>
      </xdr:sp>
      <xdr:sp macro="" textlink="">
        <xdr:nvSpPr>
          <xdr:cNvPr id="45" name="Rectangle 26">
            <a:extLst>
              <a:ext uri="{FF2B5EF4-FFF2-40B4-BE49-F238E27FC236}">
                <a16:creationId xmlns:a16="http://schemas.microsoft.com/office/drawing/2014/main" id="{F466567A-C0FE-43EB-B49F-3E851339FAF3}"/>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文化財建造物の技法解明、記録保存等のために、精巧なレプリカを作成する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10" zoomScale="80" zoomScaleNormal="75" zoomScaleSheetLayoutView="80"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393</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748</v>
      </c>
      <c r="AF4" s="703"/>
      <c r="AG4" s="703"/>
      <c r="AH4" s="703"/>
      <c r="AI4" s="703"/>
      <c r="AJ4" s="703"/>
      <c r="AK4" s="703"/>
      <c r="AL4" s="703"/>
      <c r="AM4" s="703"/>
      <c r="AN4" s="703"/>
      <c r="AO4" s="703"/>
      <c r="AP4" s="704"/>
      <c r="AQ4" s="705" t="s">
        <v>2</v>
      </c>
      <c r="AR4" s="700"/>
      <c r="AS4" s="700"/>
      <c r="AT4" s="700"/>
      <c r="AU4" s="700"/>
      <c r="AV4" s="700"/>
      <c r="AW4" s="700"/>
      <c r="AX4" s="706"/>
    </row>
    <row r="5" spans="1:50" ht="53.25" customHeight="1" x14ac:dyDescent="0.15">
      <c r="A5" s="707" t="s">
        <v>67</v>
      </c>
      <c r="B5" s="708"/>
      <c r="C5" s="708"/>
      <c r="D5" s="708"/>
      <c r="E5" s="708"/>
      <c r="F5" s="709"/>
      <c r="G5" s="554" t="s">
        <v>746</v>
      </c>
      <c r="H5" s="555"/>
      <c r="I5" s="555"/>
      <c r="J5" s="555"/>
      <c r="K5" s="555"/>
      <c r="L5" s="555"/>
      <c r="M5" s="556" t="s">
        <v>66</v>
      </c>
      <c r="N5" s="557"/>
      <c r="O5" s="557"/>
      <c r="P5" s="557"/>
      <c r="Q5" s="557"/>
      <c r="R5" s="558"/>
      <c r="S5" s="559" t="s">
        <v>747</v>
      </c>
      <c r="T5" s="555"/>
      <c r="U5" s="555"/>
      <c r="V5" s="555"/>
      <c r="W5" s="555"/>
      <c r="X5" s="560"/>
      <c r="Y5" s="713" t="s">
        <v>3</v>
      </c>
      <c r="Z5" s="714"/>
      <c r="AA5" s="714"/>
      <c r="AB5" s="714"/>
      <c r="AC5" s="714"/>
      <c r="AD5" s="715"/>
      <c r="AE5" s="716" t="s">
        <v>749</v>
      </c>
      <c r="AF5" s="716"/>
      <c r="AG5" s="716"/>
      <c r="AH5" s="716"/>
      <c r="AI5" s="716"/>
      <c r="AJ5" s="716"/>
      <c r="AK5" s="716"/>
      <c r="AL5" s="716"/>
      <c r="AM5" s="716"/>
      <c r="AN5" s="716"/>
      <c r="AO5" s="716"/>
      <c r="AP5" s="717"/>
      <c r="AQ5" s="718" t="s">
        <v>799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観光立国</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35.1</v>
      </c>
      <c r="Q13" s="164"/>
      <c r="R13" s="164"/>
      <c r="S13" s="164"/>
      <c r="T13" s="164"/>
      <c r="U13" s="164"/>
      <c r="V13" s="165"/>
      <c r="W13" s="163">
        <v>35.4</v>
      </c>
      <c r="X13" s="164"/>
      <c r="Y13" s="164"/>
      <c r="Z13" s="164"/>
      <c r="AA13" s="164"/>
      <c r="AB13" s="164"/>
      <c r="AC13" s="165"/>
      <c r="AD13" s="163">
        <v>35.1</v>
      </c>
      <c r="AE13" s="164"/>
      <c r="AF13" s="164"/>
      <c r="AG13" s="164"/>
      <c r="AH13" s="164"/>
      <c r="AI13" s="164"/>
      <c r="AJ13" s="165"/>
      <c r="AK13" s="163">
        <v>35.1</v>
      </c>
      <c r="AL13" s="164"/>
      <c r="AM13" s="164"/>
      <c r="AN13" s="164"/>
      <c r="AO13" s="164"/>
      <c r="AP13" s="164"/>
      <c r="AQ13" s="165"/>
      <c r="AR13" s="160">
        <v>35.1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750</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c r="AL15" s="164"/>
      <c r="AM15" s="164"/>
      <c r="AN15" s="164"/>
      <c r="AO15" s="164"/>
      <c r="AP15" s="164"/>
      <c r="AQ15" s="165"/>
      <c r="AR15" s="163" t="s">
        <v>798</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35.1</v>
      </c>
      <c r="Q18" s="170"/>
      <c r="R18" s="170"/>
      <c r="S18" s="170"/>
      <c r="T18" s="170"/>
      <c r="U18" s="170"/>
      <c r="V18" s="171"/>
      <c r="W18" s="169">
        <f>SUM(W13:AC17)</f>
        <v>35.4</v>
      </c>
      <c r="X18" s="170"/>
      <c r="Y18" s="170"/>
      <c r="Z18" s="170"/>
      <c r="AA18" s="170"/>
      <c r="AB18" s="170"/>
      <c r="AC18" s="171"/>
      <c r="AD18" s="169">
        <f>SUM(AD13:AJ17)</f>
        <v>35.1</v>
      </c>
      <c r="AE18" s="170"/>
      <c r="AF18" s="170"/>
      <c r="AG18" s="170"/>
      <c r="AH18" s="170"/>
      <c r="AI18" s="170"/>
      <c r="AJ18" s="171"/>
      <c r="AK18" s="169">
        <f>SUM(AK13:AQ17)</f>
        <v>35.1</v>
      </c>
      <c r="AL18" s="170"/>
      <c r="AM18" s="170"/>
      <c r="AN18" s="170"/>
      <c r="AO18" s="170"/>
      <c r="AP18" s="170"/>
      <c r="AQ18" s="171"/>
      <c r="AR18" s="169">
        <f>SUM(AR13:AX17)</f>
        <v>35.1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34.9</v>
      </c>
      <c r="Q19" s="164"/>
      <c r="R19" s="164"/>
      <c r="S19" s="164"/>
      <c r="T19" s="164"/>
      <c r="U19" s="164"/>
      <c r="V19" s="165"/>
      <c r="W19" s="163">
        <v>32</v>
      </c>
      <c r="X19" s="164"/>
      <c r="Y19" s="164"/>
      <c r="Z19" s="164"/>
      <c r="AA19" s="164"/>
      <c r="AB19" s="164"/>
      <c r="AC19" s="165"/>
      <c r="AD19" s="163">
        <v>14.9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0.99430199430199417</v>
      </c>
      <c r="Q20" s="535"/>
      <c r="R20" s="535"/>
      <c r="S20" s="535"/>
      <c r="T20" s="535"/>
      <c r="U20" s="535"/>
      <c r="V20" s="535"/>
      <c r="W20" s="535">
        <f t="shared" ref="W20" si="0">IF(W18=0, "-", SUM(W19)/W18)</f>
        <v>0.903954802259887</v>
      </c>
      <c r="X20" s="535"/>
      <c r="Y20" s="535"/>
      <c r="Z20" s="535"/>
      <c r="AA20" s="535"/>
      <c r="AB20" s="535"/>
      <c r="AC20" s="535"/>
      <c r="AD20" s="535">
        <f t="shared" ref="AD20" si="1">IF(AD18=0, "-", SUM(AD19)/AD18)</f>
        <v>0.42450142450142447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0.99430199430199417</v>
      </c>
      <c r="Q21" s="535"/>
      <c r="R21" s="535"/>
      <c r="S21" s="535"/>
      <c r="T21" s="535"/>
      <c r="U21" s="535"/>
      <c r="V21" s="535"/>
      <c r="W21" s="535">
        <f t="shared" ref="W21" si="2">IF(W19=0, "-", SUM(W19)/SUM(W13,W14))</f>
        <v>0.903954802259887</v>
      </c>
      <c r="X21" s="535"/>
      <c r="Y21" s="535"/>
      <c r="Z21" s="535"/>
      <c r="AA21" s="535"/>
      <c r="AB21" s="535"/>
      <c r="AC21" s="535"/>
      <c r="AD21" s="535">
        <f t="shared" ref="AD21" si="3">IF(AD19=0, "-", SUM(AD19)/SUM(AD13,AD14))</f>
        <v>0.42450142450142447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35</v>
      </c>
      <c r="Q23" s="161"/>
      <c r="R23" s="161"/>
      <c r="S23" s="161"/>
      <c r="T23" s="161"/>
      <c r="U23" s="161"/>
      <c r="V23" s="162"/>
      <c r="W23" s="160">
        <v>35</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0.1</v>
      </c>
      <c r="Q24" s="164"/>
      <c r="R24" s="164"/>
      <c r="S24" s="164"/>
      <c r="T24" s="164"/>
      <c r="U24" s="164"/>
      <c r="V24" s="165"/>
      <c r="W24" s="163">
        <v>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35.1</v>
      </c>
      <c r="Q29" s="164"/>
      <c r="R29" s="164"/>
      <c r="S29" s="164"/>
      <c r="T29" s="164"/>
      <c r="U29" s="164"/>
      <c r="V29" s="165"/>
      <c r="W29" s="211">
        <f>AR13</f>
        <v>35.1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33</v>
      </c>
      <c r="AR31" s="178"/>
      <c r="AS31" s="179" t="s">
        <v>233</v>
      </c>
      <c r="AT31" s="202"/>
      <c r="AU31" s="271" t="s">
        <v>718</v>
      </c>
      <c r="AV31" s="271"/>
      <c r="AW31" s="375" t="s">
        <v>179</v>
      </c>
      <c r="AX31" s="376"/>
    </row>
    <row r="32" spans="1:50" ht="39"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369</v>
      </c>
      <c r="AC32" s="547"/>
      <c r="AD32" s="547"/>
      <c r="AE32" s="363">
        <v>75</v>
      </c>
      <c r="AF32" s="364"/>
      <c r="AG32" s="364"/>
      <c r="AH32" s="364"/>
      <c r="AI32" s="363">
        <v>75</v>
      </c>
      <c r="AJ32" s="364"/>
      <c r="AK32" s="364"/>
      <c r="AL32" s="364"/>
      <c r="AM32" s="363">
        <v>75</v>
      </c>
      <c r="AN32" s="364"/>
      <c r="AO32" s="364"/>
      <c r="AP32" s="364"/>
      <c r="AQ32" s="166" t="s">
        <v>718</v>
      </c>
      <c r="AR32" s="167"/>
      <c r="AS32" s="167"/>
      <c r="AT32" s="168"/>
      <c r="AU32" s="364" t="s">
        <v>718</v>
      </c>
      <c r="AV32" s="364"/>
      <c r="AW32" s="364"/>
      <c r="AX32" s="365"/>
    </row>
    <row r="33" spans="1:51" ht="39"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369</v>
      </c>
      <c r="AC33" s="518"/>
      <c r="AD33" s="518"/>
      <c r="AE33" s="363">
        <v>80</v>
      </c>
      <c r="AF33" s="364"/>
      <c r="AG33" s="364"/>
      <c r="AH33" s="364"/>
      <c r="AI33" s="363">
        <v>80</v>
      </c>
      <c r="AJ33" s="364"/>
      <c r="AK33" s="364"/>
      <c r="AL33" s="364"/>
      <c r="AM33" s="363">
        <v>80</v>
      </c>
      <c r="AN33" s="364"/>
      <c r="AO33" s="364"/>
      <c r="AP33" s="364"/>
      <c r="AQ33" s="166">
        <v>80</v>
      </c>
      <c r="AR33" s="167"/>
      <c r="AS33" s="167"/>
      <c r="AT33" s="168"/>
      <c r="AU33" s="364" t="s">
        <v>718</v>
      </c>
      <c r="AV33" s="364"/>
      <c r="AW33" s="364"/>
      <c r="AX33" s="365"/>
    </row>
    <row r="34" spans="1:51" ht="39"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93.8</v>
      </c>
      <c r="AF34" s="364"/>
      <c r="AG34" s="364"/>
      <c r="AH34" s="364"/>
      <c r="AI34" s="363">
        <v>93.8</v>
      </c>
      <c r="AJ34" s="364"/>
      <c r="AK34" s="364"/>
      <c r="AL34" s="364"/>
      <c r="AM34" s="363">
        <v>93.8</v>
      </c>
      <c r="AN34" s="364"/>
      <c r="AO34" s="364"/>
      <c r="AP34" s="364"/>
      <c r="AQ34" s="166" t="s">
        <v>718</v>
      </c>
      <c r="AR34" s="167"/>
      <c r="AS34" s="167"/>
      <c r="AT34" s="168"/>
      <c r="AU34" s="364" t="s">
        <v>718</v>
      </c>
      <c r="AV34" s="364"/>
      <c r="AW34" s="364"/>
      <c r="AX34" s="365"/>
    </row>
    <row r="35" spans="1:51" ht="23.25" customHeight="1" x14ac:dyDescent="0.15">
      <c r="A35" s="891" t="s">
        <v>378</v>
      </c>
      <c r="B35" s="892"/>
      <c r="C35" s="892"/>
      <c r="D35" s="892"/>
      <c r="E35" s="892"/>
      <c r="F35" s="893"/>
      <c r="G35" s="897" t="s">
        <v>751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6</v>
      </c>
      <c r="AF101" s="358"/>
      <c r="AG101" s="358"/>
      <c r="AH101" s="358"/>
      <c r="AI101" s="358">
        <v>4</v>
      </c>
      <c r="AJ101" s="358"/>
      <c r="AK101" s="358"/>
      <c r="AL101" s="358"/>
      <c r="AM101" s="358">
        <v>3</v>
      </c>
      <c r="AN101" s="358"/>
      <c r="AO101" s="358"/>
      <c r="AP101" s="358"/>
      <c r="AQ101" s="358" t="s">
        <v>718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4</v>
      </c>
      <c r="AF102" s="358"/>
      <c r="AG102" s="358"/>
      <c r="AH102" s="358"/>
      <c r="AI102" s="358">
        <v>4</v>
      </c>
      <c r="AJ102" s="358"/>
      <c r="AK102" s="358"/>
      <c r="AL102" s="358"/>
      <c r="AM102" s="358">
        <v>4</v>
      </c>
      <c r="AN102" s="358"/>
      <c r="AO102" s="358"/>
      <c r="AP102" s="358"/>
      <c r="AQ102" s="358">
        <v>4</v>
      </c>
      <c r="AR102" s="358"/>
      <c r="AS102" s="358"/>
      <c r="AT102" s="358"/>
      <c r="AU102" s="371"/>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8.8000000000000007</v>
      </c>
      <c r="AF116" s="358"/>
      <c r="AG116" s="358"/>
      <c r="AH116" s="358"/>
      <c r="AI116" s="358">
        <v>8.8000000000000007</v>
      </c>
      <c r="AJ116" s="358"/>
      <c r="AK116" s="358"/>
      <c r="AL116" s="358"/>
      <c r="AM116" s="358">
        <v>5</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774</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33</v>
      </c>
      <c r="AR133" s="271"/>
      <c r="AS133" s="179" t="s">
        <v>233</v>
      </c>
      <c r="AT133" s="202"/>
      <c r="AU133" s="178" t="s">
        <v>404</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248514</v>
      </c>
      <c r="AF134" s="167"/>
      <c r="AG134" s="167"/>
      <c r="AH134" s="167"/>
      <c r="AI134" s="266" t="s">
        <v>404</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v>175000</v>
      </c>
      <c r="AF135" s="167"/>
      <c r="AG135" s="167"/>
      <c r="AH135" s="167"/>
      <c r="AI135" s="266" t="s">
        <v>404</v>
      </c>
      <c r="AJ135" s="167"/>
      <c r="AK135" s="167"/>
      <c r="AL135" s="167"/>
      <c r="AM135" s="266" t="s">
        <v>711</v>
      </c>
      <c r="AN135" s="167"/>
      <c r="AO135" s="167"/>
      <c r="AP135" s="167"/>
      <c r="AQ135" s="266">
        <v>162500</v>
      </c>
      <c r="AR135" s="167"/>
      <c r="AS135" s="167"/>
      <c r="AT135" s="167"/>
      <c r="AU135" s="266" t="s">
        <v>404</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33</v>
      </c>
      <c r="AR137" s="271"/>
      <c r="AS137" s="179" t="s">
        <v>233</v>
      </c>
      <c r="AT137" s="202"/>
      <c r="AU137" s="178" t="s">
        <v>404</v>
      </c>
      <c r="AV137" s="178"/>
      <c r="AW137" s="179" t="s">
        <v>179</v>
      </c>
      <c r="AX137" s="180"/>
      <c r="AY137">
        <f>$AY$136</f>
        <v>1</v>
      </c>
    </row>
    <row r="138" spans="1:51" ht="39.75" customHeight="1" x14ac:dyDescent="0.15">
      <c r="A138" s="988"/>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735</v>
      </c>
      <c r="AC138" s="224"/>
      <c r="AD138" s="224"/>
      <c r="AE138" s="266">
        <v>2042900</v>
      </c>
      <c r="AF138" s="167"/>
      <c r="AG138" s="167"/>
      <c r="AH138" s="167"/>
      <c r="AI138" s="266" t="s">
        <v>404</v>
      </c>
      <c r="AJ138" s="167"/>
      <c r="AK138" s="167"/>
      <c r="AL138" s="167"/>
      <c r="AM138" s="266" t="s">
        <v>711</v>
      </c>
      <c r="AN138" s="167"/>
      <c r="AO138" s="167"/>
      <c r="AP138" s="167"/>
      <c r="AQ138" s="266" t="s">
        <v>404</v>
      </c>
      <c r="AR138" s="167"/>
      <c r="AS138" s="167"/>
      <c r="AT138" s="167"/>
      <c r="AU138" s="266" t="s">
        <v>404</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735</v>
      </c>
      <c r="AC139" s="175"/>
      <c r="AD139" s="175"/>
      <c r="AE139" s="266">
        <v>1777777</v>
      </c>
      <c r="AF139" s="167"/>
      <c r="AG139" s="167"/>
      <c r="AH139" s="167"/>
      <c r="AI139" s="266" t="s">
        <v>404</v>
      </c>
      <c r="AJ139" s="167"/>
      <c r="AK139" s="167"/>
      <c r="AL139" s="167"/>
      <c r="AM139" s="266" t="s">
        <v>711</v>
      </c>
      <c r="AN139" s="167"/>
      <c r="AO139" s="167"/>
      <c r="AP139" s="167"/>
      <c r="AQ139" s="266">
        <v>1777777</v>
      </c>
      <c r="AR139" s="167"/>
      <c r="AS139" s="167"/>
      <c r="AT139" s="167"/>
      <c r="AU139" s="266" t="s">
        <v>404</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8"/>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t="s">
        <v>404</v>
      </c>
      <c r="AJ458" s="167"/>
      <c r="AK458" s="167"/>
      <c r="AL458" s="167"/>
      <c r="AM458" s="166" t="s">
        <v>711</v>
      </c>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t="s">
        <v>404</v>
      </c>
      <c r="AJ459" s="167"/>
      <c r="AK459" s="167"/>
      <c r="AL459" s="167"/>
      <c r="AM459" s="166" t="s">
        <v>711</v>
      </c>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t="s">
        <v>404</v>
      </c>
      <c r="AJ460" s="167"/>
      <c r="AK460" s="167"/>
      <c r="AL460" s="167"/>
      <c r="AM460" s="166" t="s">
        <v>711</v>
      </c>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39.950000000000003"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792</v>
      </c>
      <c r="AH705" s="191"/>
      <c r="AI705" s="191"/>
      <c r="AJ705" s="191"/>
      <c r="AK705" s="191"/>
      <c r="AL705" s="191"/>
      <c r="AM705" s="191"/>
      <c r="AN705" s="191"/>
      <c r="AO705" s="191"/>
      <c r="AP705" s="191"/>
      <c r="AQ705" s="191"/>
      <c r="AR705" s="191"/>
      <c r="AS705" s="191"/>
      <c r="AT705" s="191"/>
      <c r="AU705" s="191"/>
      <c r="AV705" s="191"/>
      <c r="AW705" s="191"/>
      <c r="AX705" s="192"/>
    </row>
    <row r="706" spans="1:50" ht="39.950000000000003"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790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950000000000003"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794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5.1"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757</v>
      </c>
      <c r="AH708" s="523"/>
      <c r="AI708" s="523"/>
      <c r="AJ708" s="523"/>
      <c r="AK708" s="523"/>
      <c r="AL708" s="523"/>
      <c r="AM708" s="523"/>
      <c r="AN708" s="523"/>
      <c r="AO708" s="523"/>
      <c r="AP708" s="523"/>
      <c r="AQ708" s="523"/>
      <c r="AR708" s="523"/>
      <c r="AS708" s="523"/>
      <c r="AT708" s="523"/>
      <c r="AU708" s="523"/>
      <c r="AV708" s="523"/>
      <c r="AW708" s="523"/>
      <c r="AX708" s="524"/>
    </row>
    <row r="709" spans="1:50" ht="35.1"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755</v>
      </c>
      <c r="AE710" s="185"/>
      <c r="AF710" s="185"/>
      <c r="AG710" s="663" t="s">
        <v>756</v>
      </c>
      <c r="AH710" s="664"/>
      <c r="AI710" s="664"/>
      <c r="AJ710" s="664"/>
      <c r="AK710" s="664"/>
      <c r="AL710" s="664"/>
      <c r="AM710" s="664"/>
      <c r="AN710" s="664"/>
      <c r="AO710" s="664"/>
      <c r="AP710" s="664"/>
      <c r="AQ710" s="664"/>
      <c r="AR710" s="664"/>
      <c r="AS710" s="664"/>
      <c r="AT710" s="664"/>
      <c r="AU710" s="664"/>
      <c r="AV710" s="664"/>
      <c r="AW710" s="664"/>
      <c r="AX710" s="665"/>
    </row>
    <row r="711" spans="1:50" ht="35.1"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90"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797</v>
      </c>
      <c r="AE712" s="582"/>
      <c r="AF712" s="582"/>
      <c r="AG712" s="590" t="s">
        <v>795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3" t="s">
        <v>756</v>
      </c>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759</v>
      </c>
      <c r="AH714" s="689"/>
      <c r="AI714" s="689"/>
      <c r="AJ714" s="689"/>
      <c r="AK714" s="689"/>
      <c r="AL714" s="689"/>
      <c r="AM714" s="689"/>
      <c r="AN714" s="689"/>
      <c r="AO714" s="689"/>
      <c r="AP714" s="689"/>
      <c r="AQ714" s="689"/>
      <c r="AR714" s="689"/>
      <c r="AS714" s="689"/>
      <c r="AT714" s="689"/>
      <c r="AU714" s="689"/>
      <c r="AV714" s="689"/>
      <c r="AW714" s="689"/>
      <c r="AX714" s="690"/>
    </row>
    <row r="715" spans="1:50" ht="35.1"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4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793</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35.1"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755</v>
      </c>
      <c r="AE719" s="667"/>
      <c r="AF719" s="667"/>
      <c r="AG719" s="190" t="s">
        <v>769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801</v>
      </c>
      <c r="B731" s="615"/>
      <c r="C731" s="615"/>
      <c r="D731" s="615"/>
      <c r="E731" s="616"/>
      <c r="F731" s="679" t="s">
        <v>802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83.25" customHeight="1" thickBot="1" x14ac:dyDescent="0.2">
      <c r="A733" s="614" t="s">
        <v>803</v>
      </c>
      <c r="B733" s="615"/>
      <c r="C733" s="615"/>
      <c r="D733" s="615"/>
      <c r="E733" s="616"/>
      <c r="F733" s="762" t="s">
        <v>804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365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366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363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7" customHeight="1" x14ac:dyDescent="0.15">
      <c r="A789" s="552"/>
      <c r="B789" s="759"/>
      <c r="C789" s="759"/>
      <c r="D789" s="759"/>
      <c r="E789" s="759"/>
      <c r="F789" s="760"/>
      <c r="G789" s="445" t="s">
        <v>765</v>
      </c>
      <c r="H789" s="446"/>
      <c r="I789" s="446"/>
      <c r="J789" s="446"/>
      <c r="K789" s="447"/>
      <c r="L789" s="448" t="s">
        <v>766</v>
      </c>
      <c r="M789" s="449"/>
      <c r="N789" s="449"/>
      <c r="O789" s="449"/>
      <c r="P789" s="449"/>
      <c r="Q789" s="449"/>
      <c r="R789" s="449"/>
      <c r="S789" s="449"/>
      <c r="T789" s="449"/>
      <c r="U789" s="449"/>
      <c r="V789" s="449"/>
      <c r="W789" s="449"/>
      <c r="X789" s="450"/>
      <c r="Y789" s="451">
        <v>9.3000000000000007</v>
      </c>
      <c r="Z789" s="452"/>
      <c r="AA789" s="452"/>
      <c r="AB789" s="553"/>
      <c r="AC789" s="445" t="s">
        <v>775</v>
      </c>
      <c r="AD789" s="446"/>
      <c r="AE789" s="446"/>
      <c r="AF789" s="446"/>
      <c r="AG789" s="447"/>
      <c r="AH789" s="448" t="s">
        <v>779</v>
      </c>
      <c r="AI789" s="449"/>
      <c r="AJ789" s="449"/>
      <c r="AK789" s="449"/>
      <c r="AL789" s="449"/>
      <c r="AM789" s="449"/>
      <c r="AN789" s="449"/>
      <c r="AO789" s="449"/>
      <c r="AP789" s="449"/>
      <c r="AQ789" s="449"/>
      <c r="AR789" s="449"/>
      <c r="AS789" s="449"/>
      <c r="AT789" s="450"/>
      <c r="AU789" s="451">
        <v>1.4</v>
      </c>
      <c r="AV789" s="452"/>
      <c r="AW789" s="452"/>
      <c r="AX789" s="453"/>
    </row>
    <row r="790" spans="1:51" ht="24.75" customHeight="1" x14ac:dyDescent="0.15">
      <c r="A790" s="552"/>
      <c r="B790" s="759"/>
      <c r="C790" s="759"/>
      <c r="D790" s="759"/>
      <c r="E790" s="759"/>
      <c r="F790" s="760"/>
      <c r="G790" s="348" t="s">
        <v>767</v>
      </c>
      <c r="H790" s="349"/>
      <c r="I790" s="349"/>
      <c r="J790" s="349"/>
      <c r="K790" s="350"/>
      <c r="L790" s="398" t="s">
        <v>768</v>
      </c>
      <c r="M790" s="399"/>
      <c r="N790" s="399"/>
      <c r="O790" s="399"/>
      <c r="P790" s="399"/>
      <c r="Q790" s="399"/>
      <c r="R790" s="399"/>
      <c r="S790" s="399"/>
      <c r="T790" s="399"/>
      <c r="U790" s="399"/>
      <c r="V790" s="399"/>
      <c r="W790" s="399"/>
      <c r="X790" s="400"/>
      <c r="Y790" s="395">
        <v>0.7</v>
      </c>
      <c r="Z790" s="396"/>
      <c r="AA790" s="396"/>
      <c r="AB790" s="402"/>
      <c r="AC790" s="348" t="s">
        <v>777</v>
      </c>
      <c r="AD790" s="349"/>
      <c r="AE790" s="349"/>
      <c r="AF790" s="349"/>
      <c r="AG790" s="350"/>
      <c r="AH790" s="398"/>
      <c r="AI790" s="399"/>
      <c r="AJ790" s="399"/>
      <c r="AK790" s="399"/>
      <c r="AL790" s="399"/>
      <c r="AM790" s="399"/>
      <c r="AN790" s="399"/>
      <c r="AO790" s="399"/>
      <c r="AP790" s="399"/>
      <c r="AQ790" s="399"/>
      <c r="AR790" s="399"/>
      <c r="AS790" s="399"/>
      <c r="AT790" s="400"/>
      <c r="AU790" s="395">
        <v>0.4</v>
      </c>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776</v>
      </c>
      <c r="AD791" s="349"/>
      <c r="AE791" s="349"/>
      <c r="AF791" s="349"/>
      <c r="AG791" s="350"/>
      <c r="AH791" s="398" t="s">
        <v>780</v>
      </c>
      <c r="AI791" s="399"/>
      <c r="AJ791" s="399"/>
      <c r="AK791" s="399"/>
      <c r="AL791" s="399"/>
      <c r="AM791" s="399"/>
      <c r="AN791" s="399"/>
      <c r="AO791" s="399"/>
      <c r="AP791" s="399"/>
      <c r="AQ791" s="399"/>
      <c r="AR791" s="399"/>
      <c r="AS791" s="399"/>
      <c r="AT791" s="400"/>
      <c r="AU791" s="395">
        <v>0.2</v>
      </c>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80</v>
      </c>
      <c r="AD792" s="349"/>
      <c r="AE792" s="349"/>
      <c r="AF792" s="349"/>
      <c r="AG792" s="350"/>
      <c r="AH792" s="398" t="s">
        <v>781</v>
      </c>
      <c r="AI792" s="399"/>
      <c r="AJ792" s="399"/>
      <c r="AK792" s="399"/>
      <c r="AL792" s="399"/>
      <c r="AM792" s="399"/>
      <c r="AN792" s="399"/>
      <c r="AO792" s="399"/>
      <c r="AP792" s="399"/>
      <c r="AQ792" s="399"/>
      <c r="AR792" s="399"/>
      <c r="AS792" s="399"/>
      <c r="AT792" s="400"/>
      <c r="AU792" s="395">
        <v>0.2</v>
      </c>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2.1999999999999997</v>
      </c>
      <c r="AV799" s="412"/>
      <c r="AW799" s="412"/>
      <c r="AX799" s="414"/>
    </row>
    <row r="800" spans="1:51" ht="24.75" customHeight="1" x14ac:dyDescent="0.15">
      <c r="A800" s="552"/>
      <c r="B800" s="759"/>
      <c r="C800" s="759"/>
      <c r="D800" s="759"/>
      <c r="E800" s="759"/>
      <c r="F800" s="760"/>
      <c r="G800" s="435" t="s">
        <v>783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775</v>
      </c>
      <c r="H802" s="446"/>
      <c r="I802" s="446"/>
      <c r="J802" s="446"/>
      <c r="K802" s="447"/>
      <c r="L802" s="448" t="s">
        <v>785</v>
      </c>
      <c r="M802" s="449"/>
      <c r="N802" s="449"/>
      <c r="O802" s="449"/>
      <c r="P802" s="449"/>
      <c r="Q802" s="449"/>
      <c r="R802" s="449"/>
      <c r="S802" s="449"/>
      <c r="T802" s="449"/>
      <c r="U802" s="449"/>
      <c r="V802" s="449"/>
      <c r="W802" s="449"/>
      <c r="X802" s="450"/>
      <c r="Y802" s="451">
        <v>1.9</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t="s">
        <v>784</v>
      </c>
      <c r="H803" s="349"/>
      <c r="I803" s="349"/>
      <c r="J803" s="349"/>
      <c r="K803" s="350"/>
      <c r="L803" s="398" t="s">
        <v>786</v>
      </c>
      <c r="M803" s="399"/>
      <c r="N803" s="399"/>
      <c r="O803" s="399"/>
      <c r="P803" s="399"/>
      <c r="Q803" s="399"/>
      <c r="R803" s="399"/>
      <c r="S803" s="399"/>
      <c r="T803" s="399"/>
      <c r="U803" s="399"/>
      <c r="V803" s="399"/>
      <c r="W803" s="399"/>
      <c r="X803" s="400"/>
      <c r="Y803" s="395">
        <v>0.5</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59"/>
      <c r="C804" s="759"/>
      <c r="D804" s="759"/>
      <c r="E804" s="759"/>
      <c r="F804" s="760"/>
      <c r="G804" s="348" t="s">
        <v>778</v>
      </c>
      <c r="H804" s="349"/>
      <c r="I804" s="349"/>
      <c r="J804" s="349"/>
      <c r="K804" s="350"/>
      <c r="L804" s="398" t="s">
        <v>768</v>
      </c>
      <c r="M804" s="399"/>
      <c r="N804" s="399"/>
      <c r="O804" s="399"/>
      <c r="P804" s="399"/>
      <c r="Q804" s="399"/>
      <c r="R804" s="399"/>
      <c r="S804" s="399"/>
      <c r="T804" s="399"/>
      <c r="U804" s="399"/>
      <c r="V804" s="399"/>
      <c r="W804" s="399"/>
      <c r="X804" s="400"/>
      <c r="Y804" s="395">
        <v>0.3</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2.6999999999999997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770</v>
      </c>
      <c r="D845" s="415"/>
      <c r="E845" s="415"/>
      <c r="F845" s="415"/>
      <c r="G845" s="415"/>
      <c r="H845" s="415"/>
      <c r="I845" s="415"/>
      <c r="J845" s="416">
        <v>9130001035610</v>
      </c>
      <c r="K845" s="417"/>
      <c r="L845" s="417"/>
      <c r="M845" s="417"/>
      <c r="N845" s="417"/>
      <c r="O845" s="417"/>
      <c r="P845" s="421" t="s">
        <v>771</v>
      </c>
      <c r="Q845" s="317"/>
      <c r="R845" s="317"/>
      <c r="S845" s="317"/>
      <c r="T845" s="317"/>
      <c r="U845" s="317"/>
      <c r="V845" s="317"/>
      <c r="W845" s="317"/>
      <c r="X845" s="317"/>
      <c r="Y845" s="318">
        <v>10</v>
      </c>
      <c r="Z845" s="319"/>
      <c r="AA845" s="319"/>
      <c r="AB845" s="320"/>
      <c r="AC845" s="322" t="s">
        <v>375</v>
      </c>
      <c r="AD845" s="323"/>
      <c r="AE845" s="323"/>
      <c r="AF845" s="323"/>
      <c r="AG845" s="323"/>
      <c r="AH845" s="418" t="s">
        <v>788</v>
      </c>
      <c r="AI845" s="419"/>
      <c r="AJ845" s="419"/>
      <c r="AK845" s="419"/>
      <c r="AL845" s="326" t="s">
        <v>788</v>
      </c>
      <c r="AM845" s="327"/>
      <c r="AN845" s="327"/>
      <c r="AO845" s="328"/>
      <c r="AP845" s="321" t="s">
        <v>788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772</v>
      </c>
      <c r="D878" s="415"/>
      <c r="E878" s="415"/>
      <c r="F878" s="415"/>
      <c r="G878" s="415"/>
      <c r="H878" s="415"/>
      <c r="I878" s="415"/>
      <c r="J878" s="416">
        <v>1130002033620</v>
      </c>
      <c r="K878" s="417"/>
      <c r="L878" s="417"/>
      <c r="M878" s="417"/>
      <c r="N878" s="417"/>
      <c r="O878" s="417"/>
      <c r="P878" s="421" t="s">
        <v>773</v>
      </c>
      <c r="Q878" s="317"/>
      <c r="R878" s="317"/>
      <c r="S878" s="317"/>
      <c r="T878" s="317"/>
      <c r="U878" s="317"/>
      <c r="V878" s="317"/>
      <c r="W878" s="317"/>
      <c r="X878" s="317"/>
      <c r="Y878" s="318">
        <v>2.2000000000000002</v>
      </c>
      <c r="Z878" s="319"/>
      <c r="AA878" s="319"/>
      <c r="AB878" s="320"/>
      <c r="AC878" s="322" t="s">
        <v>375</v>
      </c>
      <c r="AD878" s="323"/>
      <c r="AE878" s="323"/>
      <c r="AF878" s="323"/>
      <c r="AG878" s="323"/>
      <c r="AH878" s="418" t="s">
        <v>769</v>
      </c>
      <c r="AI878" s="419"/>
      <c r="AJ878" s="419"/>
      <c r="AK878" s="419"/>
      <c r="AL878" s="326" t="s">
        <v>769</v>
      </c>
      <c r="AM878" s="327"/>
      <c r="AN878" s="327"/>
      <c r="AO878" s="328"/>
      <c r="AP878" s="321" t="s">
        <v>769</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787</v>
      </c>
      <c r="D911" s="415"/>
      <c r="E911" s="415"/>
      <c r="F911" s="415"/>
      <c r="G911" s="415"/>
      <c r="H911" s="415"/>
      <c r="I911" s="415"/>
      <c r="J911" s="416" t="s">
        <v>788</v>
      </c>
      <c r="K911" s="417"/>
      <c r="L911" s="417"/>
      <c r="M911" s="417"/>
      <c r="N911" s="417"/>
      <c r="O911" s="417"/>
      <c r="P911" s="421" t="s">
        <v>789</v>
      </c>
      <c r="Q911" s="317"/>
      <c r="R911" s="317"/>
      <c r="S911" s="317"/>
      <c r="T911" s="317"/>
      <c r="U911" s="317"/>
      <c r="V911" s="317"/>
      <c r="W911" s="317"/>
      <c r="X911" s="317"/>
      <c r="Y911" s="318">
        <v>2.7</v>
      </c>
      <c r="Z911" s="319"/>
      <c r="AA911" s="319"/>
      <c r="AB911" s="320"/>
      <c r="AC911" s="322" t="s">
        <v>375</v>
      </c>
      <c r="AD911" s="323"/>
      <c r="AE911" s="323"/>
      <c r="AF911" s="323"/>
      <c r="AG911" s="323"/>
      <c r="AH911" s="418" t="s">
        <v>769</v>
      </c>
      <c r="AI911" s="419"/>
      <c r="AJ911" s="419"/>
      <c r="AK911" s="419"/>
      <c r="AL911" s="326" t="s">
        <v>769</v>
      </c>
      <c r="AM911" s="327"/>
      <c r="AN911" s="327"/>
      <c r="AO911" s="328"/>
      <c r="AP911" s="321" t="s">
        <v>769</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20"/>
      <c r="D944" s="415"/>
      <c r="E944" s="415"/>
      <c r="F944" s="415"/>
      <c r="G944" s="415"/>
      <c r="H944" s="415"/>
      <c r="I944" s="415"/>
      <c r="J944" s="416"/>
      <c r="K944" s="417"/>
      <c r="L944" s="417"/>
      <c r="M944" s="417"/>
      <c r="N944" s="417"/>
      <c r="O944" s="417"/>
      <c r="P944" s="421"/>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711</v>
      </c>
      <c r="F1110" s="886"/>
      <c r="G1110" s="886"/>
      <c r="H1110" s="886"/>
      <c r="I1110" s="886"/>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3:AU798">
    <cfRule type="expression" dxfId="2779" priority="13677">
      <formula>IF(RIGHT(TEXT(AU793,"0.#"),1)=".",FALSE,TRUE)</formula>
    </cfRule>
    <cfRule type="expression" dxfId="2778" priority="13678">
      <formula>IF(RIGHT(TEXT(AU793,"0.#"),1)=".",TRUE,FALSE)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792 AU789">
    <cfRule type="expression" dxfId="705" priority="5">
      <formula>IF(RIGHT(TEXT(AU789,"0.#"),1)=".",FALSE,TRUE)</formula>
    </cfRule>
    <cfRule type="expression" dxfId="704" priority="6">
      <formula>IF(RIGHT(TEXT(AU789,"0.#"),1)=".",TRUE,FALSE)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91">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D22" zoomScaleNormal="100" workbookViewId="0">
      <selection activeCell="AE40" sqref="AE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744</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t="s">
        <v>744</v>
      </c>
      <c r="R8" s="13" t="str">
        <f t="shared" si="3"/>
        <v>その他</v>
      </c>
      <c r="S8" s="13" t="str">
        <f t="shared" si="4"/>
        <v>直接実施、委託・請負、その他</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観光立国</v>
      </c>
      <c r="F10" s="18" t="s">
        <v>117</v>
      </c>
      <c r="G10" s="17"/>
      <c r="H10" s="13" t="str">
        <f t="shared" si="1"/>
        <v/>
      </c>
      <c r="I10" s="13" t="str">
        <f t="shared" si="5"/>
        <v>一般会計</v>
      </c>
      <c r="K10" s="14" t="s">
        <v>329</v>
      </c>
      <c r="L10" s="15"/>
      <c r="M10" s="13" t="str">
        <f t="shared" si="2"/>
        <v/>
      </c>
      <c r="N10" s="13" t="str">
        <f t="shared" si="6"/>
        <v/>
      </c>
      <c r="O10" s="13"/>
      <c r="P10" s="13" t="str">
        <f>S8</f>
        <v>直接実施、委託・請負、その他</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観光立国</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玉川　元気</dc:creator>
  <cp:lastModifiedBy>m</cp:lastModifiedBy>
  <cp:lastPrinted>2021-09-24T05:14:58Z</cp:lastPrinted>
  <dcterms:created xsi:type="dcterms:W3CDTF">2012-03-13T00:50:25Z</dcterms:created>
  <dcterms:modified xsi:type="dcterms:W3CDTF">2021-09-24T05:15:36Z</dcterms:modified>
</cp:coreProperties>
</file>