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<sst xmlns="http://schemas.openxmlformats.org/spreadsheetml/2006/main" count="3075" uniqueCount="793">
  <si>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</si>
  <si>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</si>
  <si>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</si>
  <si>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</si>
  <si>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</si>
  <si>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</si>
  <si>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</si>
  <si>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</si>
  <si>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</si>
  <si>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</si>
  <si>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</si>
  <si>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</si>
  <si>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</si>
  <si>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</si>
  <si>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</si>
  <si>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</si>
  <si>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</si>
  <si>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</si>
  <si>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</si>
  <si>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</si>
  <si>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</si>
  <si>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</si>
  <si>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</si>
  <si>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</si>
  <si>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</si>
  <si>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</si>
  <si>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</si>
  <si>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</si>
  <si>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</si>
  <si>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</si>
  <si>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</si>
  <si>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</si>
  <si>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</si>
  <si>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</si>
  <si>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</si>
  <si>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</si>
  <si>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</si>
  <si>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</si>
  <si>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</si>
  <si>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</si>
  <si>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</si>
  <si>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</si>
  <si>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</si>
  <si>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</si>
  <si>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</si>
  <si>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</si>
  <si>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</si>
  <si>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</si>
  <si>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</si>
  <si>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</si>
  <si>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</si>
  <si>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</si>
  <si>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</si>
  <si>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</si>
  <si>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</si>
  <si>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</si>
  <si>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</si>
  <si>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</si>
  <si>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</si>
  <si>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</si>
  <si>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</si>
  <si>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</si>
  <si>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</si>
  <si>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</si>
  <si>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</si>
  <si>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</si>
  <si>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</si>
  <si>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</si>
  <si>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</si>
  <si>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</si>
  <si>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</si>
  <si>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</si>
  <si>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</si>
  <si>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</si>
  <si>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</si>
  <si>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</si>
  <si>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</si>
  <si>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</si>
  <si>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</si>
  <si>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</si>
  <si>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</si>
  <si>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</si>
  <si>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</si>
  <si>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</si>
  <si>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</si>
  <si>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</si>
  <si>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</si>
  <si>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</si>
  <si>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</si>
  <si>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</si>
  <si>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</si>
  <si>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</si>
  <si>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</si>
  <si>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</si>
  <si>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</si>
  <si>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</si>
  <si>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</si>
  <si>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</si>
  <si>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</si>
  <si>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</si>
  <si>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</si>
  <si>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</si>
  <si>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</si>
  <si>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</si>
  <si>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</si>
  <si>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</si>
  <si>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</si>
  <si>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</si>
  <si>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</si>
  <si>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</si>
  <si>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</si>
  <si>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</si>
  <si>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</si>
  <si>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</si>
  <si>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</si>
  <si>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</si>
  <si>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</si>
  <si>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</si>
  <si>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</si>
  <si>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</si>
  <si>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</si>
  <si>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</si>
  <si>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</si>
  <si>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</si>
  <si>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</si>
  <si>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</si>
  <si>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</si>
  <si>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</si>
  <si>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</si>
  <si>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</si>
  <si>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</si>
  <si>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</si>
  <si>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</si>
  <si>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</si>
  <si>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</si>
  <si>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</si>
  <si>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</si>
  <si>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</si>
  <si>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</si>
  <si>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</si>
  <si>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</si>
  <si>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</si>
  <si>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</si>
  <si>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</si>
  <si>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</si>
  <si>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</si>
  <si>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</si>
  <si>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</si>
  <si>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</si>
  <si>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</si>
  <si>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</si>
  <si>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</si>
  <si>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</si>
  <si>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</si>
  <si>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</si>
  <si>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</si>
  <si>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</si>
  <si>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</si>
  <si>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</si>
  <si>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</si>
  <si>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</si>
  <si>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</si>
  <si>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</si>
  <si>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</si>
  <si>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</si>
  <si>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</si>
  <si>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</si>
  <si>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</si>
  <si>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</si>
  <si>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</si>
  <si>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</si>
  <si>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</si>
  <si>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</si>
  <si>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</si>
  <si>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</si>
  <si>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</si>
  <si>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</si>
  <si>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</si>
  <si>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</si>
  <si>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</si>
  <si>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</si>
  <si>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</si>
  <si>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</si>
  <si>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</si>
  <si>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</si>
  <si>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</si>
  <si>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</si>
  <si>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</si>
  <si>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</si>
  <si>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</si>
  <si>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</si>
  <si>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</si>
  <si>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</si>
  <si>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</si>
  <si>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</si>
  <si>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</si>
  <si>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</si>
  <si>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</si>
  <si>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</si>
  <si>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</si>
  <si>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</si>
  <si>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</si>
  <si>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</si>
  <si>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</si>
  <si>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</si>
  <si>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</si>
  <si>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</si>
  <si>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</si>
  <si>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</si>
  <si>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</si>
  <si>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</si>
  <si>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</si>
  <si>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</si>
  <si>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</si>
  <si>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</si>
  <si>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</si>
  <si>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</si>
  <si>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</si>
  <si>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</si>
  <si>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</si>
  <si>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</si>
  <si>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</si>
  <si>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</si>
  <si>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</si>
  <si>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</si>
  <si>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</si>
  <si>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</si>
  <si>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</si>
  <si>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</si>
  <si>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</si>
  <si>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</si>
  <si>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</si>
  <si>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</si>
  <si>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</si>
  <si>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</si>
  <si>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</si>
  <si>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</si>
  <si>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</si>
  <si>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</si>
  <si>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</si>
  <si>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</si>
  <si>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</si>
  <si>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</si>
  <si>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</si>
  <si>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</si>
  <si>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</si>
  <si>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</si>
  <si>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</si>
  <si>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</si>
  <si>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</si>
  <si>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</si>
  <si>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</si>
  <si>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</si>
  <si>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</si>
  <si>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</si>
  <si>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</si>
  <si>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</si>
  <si>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</si>
  <si>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</si>
  <si>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</si>
  <si>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</si>
  <si>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</si>
  <si>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</si>
  <si>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</si>
  <si>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</si>
  <si>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</si>
  <si>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</si>
  <si>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</si>
  <si>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</si>
  <si>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</si>
  <si>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</si>
  <si>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</si>
  <si>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</si>
  <si>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</si>
  <si>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</si>
  <si>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</si>
  <si>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</si>
  <si>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</si>
  <si>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</si>
  <si>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</si>
  <si>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</si>
  <si>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</si>
  <si>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</si>
  <si>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</si>
  <si>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</si>
  <si>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</si>
  <si>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</si>
  <si>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</si>
  <si>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</si>
  <si>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</si>
  <si>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</si>
  <si>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</si>
  <si>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</si>
  <si>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</si>
  <si>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</si>
  <si>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</si>
  <si>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</si>
  <si>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</si>
  <si>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</si>
  <si>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</si>
  <si>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</si>
  <si>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</si>
  <si>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</si>
  <si>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</si>
  <si>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</si>
  <si>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</si>
  <si>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</si>
  <si>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</si>
  <si>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</si>
  <si>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</si>
  <si>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</si>
  <si>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</si>
  <si>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</si>
  <si>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</si>
  <si>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</si>
  <si>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</si>
  <si>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</si>
  <si>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</si>
  <si>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</si>
  <si>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</si>
  <si>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</si>
  <si>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</si>
  <si>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</si>
  <si>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</si>
  <si>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</si>
  <si>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</si>
  <si>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</si>
  <si>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</si>
  <si>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</si>
  <si>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</si>
  <si>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</si>
  <si>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</si>
  <si>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</si>
  <si>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</si>
  <si>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</si>
  <si>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</si>
  <si>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</si>
  <si>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</si>
  <si>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</si>
  <si>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</si>
  <si>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</si>
  <si>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</si>
  <si>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</si>
  <si>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</si>
  <si>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</si>
  <si>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</si>
  <si>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</si>
  <si>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</si>
  <si>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</si>
  <si>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</si>
  <si>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</si>
  <si>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</si>
  <si>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</si>
  <si>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</si>
  <si>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</si>
  <si>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</si>
  <si>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</si>
  <si>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</si>
  <si>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</si>
  <si>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</si>
  <si>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</si>
  <si>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</si>
  <si>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</si>
  <si>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</si>
  <si>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</si>
  <si>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</si>
  <si>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</si>
  <si>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</si>
  <si>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</si>
  <si>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</si>
  <si>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</si>
  <si>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</si>
  <si>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</si>
  <si>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</si>
  <si>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</si>
  <si>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</si>
  <si>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</si>
  <si>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</si>
  <si>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</si>
  <si>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</si>
  <si>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</si>
  <si>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</si>
  <si>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</si>
  <si>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</si>
  <si>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</si>
  <si>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</si>
  <si>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</si>
  <si>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</si>
  <si>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</si>
  <si>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</si>
  <si>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</si>
  <si>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</si>
  <si>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</si>
  <si>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</si>
  <si>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</si>
  <si>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</si>
  <si>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</si>
  <si>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</si>
  <si>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</si>
  <si>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</si>
  <si>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</si>
  <si>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</si>
  <si>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</si>
  <si>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</si>
  <si>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</si>
  <si>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</si>
  <si>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</si>
  <si>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</si>
  <si>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</si>
  <si>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</si>
  <si>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</si>
  <si>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</si>
  <si>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</si>
  <si>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</si>
  <si>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</si>
  <si>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</si>
  <si>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</si>
  <si>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</si>
  <si>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</si>
  <si>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</si>
  <si>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</si>
  <si>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</si>
  <si>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</si>
  <si>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</si>
  <si>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</si>
  <si>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</si>
  <si>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</si>
  <si>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</si>
  <si>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</si>
  <si>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</si>
  <si>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</si>
  <si>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</si>
  <si>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</si>
  <si>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</si>
  <si>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</si>
  <si>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</si>
  <si>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</si>
  <si>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</si>
  <si>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</si>
  <si>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</si>
  <si>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</si>
  <si>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</si>
  <si>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</si>
  <si>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</si>
  <si>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</si>
  <si>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</si>
  <si>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</si>
  <si>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</si>
  <si>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</si>
  <si>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</si>
  <si>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</si>
  <si>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</si>
  <si>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</si>
  <si>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</si>
  <si>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</si>
  <si>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</si>
  <si>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</si>
  <si>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</si>
  <si>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</si>
  <si>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</si>
  <si>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</si>
  <si>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</si>
  <si>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</si>
  <si>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</si>
  <si>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</si>
  <si>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</si>
  <si>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</si>
  <si>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</si>
  <si>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</si>
  <si>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</si>
  <si>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</si>
  <si>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</si>
  <si>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</si>
  <si>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</si>
  <si>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</si>
  <si>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</si>
  <si>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</si>
  <si>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</si>
  <si>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</si>
  <si>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</si>
  <si>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</si>
  <si>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</si>
  <si>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</si>
  <si>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</si>
  <si>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</si>
  <si>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</si>
  <si>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</si>
  <si>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</si>
  <si>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</si>
  <si>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</si>
  <si>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</si>
  <si>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</si>
  <si>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</si>
  <si>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</si>
  <si>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</si>
  <si>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</si>
  <si>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</si>
  <si>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</si>
  <si>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</si>
  <si>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</si>
  <si>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</si>
  <si>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</si>
  <si>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</si>
  <si>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</si>
  <si>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</si>
  <si>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</si>
  <si>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</si>
  <si>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</si>
  <si>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</si>
  <si>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</si>
  <si>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</si>
  <si>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</si>
  <si>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</si>
  <si>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</si>
  <si>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</si>
  <si>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</si>
  <si>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</si>
  <si>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</si>
  <si>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</si>
  <si>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</si>
  <si>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</si>
  <si>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</si>
  <si>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</si>
  <si>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</si>
  <si>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</si>
  <si>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</si>
  <si>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</si>
  <si>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</si>
  <si>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</si>
  <si>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</si>
  <si>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</si>
  <si>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</si>
  <si>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</si>
  <si>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</si>
  <si>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</si>
  <si>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</si>
  <si>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</si>
  <si>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</si>
  <si>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</si>
  <si>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</si>
  <si>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</si>
  <si>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</si>
  <si>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</si>
  <si>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</si>
  <si>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</si>
  <si>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</si>
  <si>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</si>
  <si>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</si>
  <si>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</si>
  <si>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</si>
  <si>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</si>
  <si>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</si>
  <si>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</si>
  <si>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</si>
  <si>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</si>
  <si>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</si>
  <si>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</si>
  <si>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</si>
  <si>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</si>
  <si>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</si>
  <si>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</si>
  <si>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</si>
  <si>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</si>
  <si>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</si>
  <si>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</si>
  <si>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</si>
  <si>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</si>
  <si>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</si>
  <si>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</si>
  <si>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</si>
  <si>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</si>
  <si>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</si>
  <si>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</si>
  <si>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</si>
  <si>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</si>
  <si>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</si>
  <si>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</si>
  <si>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</si>
  <si>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</si>
  <si>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</si>
  <si>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</si>
  <si>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</si>
  <si>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</si>
  <si>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</si>
  <si>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</si>
  <si>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</si>
  <si>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</si>
  <si>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</si>
  <si>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</si>
  <si>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</si>
  <si>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</si>
  <si>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</si>
  <si>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</si>
  <si>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</si>
  <si>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</si>
  <si>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</si>
  <si>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</si>
  <si>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</si>
  <si>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</si>
  <si>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</si>
  <si>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</si>
  <si>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</si>
  <si>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</si>
  <si>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</si>
  <si>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</si>
  <si>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</si>
  <si>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</si>
  <si>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</si>
  <si>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</si>
  <si>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</si>
  <si>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</si>
  <si>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</si>
  <si>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</si>
  <si>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</si>
  <si>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</si>
  <si>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</si>
  <si>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</si>
  <si>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</si>
  <si>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</si>
  <si>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</si>
  <si>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</si>
  <si>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</si>
  <si>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</si>
  <si>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</si>
  <si>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</si>
  <si>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</si>
  <si>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</si>
  <si>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</si>
  <si>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</si>
  <si>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</si>
  <si>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</si>
  <si>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</si>
  <si>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</si>
  <si>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</si>
  <si>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</si>
  <si>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</si>
  <si>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</si>
  <si>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</si>
  <si>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</si>
  <si>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</si>
  <si>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</si>
  <si>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</si>
  <si>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</si>
  <si>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</si>
  <si>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</si>
  <si>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</si>
  <si>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</si>
  <si>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</si>
  <si>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</si>
  <si>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</si>
  <si>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</si>
  <si>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</si>
  <si>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</si>
  <si>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</si>
  <si>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</si>
  <si>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</si>
  <si>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</si>
  <si>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</si>
  <si>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</si>
  <si>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</si>
  <si>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</si>
  <si>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</si>
  <si>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</si>
  <si>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</si>
  <si>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</si>
  <si>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</si>
  <si>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</si>
  <si>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</si>
  <si>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</si>
  <si>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</si>
  <si>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</si>
  <si>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</si>
  <si>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</si>
  <si>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</si>
  <si>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</si>
  <si>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</si>
  <si>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</si>
  <si>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</si>
  <si>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</si>
  <si>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</si>
  <si>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</si>
  <si>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</si>
  <si>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</si>
  <si>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</si>
  <si>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</si>
  <si>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</si>
  <si>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</si>
  <si>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</si>
  <si>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</si>
  <si>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</si>
  <si>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</si>
  <si>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</si>
  <si>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</si>
  <si>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</si>
  <si>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</si>
  <si>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</si>
  <si>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</si>
  <si>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</si>
  <si>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</si>
  <si>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</si>
  <si>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</si>
  <si>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</si>
  <si>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</si>
  <si>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</si>
  <si>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</si>
  <si>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</si>
  <si>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</si>
  <si>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</si>
  <si>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</si>
  <si>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</si>
  <si>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</si>
  <si>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</si>
  <si>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</si>
  <si>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</si>
  <si>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</si>
  <si>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</si>
  <si>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</si>
  <si>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文化財保護法　第1条</t>
  </si>
  <si>
    <t>文化芸術推進基本計画（第１期）（平成30年3月6日閣議決定）</t>
  </si>
  <si>
    <t>我が国がこれまでに培ってきた貴重な無形の民俗文化財を後世に継承するため、変容の危機にある無形の民俗文化財の確実な記録保存を図る。</t>
  </si>
  <si>
    <t>国は重要無形民俗文化財以外の無形民俗文化財のうち、特に必要のあるものを選択し、自ら記録を作成できることになっている。この規定に基づき、「記録作成等の措置を講ずべき無形の民俗文化財」として選択した無形の民俗文化財のうち、複数の市町村にわたって広域的に伝承されていたり、保護団体が特定されていない祭りや年中行事については、その分布状況や伝承基盤が不明確なことから、地方公共団体等による記録の作成が進まない状況にあるため、特に変容・衰滅の恐れが高いものについて、計画的に映像等による記録化を進め、確実な記録保存を図る。</t>
  </si>
  <si>
    <t>-</t>
  </si>
  <si>
    <t>文化芸術振興委託費</t>
  </si>
  <si>
    <t>委員等旅費</t>
  </si>
  <si>
    <t>諸謝金</t>
  </si>
  <si>
    <t>令和６年度までに、記録保存措置件数を81件まで引き上げる。</t>
  </si>
  <si>
    <t>記録保存措置件数</t>
  </si>
  <si>
    <t>件</t>
  </si>
  <si>
    <t>無形文化財　民俗文化財　文化財保存技術　指定等一覧</t>
  </si>
  <si>
    <t>変容の危機にある無形の民俗文化財の記録作成を実施する（記録保存措置件数）
・映像記録作成　1件
・報告書作成　4件</t>
  </si>
  <si>
    <t>記録保存の単位当たりコスト
＝支出額　／　記録保存措置件数　　　　　　　　　　　　　　</t>
    <phoneticPr fontId="5"/>
  </si>
  <si>
    <t>百万円</t>
  </si>
  <si>
    <t>　　円/件</t>
    <phoneticPr fontId="5"/>
  </si>
  <si>
    <t>23,244,059/5</t>
  </si>
  <si>
    <t>22,014,000/5</t>
  </si>
  <si>
    <t>12　文化芸術の振興</t>
    <phoneticPr fontId="5"/>
  </si>
  <si>
    <t>12-1 文化芸術の創造・発展・継承と教育の充実</t>
    <phoneticPr fontId="5"/>
  </si>
  <si>
    <t>文化庁が主催する文化財関連展覧会の来場者数</t>
    <phoneticPr fontId="5"/>
  </si>
  <si>
    <t>文化遺産オンラインへの訪問回数</t>
    <phoneticPr fontId="5"/>
  </si>
  <si>
    <t>人</t>
    <phoneticPr fontId="5"/>
  </si>
  <si>
    <t>回</t>
    <phoneticPr fontId="5"/>
  </si>
  <si>
    <t>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また、本事業においては、記録保存措置件数を引き上げることを目標としており、両者は補完関係にある。</t>
    <phoneticPr fontId="5"/>
  </si>
  <si>
    <t>390</t>
  </si>
  <si>
    <t>413</t>
  </si>
  <si>
    <t>379</t>
  </si>
  <si>
    <t>374</t>
  </si>
  <si>
    <t>370</t>
  </si>
  <si>
    <t>350</t>
  </si>
  <si>
    <t>○</t>
  </si>
  <si>
    <t>無形文化財</t>
    <phoneticPr fontId="5"/>
  </si>
  <si>
    <t>平成17年度</t>
    <phoneticPr fontId="5"/>
  </si>
  <si>
    <t>終了予定なし</t>
    <phoneticPr fontId="5"/>
  </si>
  <si>
    <t>文化庁</t>
    <phoneticPr fontId="5"/>
  </si>
  <si>
    <t>文化財第一課</t>
    <phoneticPr fontId="5"/>
  </si>
  <si>
    <t>-</t>
    <phoneticPr fontId="5"/>
  </si>
  <si>
    <t>株式会社ＴＥＭ研究所</t>
    <rPh sb="0" eb="4">
      <t>カブシキガイシャ</t>
    </rPh>
    <rPh sb="7" eb="10">
      <t>ケンキュウショ</t>
    </rPh>
    <phoneticPr fontId="5"/>
  </si>
  <si>
    <t>現地調査及び報告書の作成</t>
    <rPh sb="0" eb="2">
      <t>ゲンチ</t>
    </rPh>
    <rPh sb="2" eb="4">
      <t>チョウサ</t>
    </rPh>
    <rPh sb="4" eb="5">
      <t>オヨ</t>
    </rPh>
    <rPh sb="6" eb="9">
      <t>ホウコクショ</t>
    </rPh>
    <rPh sb="10" eb="12">
      <t>サクセイ</t>
    </rPh>
    <phoneticPr fontId="5"/>
  </si>
  <si>
    <t>賃金</t>
    <rPh sb="0" eb="2">
      <t>チンギン</t>
    </rPh>
    <phoneticPr fontId="5"/>
  </si>
  <si>
    <t>事業費</t>
    <rPh sb="0" eb="3">
      <t>ジギョウヒ</t>
    </rPh>
    <phoneticPr fontId="5"/>
  </si>
  <si>
    <t>一般管理費</t>
    <rPh sb="0" eb="5">
      <t>イッパンカンリヒ</t>
    </rPh>
    <phoneticPr fontId="5"/>
  </si>
  <si>
    <t>人件費</t>
    <rPh sb="0" eb="3">
      <t>ジンケンヒ</t>
    </rPh>
    <phoneticPr fontId="5"/>
  </si>
  <si>
    <t>旅費、消耗品費</t>
    <rPh sb="0" eb="2">
      <t>リョヒ</t>
    </rPh>
    <rPh sb="3" eb="6">
      <t>ショウモウヒン</t>
    </rPh>
    <rPh sb="6" eb="7">
      <t>ヒ</t>
    </rPh>
    <phoneticPr fontId="5"/>
  </si>
  <si>
    <t>その他</t>
    <rPh sb="2" eb="3">
      <t>タ</t>
    </rPh>
    <phoneticPr fontId="5"/>
  </si>
  <si>
    <t>旅費、消耗品費、通信運搬費、雑役務費</t>
    <rPh sb="0" eb="2">
      <t>リョヒ</t>
    </rPh>
    <rPh sb="3" eb="6">
      <t>ショウモウヒン</t>
    </rPh>
    <rPh sb="6" eb="7">
      <t>ヒ</t>
    </rPh>
    <rPh sb="8" eb="10">
      <t>ツウシン</t>
    </rPh>
    <rPh sb="10" eb="12">
      <t>ウンパン</t>
    </rPh>
    <rPh sb="12" eb="13">
      <t>ヒ</t>
    </rPh>
    <rPh sb="14" eb="15">
      <t>ザツ</t>
    </rPh>
    <rPh sb="15" eb="18">
      <t>エキムヒ</t>
    </rPh>
    <phoneticPr fontId="5"/>
  </si>
  <si>
    <t>旅費、消耗品費、雑役務費</t>
    <rPh sb="0" eb="2">
      <t>リョヒ</t>
    </rPh>
    <rPh sb="3" eb="6">
      <t>ショウモウヒン</t>
    </rPh>
    <rPh sb="6" eb="7">
      <t>ヒ</t>
    </rPh>
    <rPh sb="8" eb="9">
      <t>ザツ</t>
    </rPh>
    <rPh sb="9" eb="12">
      <t>エキムヒ</t>
    </rPh>
    <phoneticPr fontId="5"/>
  </si>
  <si>
    <t>7,488,847/2</t>
    <phoneticPr fontId="5"/>
  </si>
  <si>
    <t>有</t>
  </si>
  <si>
    <t>無</t>
  </si>
  <si>
    <t>‐</t>
  </si>
  <si>
    <t>△</t>
  </si>
  <si>
    <t>株式会社ＴＥＭ研究所</t>
    <phoneticPr fontId="5"/>
  </si>
  <si>
    <t>-</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</si>
  <si>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ってい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</si>
  <si>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等、政策体系の中でも優先度の高い事業である。</t>
    <phoneticPr fontId="5"/>
  </si>
  <si>
    <t>競争性の確保に努めるとともに、費目・使途は必要かつ合理的なものに限定されている。</t>
    <rPh sb="0" eb="3">
      <t>キョウソウセイ</t>
    </rPh>
    <rPh sb="4" eb="6">
      <t>カクホ</t>
    </rPh>
    <rPh sb="7" eb="8">
      <t>ツト</t>
    </rPh>
    <rPh sb="15" eb="17">
      <t>ヒモク</t>
    </rPh>
    <rPh sb="18" eb="20">
      <t>シト</t>
    </rPh>
    <rPh sb="21" eb="23">
      <t>ヒツヨウ</t>
    </rPh>
    <rPh sb="25" eb="28">
      <t>ゴウリテキ</t>
    </rPh>
    <rPh sb="32" eb="34">
      <t>ゲンテイ</t>
    </rPh>
    <phoneticPr fontId="5"/>
  </si>
  <si>
    <t>費目・使途の精査を行たうえで契約を締結しており、単位当たりコスト等の水準は妥当である。</t>
    <rPh sb="32" eb="33">
      <t>トウ</t>
    </rPh>
    <rPh sb="37" eb="39">
      <t>ダトウ</t>
    </rPh>
    <phoneticPr fontId="5"/>
  </si>
  <si>
    <t>映像による記録と報告書による記録が考えられるところ、一部は報告書による記録も選択することで、低コスト化を図っている。</t>
    <rPh sb="0" eb="2">
      <t>エイゾウ</t>
    </rPh>
    <rPh sb="5" eb="7">
      <t>キロク</t>
    </rPh>
    <rPh sb="8" eb="11">
      <t>ホウコクショ</t>
    </rPh>
    <rPh sb="14" eb="16">
      <t>キロク</t>
    </rPh>
    <rPh sb="17" eb="18">
      <t>カンガ</t>
    </rPh>
    <rPh sb="26" eb="28">
      <t>イチブ</t>
    </rPh>
    <rPh sb="29" eb="32">
      <t>ホウコクショ</t>
    </rPh>
    <rPh sb="35" eb="37">
      <t>キロク</t>
    </rPh>
    <rPh sb="38" eb="40">
      <t>センタク</t>
    </rPh>
    <rPh sb="46" eb="47">
      <t>テイ</t>
    </rPh>
    <rPh sb="50" eb="51">
      <t>カ</t>
    </rPh>
    <rPh sb="52" eb="53">
      <t>ハカ</t>
    </rPh>
    <phoneticPr fontId="5"/>
  </si>
  <si>
    <t>作成した報告書等は関係自治体や図書館をはじめ、広く一般にも利用されるよう、ホームページに掲載するなどしている。</t>
    <rPh sb="15" eb="18">
      <t>トショカン</t>
    </rPh>
    <phoneticPr fontId="5"/>
  </si>
  <si>
    <t>新型コロナの影響で、実施件数が減少したため、当初のペースでは、令和６年度までの目標達成のため、市中の感染状況と予算を勘案しながら目標達成を目指す。</t>
    <rPh sb="31" eb="33">
      <t>レイワ</t>
    </rPh>
    <rPh sb="41" eb="43">
      <t>タッセイ</t>
    </rPh>
    <rPh sb="47" eb="49">
      <t>シチュウ</t>
    </rPh>
    <rPh sb="50" eb="52">
      <t>カンセン</t>
    </rPh>
    <rPh sb="52" eb="54">
      <t>ジョウキョウ</t>
    </rPh>
    <rPh sb="55" eb="57">
      <t>ヨサン</t>
    </rPh>
    <rPh sb="58" eb="60">
      <t>カンアン</t>
    </rPh>
    <rPh sb="64" eb="66">
      <t>モクヒョウ</t>
    </rPh>
    <rPh sb="66" eb="68">
      <t>タッセイ</t>
    </rPh>
    <rPh sb="69" eb="71">
      <t>メザ</t>
    </rPh>
    <phoneticPr fontId="5"/>
  </si>
  <si>
    <t>入札中及び契約後に、新型コロナの影響により記録予定の民俗文化行事等の中止が複数発生したため。</t>
    <rPh sb="3" eb="4">
      <t>オヨ</t>
    </rPh>
    <rPh sb="10" eb="12">
      <t>シンガタ</t>
    </rPh>
    <rPh sb="16" eb="18">
      <t>エイキョウ</t>
    </rPh>
    <rPh sb="21" eb="23">
      <t>キロク</t>
    </rPh>
    <rPh sb="23" eb="25">
      <t>ヨテイ</t>
    </rPh>
    <rPh sb="26" eb="28">
      <t>ミンゾク</t>
    </rPh>
    <rPh sb="28" eb="30">
      <t>ブンカ</t>
    </rPh>
    <rPh sb="30" eb="32">
      <t>ギョウジ</t>
    </rPh>
    <rPh sb="32" eb="33">
      <t>ナド</t>
    </rPh>
    <rPh sb="34" eb="36">
      <t>チュウシ</t>
    </rPh>
    <rPh sb="37" eb="39">
      <t>フクスウ</t>
    </rPh>
    <rPh sb="39" eb="41">
      <t>ハッセイ</t>
    </rPh>
    <phoneticPr fontId="5"/>
  </si>
  <si>
    <t>入札中及び契約後に、新型コロナの影響により記録予定の民俗行事等の中止が複数発生したため、当初の見込みを達成できなかった。</t>
    <rPh sb="3" eb="4">
      <t>オヨ</t>
    </rPh>
    <rPh sb="10" eb="12">
      <t>シンガタ</t>
    </rPh>
    <rPh sb="16" eb="18">
      <t>エイキョウ</t>
    </rPh>
    <rPh sb="21" eb="23">
      <t>キロク</t>
    </rPh>
    <rPh sb="23" eb="25">
      <t>ヨテイ</t>
    </rPh>
    <rPh sb="26" eb="28">
      <t>ミンゾク</t>
    </rPh>
    <rPh sb="28" eb="30">
      <t>ギョウジ</t>
    </rPh>
    <rPh sb="30" eb="31">
      <t>トウ</t>
    </rPh>
    <rPh sb="32" eb="34">
      <t>チュウシ</t>
    </rPh>
    <rPh sb="35" eb="37">
      <t>フクスウ</t>
    </rPh>
    <rPh sb="37" eb="39">
      <t>ハッセイ</t>
    </rPh>
    <rPh sb="44" eb="46">
      <t>トウショ</t>
    </rPh>
    <rPh sb="47" eb="49">
      <t>ミコ</t>
    </rPh>
    <rPh sb="51" eb="53">
      <t>タッセイ</t>
    </rPh>
    <phoneticPr fontId="5"/>
  </si>
  <si>
    <t>　本事業においては、我が国の貴重な民俗文化財について、調査・記録作成を進め、後世に継承していくことを目的として、変容・減衰の恐れが高い無形民俗文化財の記録化を進めた。
　執行率が著しく低いが、記録すべき対象が中止となるなど、やむを得ないものと考えられる。
　執行については、契約の競争性・公平性・透明性を高めるとともに、効率化を図っているが、今後も引き続き効率化を図るよう努めることとしている。</t>
    <rPh sb="85" eb="87">
      <t>シッコウ</t>
    </rPh>
    <rPh sb="87" eb="88">
      <t>リツ</t>
    </rPh>
    <rPh sb="89" eb="90">
      <t>イチジル</t>
    </rPh>
    <rPh sb="92" eb="93">
      <t>ヒク</t>
    </rPh>
    <rPh sb="96" eb="98">
      <t>キロク</t>
    </rPh>
    <rPh sb="101" eb="103">
      <t>タイショウ</t>
    </rPh>
    <rPh sb="104" eb="106">
      <t>チュウシ</t>
    </rPh>
    <rPh sb="115" eb="116">
      <t>エ</t>
    </rPh>
    <rPh sb="121" eb="122">
      <t>カンガ</t>
    </rPh>
    <phoneticPr fontId="5"/>
  </si>
  <si>
    <t>企画競争を行うなどして競争性を確保し、また、契約時にも作業内容の精査等を実施することで適正化及び効率化を図っており、効率的な予算の執行に努めている。</t>
    <phoneticPr fontId="5"/>
  </si>
  <si>
    <t>一般競争入札（総合評価方式）を行っており、契約の競争性・公平性・透明性を確保するとともに単位当たりのコスト削減に努め、必要な費目・使途に限って適切に執行している。
年度の早い時期に対象の民俗行事等がある場合は、前年度中に入札を行うなど、参加業者が増加するよう努める。</t>
    <phoneticPr fontId="5"/>
  </si>
  <si>
    <t>-</t>
    <phoneticPr fontId="5"/>
  </si>
  <si>
    <t>　類似性のある民俗文化財や同地域の民俗文化財を数件まとめて記録化するなど、効率的・効果的な記録化を図る。
　１年に５件の記録ペースでは当初の目標に到達しないため、民俗行事等が再開しはじめたタイミングを見計らい、件数を引き上げる。
　入札の実施に当たっては、見積を活用した予定価格の積算、仕様書の見直しによる応札者の増加を図る等、競争性、公平性、透明性の向上を図る。</t>
    <phoneticPr fontId="5"/>
  </si>
  <si>
    <t>課長　鍋島豊</t>
    <rPh sb="3" eb="5">
      <t>ナベシマ</t>
    </rPh>
    <rPh sb="5" eb="6">
      <t>ユタカ</t>
    </rPh>
    <phoneticPr fontId="5"/>
  </si>
  <si>
    <t>18,028,000/3</t>
    <phoneticPr fontId="5"/>
  </si>
  <si>
    <t>外部有識者による点検対象外</t>
  </si>
  <si>
    <t>事業内容の一部改善</t>
  </si>
  <si>
    <t>この事業は事業目的は明確であるが、予算執行に当たって、一者応札になる等の競争性が十分に働いていない状況も見受けられるため、公告期間、仕様等について検証を行い、より効率的な事業実施となるよう努めるべきである。</t>
  </si>
  <si>
    <t>執行等改善</t>
  </si>
  <si>
    <t>令和元年度から一般競争入札の導入によって競争性を向上させており、その結果複数者による競争入札に至った事業も多くある。特に記録映像を作成する事業では、3者以上の競争入札となる傾向が見られ、競争性の確保がなされている。一者応札となった事業については、関連事業者へのヒアリング等も実施検討した上での仕様書の見直しも含め、引き続き契約の競争性・公平性・透明性の確保に努め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</si>
</sst>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13608</xdr:colOff>
      <xdr:row>752</xdr:row>
      <xdr:rowOff>27212</xdr:rowOff>
    </xdr:from>
    <xdr:to>
      <xdr:col>41</xdr:col>
      <xdr:colOff>130899</xdr:colOff>
      <xdr:row>758</xdr:row>
      <xdr:rowOff>217708</xdr:rowOff>
    </xdr:to>
    <xdr:grpSp>
      <xdr:nvGrpSpPr>
        <xdr:cNvPr id="2" name="グループ化 1">
          <a:extLst>
            <a:ext uri="{FF2B5EF4-FFF2-40B4-BE49-F238E27FC236}">
              <a16:creationId xmlns:a16="http://schemas.microsoft.com/office/drawing/2014/main" id="{E66EEE78-626D-4140-91AD-D0DBCE4A4E22}"/>
            </a:ext>
          </a:extLst>
        </xdr:cNvPr>
        <xdr:cNvGrpSpPr/>
      </xdr:nvGrpSpPr>
      <xdr:grpSpPr>
        <a:xfrm>
          <a:off x="2847296" y="47628400"/>
          <a:ext cx="5582259" cy="2333621"/>
          <a:chOff x="3540543" y="30875203"/>
          <a:chExt cx="5908879" cy="2397425"/>
        </a:xfrm>
      </xdr:grpSpPr>
      <xdr:sp macro="" textlink="">
        <xdr:nvSpPr>
          <xdr:cNvPr id="3" name="Rectangle 1">
            <a:extLst>
              <a:ext uri="{FF2B5EF4-FFF2-40B4-BE49-F238E27FC236}">
                <a16:creationId xmlns:a16="http://schemas.microsoft.com/office/drawing/2014/main" id="{29EEFD4A-B614-4211-A765-292ED9AFC528}"/>
              </a:ext>
            </a:extLst>
          </xdr:cNvPr>
          <xdr:cNvSpPr>
            <a:spLocks noChangeArrowheads="1"/>
          </xdr:cNvSpPr>
        </xdr:nvSpPr>
        <xdr:spPr bwMode="auto">
          <a:xfrm>
            <a:off x="5261197"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ysClr val="windowText" lastClr="000000"/>
                </a:solidFill>
                <a:latin typeface="ＭＳ Ｐゴシック"/>
                <a:ea typeface="ＭＳ Ｐゴシック"/>
              </a:rPr>
              <a:t>文化庁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７．５百万円</a:t>
            </a:r>
          </a:p>
        </xdr:txBody>
      </xdr:sp>
      <xdr:sp macro="" textlink="">
        <xdr:nvSpPr>
          <xdr:cNvPr id="5" name="Line 15">
            <a:extLst>
              <a:ext uri="{FF2B5EF4-FFF2-40B4-BE49-F238E27FC236}">
                <a16:creationId xmlns:a16="http://schemas.microsoft.com/office/drawing/2014/main" id="{2291E068-D881-4AD1-AB84-EBD3ED32FF4E}"/>
              </a:ext>
            </a:extLst>
          </xdr:cNvPr>
          <xdr:cNvSpPr>
            <a:spLocks noChangeShapeType="1"/>
          </xdr:cNvSpPr>
        </xdr:nvSpPr>
        <xdr:spPr bwMode="auto">
          <a:xfrm>
            <a:off x="3555253" y="32364836"/>
            <a:ext cx="589416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16">
            <a:extLst>
              <a:ext uri="{FF2B5EF4-FFF2-40B4-BE49-F238E27FC236}">
                <a16:creationId xmlns:a16="http://schemas.microsoft.com/office/drawing/2014/main" id="{7CF5F01A-69C0-43D9-B16A-F32128E25183}"/>
              </a:ext>
            </a:extLst>
          </xdr:cNvPr>
          <xdr:cNvSpPr>
            <a:spLocks noChangeShapeType="1"/>
          </xdr:cNvSpPr>
        </xdr:nvSpPr>
        <xdr:spPr bwMode="auto">
          <a:xfrm flipH="1">
            <a:off x="3540543" y="32368195"/>
            <a:ext cx="0" cy="8621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Line 16">
            <a:extLst>
              <a:ext uri="{FF2B5EF4-FFF2-40B4-BE49-F238E27FC236}">
                <a16:creationId xmlns:a16="http://schemas.microsoft.com/office/drawing/2014/main" id="{5573CF49-8D3F-4340-A91E-064FDDFD9229}"/>
              </a:ext>
            </a:extLst>
          </xdr:cNvPr>
          <xdr:cNvSpPr>
            <a:spLocks noChangeShapeType="1"/>
          </xdr:cNvSpPr>
        </xdr:nvSpPr>
        <xdr:spPr bwMode="auto">
          <a:xfrm flipH="1">
            <a:off x="6335991" y="31593518"/>
            <a:ext cx="0" cy="16791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Line 16">
            <a:extLst>
              <a:ext uri="{FF2B5EF4-FFF2-40B4-BE49-F238E27FC236}">
                <a16:creationId xmlns:a16="http://schemas.microsoft.com/office/drawing/2014/main" id="{FA9C9928-3011-41F6-B6E8-E3EFBD95CBB8}"/>
              </a:ext>
            </a:extLst>
          </xdr:cNvPr>
          <xdr:cNvSpPr>
            <a:spLocks noChangeShapeType="1"/>
          </xdr:cNvSpPr>
        </xdr:nvSpPr>
        <xdr:spPr bwMode="auto">
          <a:xfrm flipH="1">
            <a:off x="9437572" y="32368196"/>
            <a:ext cx="0" cy="87623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163286</xdr:colOff>
      <xdr:row>759</xdr:row>
      <xdr:rowOff>190505</xdr:rowOff>
    </xdr:from>
    <xdr:to>
      <xdr:col>19</xdr:col>
      <xdr:colOff>98928</xdr:colOff>
      <xdr:row>765</xdr:row>
      <xdr:rowOff>178593</xdr:rowOff>
    </xdr:to>
    <xdr:grpSp>
      <xdr:nvGrpSpPr>
        <xdr:cNvPr id="9" name="グループ化 8">
          <a:extLst>
            <a:ext uri="{FF2B5EF4-FFF2-40B4-BE49-F238E27FC236}">
              <a16:creationId xmlns:a16="http://schemas.microsoft.com/office/drawing/2014/main" id="{14262345-8696-4F80-864D-73207B0431BD}"/>
            </a:ext>
          </a:extLst>
        </xdr:cNvPr>
        <xdr:cNvGrpSpPr/>
      </xdr:nvGrpSpPr>
      <xdr:grpSpPr>
        <a:xfrm>
          <a:off x="1580130" y="50292005"/>
          <a:ext cx="2364517" cy="2440776"/>
          <a:chOff x="6878437" y="32095920"/>
          <a:chExt cx="2767952" cy="1966428"/>
        </a:xfrm>
      </xdr:grpSpPr>
      <xdr:sp macro="" textlink="">
        <xdr:nvSpPr>
          <xdr:cNvPr id="10" name="Rectangle 12">
            <a:extLst>
              <a:ext uri="{FF2B5EF4-FFF2-40B4-BE49-F238E27FC236}">
                <a16:creationId xmlns:a16="http://schemas.microsoft.com/office/drawing/2014/main" id="{5E3452E9-C439-4D01-9DDE-2A012BAD525B}"/>
              </a:ext>
            </a:extLst>
          </xdr:cNvPr>
          <xdr:cNvSpPr>
            <a:spLocks noChangeArrowheads="1"/>
          </xdr:cNvSpPr>
        </xdr:nvSpPr>
        <xdr:spPr bwMode="auto">
          <a:xfrm>
            <a:off x="6878437" y="32095920"/>
            <a:ext cx="2697143" cy="547616"/>
          </a:xfrm>
          <a:prstGeom prst="rect">
            <a:avLst/>
          </a:prstGeom>
          <a:noFill/>
          <a:ln w="9525">
            <a:noFill/>
            <a:miter lim="800000"/>
            <a:headEnd/>
            <a:tailEnd/>
          </a:ln>
        </xdr:spPr>
        <xdr:txBody>
          <a:bodyPr vertOverflow="clip" wrap="square" lIns="27432" tIns="18288" rIns="0" bIns="0" anchor="ctr" upright="1"/>
          <a:lstStyle/>
          <a:p>
            <a:pPr algn="ctr" rtl="0"/>
            <a:r>
              <a:rPr lang="ja-JP" altLang="ja-JP" sz="1100" b="0" i="0" baseline="0">
                <a:effectLst/>
                <a:latin typeface="+mn-lt"/>
                <a:ea typeface="+mn-ea"/>
                <a:cs typeface="+mn-cs"/>
              </a:rPr>
              <a:t>委託</a:t>
            </a:r>
            <a:endParaRPr lang="ja-JP" altLang="ja-JP">
              <a:effectLst/>
            </a:endParaRPr>
          </a:p>
          <a:p>
            <a:pPr algn="ctr" rtl="0"/>
            <a:r>
              <a:rPr lang="en-US" altLang="ja-JP" sz="1100" b="0" i="0" baseline="0">
                <a:effectLst/>
                <a:latin typeface="+mn-lt"/>
                <a:ea typeface="+mn-ea"/>
                <a:cs typeface="+mn-cs"/>
              </a:rPr>
              <a:t>【</a:t>
            </a:r>
            <a:r>
              <a:rPr lang="ja-JP" altLang="ja-JP" sz="1100" b="0" i="0" baseline="0">
                <a:effectLst/>
                <a:latin typeface="+mn-lt"/>
                <a:ea typeface="+mn-ea"/>
                <a:cs typeface="+mn-cs"/>
              </a:rPr>
              <a:t>一般競争入札（総合評価方式）</a:t>
            </a:r>
            <a:r>
              <a:rPr lang="en-US" altLang="ja-JP" sz="1100" b="0" i="0" baseline="0">
                <a:effectLst/>
                <a:latin typeface="+mn-lt"/>
                <a:ea typeface="+mn-ea"/>
                <a:cs typeface="+mn-cs"/>
              </a:rPr>
              <a:t>】</a:t>
            </a:r>
            <a:endParaRPr lang="ja-JP" altLang="ja-JP">
              <a:effectLst/>
            </a:endParaRPr>
          </a:p>
        </xdr:txBody>
      </xdr:sp>
      <xdr:sp macro="" textlink="">
        <xdr:nvSpPr>
          <xdr:cNvPr id="11" name="Rectangle 11">
            <a:extLst>
              <a:ext uri="{FF2B5EF4-FFF2-40B4-BE49-F238E27FC236}">
                <a16:creationId xmlns:a16="http://schemas.microsoft.com/office/drawing/2014/main" id="{13FC03E0-14C7-4838-9FC8-40D013A31E8C}"/>
              </a:ext>
            </a:extLst>
          </xdr:cNvPr>
          <xdr:cNvSpPr>
            <a:spLocks noChangeArrowheads="1"/>
          </xdr:cNvSpPr>
        </xdr:nvSpPr>
        <xdr:spPr bwMode="auto">
          <a:xfrm>
            <a:off x="6909710" y="32644832"/>
            <a:ext cx="2580298" cy="79205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baseline="0">
                <a:effectLst/>
                <a:latin typeface="+mn-lt"/>
                <a:ea typeface="+mn-ea"/>
                <a:cs typeface="+mn-cs"/>
              </a:rPr>
              <a:t>報告書作成</a:t>
            </a:r>
            <a:r>
              <a:rPr lang="ja-JP" altLang="ja-JP" sz="1000" b="0" i="0" baseline="0">
                <a:effectLst/>
                <a:latin typeface="+mn-lt"/>
                <a:ea typeface="+mn-ea"/>
                <a:cs typeface="+mn-cs"/>
              </a:rPr>
              <a:t>（無形）</a:t>
            </a:r>
            <a:endParaRPr lang="en-US" altLang="ja-JP" sz="1000" b="0" i="0" baseline="0">
              <a:effectLst/>
              <a:latin typeface="+mn-lt"/>
              <a:ea typeface="+mn-ea"/>
              <a:cs typeface="+mn-cs"/>
            </a:endParaRPr>
          </a:p>
          <a:p>
            <a:pPr algn="ctr" rtl="0">
              <a:lnSpc>
                <a:spcPts val="1300"/>
              </a:lnSpc>
              <a:defRPr sz="1000"/>
            </a:pPr>
            <a:r>
              <a:rPr lang="ja-JP" altLang="en-US" sz="1000" b="0" i="0" u="none" strike="noStrike" baseline="0">
                <a:solidFill>
                  <a:srgbClr val="000000"/>
                </a:solidFill>
                <a:effectLst/>
                <a:latin typeface="+mn-lt"/>
                <a:ea typeface="+mn-ea"/>
                <a:cs typeface="+mn-cs"/>
              </a:rPr>
              <a:t>（乙父のおひながゆ）</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株式会社ＴＥＭ研究所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１．３百万円</a:t>
            </a:r>
          </a:p>
        </xdr:txBody>
      </xdr:sp>
      <xdr:sp macro="" textlink="">
        <xdr:nvSpPr>
          <xdr:cNvPr id="12" name="Rectangle 26">
            <a:extLst>
              <a:ext uri="{FF2B5EF4-FFF2-40B4-BE49-F238E27FC236}">
                <a16:creationId xmlns:a16="http://schemas.microsoft.com/office/drawing/2014/main" id="{EA7D0A04-3420-4ADF-AFCB-C14A7DC0D4FF}"/>
              </a:ext>
            </a:extLst>
          </xdr:cNvPr>
          <xdr:cNvSpPr>
            <a:spLocks noChangeArrowheads="1"/>
          </xdr:cNvSpPr>
        </xdr:nvSpPr>
        <xdr:spPr bwMode="auto">
          <a:xfrm>
            <a:off x="6970728" y="33532165"/>
            <a:ext cx="2675661" cy="530183"/>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21</xdr:col>
      <xdr:colOff>68035</xdr:colOff>
      <xdr:row>759</xdr:row>
      <xdr:rowOff>190502</xdr:rowOff>
    </xdr:from>
    <xdr:to>
      <xdr:col>33</xdr:col>
      <xdr:colOff>3677</xdr:colOff>
      <xdr:row>765</xdr:row>
      <xdr:rowOff>202406</xdr:rowOff>
    </xdr:to>
    <xdr:grpSp>
      <xdr:nvGrpSpPr>
        <xdr:cNvPr id="13" name="グループ化 12">
          <a:extLst>
            <a:ext uri="{FF2B5EF4-FFF2-40B4-BE49-F238E27FC236}">
              <a16:creationId xmlns:a16="http://schemas.microsoft.com/office/drawing/2014/main" id="{14262345-8696-4F80-864D-73207B0431BD}"/>
            </a:ext>
          </a:extLst>
        </xdr:cNvPr>
        <xdr:cNvGrpSpPr/>
      </xdr:nvGrpSpPr>
      <xdr:grpSpPr>
        <a:xfrm>
          <a:off x="4318566" y="50292002"/>
          <a:ext cx="2364517" cy="2464592"/>
          <a:chOff x="6878437" y="32095920"/>
          <a:chExt cx="2767952" cy="1967825"/>
        </a:xfrm>
      </xdr:grpSpPr>
      <xdr:sp macro="" textlink="">
        <xdr:nvSpPr>
          <xdr:cNvPr id="14" name="Rectangle 12">
            <a:extLst>
              <a:ext uri="{FF2B5EF4-FFF2-40B4-BE49-F238E27FC236}">
                <a16:creationId xmlns:a16="http://schemas.microsoft.com/office/drawing/2014/main" id="{5E3452E9-C439-4D01-9DDE-2A012BAD525B}"/>
              </a:ext>
            </a:extLst>
          </xdr:cNvPr>
          <xdr:cNvSpPr>
            <a:spLocks noChangeArrowheads="1"/>
          </xdr:cNvSpPr>
        </xdr:nvSpPr>
        <xdr:spPr bwMode="auto">
          <a:xfrm>
            <a:off x="6878437" y="32095920"/>
            <a:ext cx="2697143" cy="547616"/>
          </a:xfrm>
          <a:prstGeom prst="rect">
            <a:avLst/>
          </a:prstGeom>
          <a:noFill/>
          <a:ln w="9525">
            <a:noFill/>
            <a:miter lim="800000"/>
            <a:headEnd/>
            <a:tailEnd/>
          </a:ln>
        </xdr:spPr>
        <xdr:txBody>
          <a:bodyPr vertOverflow="clip" wrap="square" lIns="27432" tIns="18288" rIns="0" bIns="0" anchor="ctr" upright="1"/>
          <a:lstStyle/>
          <a:p>
            <a:pPr algn="ctr" rtl="0"/>
            <a:r>
              <a:rPr lang="ja-JP" altLang="ja-JP" sz="1100" b="0" i="0" baseline="0">
                <a:effectLst/>
                <a:latin typeface="+mn-lt"/>
                <a:ea typeface="+mn-ea"/>
                <a:cs typeface="+mn-cs"/>
              </a:rPr>
              <a:t>委託</a:t>
            </a:r>
            <a:endParaRPr lang="ja-JP" altLang="ja-JP">
              <a:effectLst/>
            </a:endParaRPr>
          </a:p>
          <a:p>
            <a:pPr algn="ctr" rtl="0"/>
            <a:r>
              <a:rPr lang="en-US" altLang="ja-JP" sz="1100" b="0" i="0" baseline="0">
                <a:effectLst/>
                <a:latin typeface="+mn-lt"/>
                <a:ea typeface="+mn-ea"/>
                <a:cs typeface="+mn-cs"/>
              </a:rPr>
              <a:t>【</a:t>
            </a:r>
            <a:r>
              <a:rPr lang="ja-JP" altLang="ja-JP" sz="1100" b="0" i="0" baseline="0">
                <a:effectLst/>
                <a:latin typeface="+mn-lt"/>
                <a:ea typeface="+mn-ea"/>
                <a:cs typeface="+mn-cs"/>
              </a:rPr>
              <a:t>一般競争入札（総合評価方式）</a:t>
            </a:r>
            <a:r>
              <a:rPr lang="en-US" altLang="ja-JP" sz="1100" b="0" i="0" baseline="0">
                <a:effectLst/>
                <a:latin typeface="+mn-lt"/>
                <a:ea typeface="+mn-ea"/>
                <a:cs typeface="+mn-cs"/>
              </a:rPr>
              <a:t>】</a:t>
            </a:r>
            <a:endParaRPr lang="ja-JP" altLang="ja-JP">
              <a:effectLst/>
            </a:endParaRPr>
          </a:p>
        </xdr:txBody>
      </xdr:sp>
      <xdr:sp macro="" textlink="">
        <xdr:nvSpPr>
          <xdr:cNvPr id="15" name="Rectangle 11">
            <a:extLst>
              <a:ext uri="{FF2B5EF4-FFF2-40B4-BE49-F238E27FC236}">
                <a16:creationId xmlns:a16="http://schemas.microsoft.com/office/drawing/2014/main" id="{13FC03E0-14C7-4838-9FC8-40D013A31E8C}"/>
              </a:ext>
            </a:extLst>
          </xdr:cNvPr>
          <xdr:cNvSpPr>
            <a:spLocks noChangeArrowheads="1"/>
          </xdr:cNvSpPr>
        </xdr:nvSpPr>
        <xdr:spPr bwMode="auto">
          <a:xfrm>
            <a:off x="6909710" y="32644832"/>
            <a:ext cx="2580298" cy="79205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baseline="0">
                <a:effectLst/>
                <a:latin typeface="+mn-lt"/>
                <a:ea typeface="+mn-ea"/>
                <a:cs typeface="+mn-cs"/>
              </a:rPr>
              <a:t>報告書作成</a:t>
            </a:r>
            <a:r>
              <a:rPr lang="ja-JP" altLang="ja-JP" sz="1000" b="0" i="0" baseline="0">
                <a:effectLst/>
                <a:latin typeface="+mn-lt"/>
                <a:ea typeface="+mn-ea"/>
                <a:cs typeface="+mn-cs"/>
              </a:rPr>
              <a:t>（無形）</a:t>
            </a:r>
            <a:endParaRPr lang="en-US" altLang="ja-JP" sz="1000" b="0" i="0" baseline="0">
              <a:effectLst/>
              <a:latin typeface="+mn-lt"/>
              <a:ea typeface="+mn-ea"/>
              <a:cs typeface="+mn-cs"/>
            </a:endParaRPr>
          </a:p>
          <a:p>
            <a:pPr algn="ctr" rtl="0">
              <a:lnSpc>
                <a:spcPts val="1300"/>
              </a:lnSpc>
              <a:defRPr sz="1000"/>
            </a:pPr>
            <a:r>
              <a:rPr lang="ja-JP" altLang="en-US" sz="1000" b="0" i="0" u="none" strike="noStrike" baseline="0">
                <a:solidFill>
                  <a:srgbClr val="000000"/>
                </a:solidFill>
                <a:effectLst/>
                <a:latin typeface="+mn-lt"/>
                <a:ea typeface="+mn-ea"/>
                <a:cs typeface="+mn-cs"/>
              </a:rPr>
              <a:t>（犬卒都婆のゴンダチ）</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株式会社ＴＥＭ研究所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２．９百万円</a:t>
            </a:r>
          </a:p>
        </xdr:txBody>
      </xdr:sp>
      <xdr:sp macro="" textlink="">
        <xdr:nvSpPr>
          <xdr:cNvPr id="16" name="Rectangle 26">
            <a:extLst>
              <a:ext uri="{FF2B5EF4-FFF2-40B4-BE49-F238E27FC236}">
                <a16:creationId xmlns:a16="http://schemas.microsoft.com/office/drawing/2014/main" id="{EA7D0A04-3420-4ADF-AFCB-C14A7DC0D4FF}"/>
              </a:ext>
            </a:extLst>
          </xdr:cNvPr>
          <xdr:cNvSpPr>
            <a:spLocks noChangeArrowheads="1"/>
          </xdr:cNvSpPr>
        </xdr:nvSpPr>
        <xdr:spPr bwMode="auto">
          <a:xfrm>
            <a:off x="6970728" y="33532165"/>
            <a:ext cx="2675661" cy="53158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35</xdr:col>
      <xdr:colOff>122464</xdr:colOff>
      <xdr:row>759</xdr:row>
      <xdr:rowOff>231320</xdr:rowOff>
    </xdr:from>
    <xdr:to>
      <xdr:col>47</xdr:col>
      <xdr:colOff>58106</xdr:colOff>
      <xdr:row>765</xdr:row>
      <xdr:rowOff>226218</xdr:rowOff>
    </xdr:to>
    <xdr:grpSp>
      <xdr:nvGrpSpPr>
        <xdr:cNvPr id="17" name="グループ化 16">
          <a:extLst>
            <a:ext uri="{FF2B5EF4-FFF2-40B4-BE49-F238E27FC236}">
              <a16:creationId xmlns:a16="http://schemas.microsoft.com/office/drawing/2014/main" id="{14262345-8696-4F80-864D-73207B0431BD}"/>
            </a:ext>
          </a:extLst>
        </xdr:cNvPr>
        <xdr:cNvGrpSpPr/>
      </xdr:nvGrpSpPr>
      <xdr:grpSpPr>
        <a:xfrm>
          <a:off x="7206683" y="50332820"/>
          <a:ext cx="2364517" cy="2447586"/>
          <a:chOff x="6878437" y="32095920"/>
          <a:chExt cx="2767952" cy="1946871"/>
        </a:xfrm>
      </xdr:grpSpPr>
      <xdr:sp macro="" textlink="">
        <xdr:nvSpPr>
          <xdr:cNvPr id="18" name="Rectangle 12">
            <a:extLst>
              <a:ext uri="{FF2B5EF4-FFF2-40B4-BE49-F238E27FC236}">
                <a16:creationId xmlns:a16="http://schemas.microsoft.com/office/drawing/2014/main" id="{5E3452E9-C439-4D01-9DDE-2A012BAD525B}"/>
              </a:ext>
            </a:extLst>
          </xdr:cNvPr>
          <xdr:cNvSpPr>
            <a:spLocks noChangeArrowheads="1"/>
          </xdr:cNvSpPr>
        </xdr:nvSpPr>
        <xdr:spPr bwMode="auto">
          <a:xfrm>
            <a:off x="6878437" y="32095920"/>
            <a:ext cx="2697143" cy="547616"/>
          </a:xfrm>
          <a:prstGeom prst="rect">
            <a:avLst/>
          </a:prstGeom>
          <a:noFill/>
          <a:ln w="9525">
            <a:noFill/>
            <a:miter lim="800000"/>
            <a:headEnd/>
            <a:tailEnd/>
          </a:ln>
        </xdr:spPr>
        <xdr:txBody>
          <a:bodyPr vertOverflow="clip" wrap="square" lIns="27432" tIns="18288" rIns="0" bIns="0" anchor="ctr" upright="1"/>
          <a:lstStyle/>
          <a:p>
            <a:pPr algn="ctr" rtl="0"/>
            <a:r>
              <a:rPr lang="ja-JP" altLang="ja-JP" sz="1100" b="0" i="0" baseline="0">
                <a:effectLst/>
                <a:latin typeface="+mn-lt"/>
                <a:ea typeface="+mn-ea"/>
                <a:cs typeface="+mn-cs"/>
              </a:rPr>
              <a:t>委託</a:t>
            </a:r>
            <a:endParaRPr lang="ja-JP" altLang="ja-JP">
              <a:effectLst/>
            </a:endParaRPr>
          </a:p>
          <a:p>
            <a:pPr algn="ctr" rtl="0"/>
            <a:r>
              <a:rPr lang="en-US" altLang="ja-JP" sz="1100" b="0" i="0" baseline="0">
                <a:effectLst/>
                <a:latin typeface="+mn-lt"/>
                <a:ea typeface="+mn-ea"/>
                <a:cs typeface="+mn-cs"/>
              </a:rPr>
              <a:t>【</a:t>
            </a:r>
            <a:r>
              <a:rPr lang="ja-JP" altLang="ja-JP" sz="1100" b="0" i="0" baseline="0">
                <a:effectLst/>
                <a:latin typeface="+mn-lt"/>
                <a:ea typeface="+mn-ea"/>
                <a:cs typeface="+mn-cs"/>
              </a:rPr>
              <a:t>一般競争入札（総合評価方式）</a:t>
            </a:r>
            <a:r>
              <a:rPr lang="en-US" altLang="ja-JP" sz="1100" b="0" i="0" baseline="0">
                <a:effectLst/>
                <a:latin typeface="+mn-lt"/>
                <a:ea typeface="+mn-ea"/>
                <a:cs typeface="+mn-cs"/>
              </a:rPr>
              <a:t>】</a:t>
            </a:r>
            <a:endParaRPr lang="ja-JP" altLang="ja-JP">
              <a:effectLst/>
            </a:endParaRPr>
          </a:p>
        </xdr:txBody>
      </xdr:sp>
      <xdr:sp macro="" textlink="">
        <xdr:nvSpPr>
          <xdr:cNvPr id="19" name="Rectangle 11">
            <a:extLst>
              <a:ext uri="{FF2B5EF4-FFF2-40B4-BE49-F238E27FC236}">
                <a16:creationId xmlns:a16="http://schemas.microsoft.com/office/drawing/2014/main" id="{13FC03E0-14C7-4838-9FC8-40D013A31E8C}"/>
              </a:ext>
            </a:extLst>
          </xdr:cNvPr>
          <xdr:cNvSpPr>
            <a:spLocks noChangeArrowheads="1"/>
          </xdr:cNvSpPr>
        </xdr:nvSpPr>
        <xdr:spPr bwMode="auto">
          <a:xfrm>
            <a:off x="6909710" y="32644832"/>
            <a:ext cx="2580298" cy="79205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baseline="0">
                <a:effectLst/>
                <a:latin typeface="+mn-lt"/>
                <a:ea typeface="+mn-ea"/>
                <a:cs typeface="+mn-cs"/>
              </a:rPr>
              <a:t>報告書作成</a:t>
            </a:r>
            <a:r>
              <a:rPr lang="ja-JP" altLang="ja-JP" sz="1000" b="0" i="0" baseline="0">
                <a:effectLst/>
                <a:latin typeface="+mn-lt"/>
                <a:ea typeface="+mn-ea"/>
                <a:cs typeface="+mn-cs"/>
              </a:rPr>
              <a:t>（無形）</a:t>
            </a:r>
            <a:endParaRPr lang="en-US" altLang="ja-JP" sz="1000" b="0" i="0" baseline="0">
              <a:effectLst/>
              <a:latin typeface="+mn-lt"/>
              <a:ea typeface="+mn-ea"/>
              <a:cs typeface="+mn-cs"/>
            </a:endParaRPr>
          </a:p>
          <a:p>
            <a:pPr algn="ctr" rtl="0">
              <a:lnSpc>
                <a:spcPts val="1300"/>
              </a:lnSpc>
              <a:defRPr sz="1000"/>
            </a:pPr>
            <a:r>
              <a:rPr lang="ja-JP" altLang="en-US" sz="1000" b="0" i="0" u="none" strike="noStrike" baseline="0">
                <a:solidFill>
                  <a:srgbClr val="000000"/>
                </a:solidFill>
                <a:effectLst/>
                <a:latin typeface="+mn-lt"/>
                <a:ea typeface="+mn-ea"/>
                <a:cs typeface="+mn-cs"/>
              </a:rPr>
              <a:t>（兵庫県の酒造習俗）</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株式会社ＴＥＭ研究所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３．２百万円</a:t>
            </a:r>
          </a:p>
        </xdr:txBody>
      </xdr:sp>
      <xdr:sp macro="" textlink="">
        <xdr:nvSpPr>
          <xdr:cNvPr id="20" name="Rectangle 26">
            <a:extLst>
              <a:ext uri="{FF2B5EF4-FFF2-40B4-BE49-F238E27FC236}">
                <a16:creationId xmlns:a16="http://schemas.microsoft.com/office/drawing/2014/main" id="{EA7D0A04-3420-4ADF-AFCB-C14A7DC0D4FF}"/>
              </a:ext>
            </a:extLst>
          </xdr:cNvPr>
          <xdr:cNvSpPr>
            <a:spLocks noChangeArrowheads="1"/>
          </xdr:cNvSpPr>
        </xdr:nvSpPr>
        <xdr:spPr bwMode="auto">
          <a:xfrm>
            <a:off x="6970728" y="33532165"/>
            <a:ext cx="2675661" cy="510626"/>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80" zoomScaleNormal="75" zoomScaleSheetLayoutView="80" zoomScalePageLayoutView="85" workbookViewId="0">
      <selection activeCell="Y1145" sqref="Y11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387</v>
      </c>
      <c r="AT2" s="207"/>
      <c r="AU2" s="207"/>
      <c r="AV2" s="98" t="str">
        <f>IF(AW2="","","-")</f>
        <v/>
      </c>
      <c r="AW2" s="394"/>
      <c r="AX2" s="394"/>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716</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752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750</v>
      </c>
      <c r="H5" s="561"/>
      <c r="I5" s="561"/>
      <c r="J5" s="561"/>
      <c r="K5" s="561"/>
      <c r="L5" s="561"/>
      <c r="M5" s="562" t="s">
        <v>66</v>
      </c>
      <c r="N5" s="563"/>
      <c r="O5" s="563"/>
      <c r="P5" s="563"/>
      <c r="Q5" s="563"/>
      <c r="R5" s="564"/>
      <c r="S5" s="565" t="s">
        <v>751</v>
      </c>
      <c r="T5" s="561"/>
      <c r="U5" s="561"/>
      <c r="V5" s="561"/>
      <c r="W5" s="561"/>
      <c r="X5" s="566"/>
      <c r="Y5" s="719" t="s">
        <v>3</v>
      </c>
      <c r="Z5" s="720"/>
      <c r="AA5" s="720"/>
      <c r="AB5" s="720"/>
      <c r="AC5" s="720"/>
      <c r="AD5" s="721"/>
      <c r="AE5" s="722" t="s">
        <v>753</v>
      </c>
      <c r="AF5" s="722"/>
      <c r="AG5" s="722"/>
      <c r="AH5" s="722"/>
      <c r="AI5" s="722"/>
      <c r="AJ5" s="722"/>
      <c r="AK5" s="722"/>
      <c r="AL5" s="722"/>
      <c r="AM5" s="722"/>
      <c r="AN5" s="722"/>
      <c r="AO5" s="722"/>
      <c r="AP5" s="723"/>
      <c r="AQ5" s="724" t="s">
        <v>786</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256</v>
      </c>
      <c r="B8" s="827"/>
      <c r="C8" s="827"/>
      <c r="D8" s="827"/>
      <c r="E8" s="827"/>
      <c r="F8" s="828"/>
      <c r="G8" s="218" t="str">
        <f>入力規則等!A27</f>
        <v>観光立国</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4" t="s">
        <v>719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5.099999999999994" customHeight="1" x14ac:dyDescent="0.15">
      <c r="A10" s="744" t="s">
        <v>30</v>
      </c>
      <c r="B10" s="745"/>
      <c r="C10" s="745"/>
      <c r="D10" s="745"/>
      <c r="E10" s="745"/>
      <c r="F10" s="745"/>
      <c r="G10" s="677" t="s">
        <v>720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29.6</v>
      </c>
      <c r="Q13" s="164"/>
      <c r="R13" s="164"/>
      <c r="S13" s="164"/>
      <c r="T13" s="164"/>
      <c r="U13" s="164"/>
      <c r="V13" s="165"/>
      <c r="W13" s="163">
        <v>22</v>
      </c>
      <c r="X13" s="164"/>
      <c r="Y13" s="164"/>
      <c r="Z13" s="164"/>
      <c r="AA13" s="164"/>
      <c r="AB13" s="164"/>
      <c r="AC13" s="165"/>
      <c r="AD13" s="163">
        <v>22</v>
      </c>
      <c r="AE13" s="164"/>
      <c r="AF13" s="164"/>
      <c r="AG13" s="164"/>
      <c r="AH13" s="164"/>
      <c r="AI13" s="164"/>
      <c r="AJ13" s="165"/>
      <c r="AK13" s="163">
        <v>18.399999999999999</v>
      </c>
      <c r="AL13" s="164"/>
      <c r="AM13" s="164"/>
      <c r="AN13" s="164"/>
      <c r="AO13" s="164"/>
      <c r="AP13" s="164"/>
      <c r="AQ13" s="165"/>
      <c r="AR13" s="160">
        <v>18.399999999999999</v>
      </c>
      <c r="AS13" s="161"/>
      <c r="AT13" s="161"/>
      <c r="AU13" s="161"/>
      <c r="AV13" s="161"/>
      <c r="AW13" s="161"/>
      <c r="AX13" s="391"/>
    </row>
    <row r="14" spans="1:50" ht="21" customHeight="1" x14ac:dyDescent="0.15">
      <c r="A14" s="120"/>
      <c r="B14" s="121"/>
      <c r="C14" s="121"/>
      <c r="D14" s="121"/>
      <c r="E14" s="121"/>
      <c r="F14" s="122"/>
      <c r="G14" s="749"/>
      <c r="H14" s="750"/>
      <c r="I14" s="577" t="s">
        <v>8</v>
      </c>
      <c r="J14" s="631"/>
      <c r="K14" s="631"/>
      <c r="L14" s="631"/>
      <c r="M14" s="631"/>
      <c r="N14" s="631"/>
      <c r="O14" s="632"/>
      <c r="P14" s="163" t="s">
        <v>721</v>
      </c>
      <c r="Q14" s="164"/>
      <c r="R14" s="164"/>
      <c r="S14" s="164"/>
      <c r="T14" s="164"/>
      <c r="U14" s="164"/>
      <c r="V14" s="165"/>
      <c r="W14" s="163" t="s">
        <v>721</v>
      </c>
      <c r="X14" s="164"/>
      <c r="Y14" s="164"/>
      <c r="Z14" s="164"/>
      <c r="AA14" s="164"/>
      <c r="AB14" s="164"/>
      <c r="AC14" s="165"/>
      <c r="AD14" s="163" t="s">
        <v>754</v>
      </c>
      <c r="AE14" s="164"/>
      <c r="AF14" s="164"/>
      <c r="AG14" s="164"/>
      <c r="AH14" s="164"/>
      <c r="AI14" s="164"/>
      <c r="AJ14" s="165"/>
      <c r="AK14" s="163" t="s">
        <v>784</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7" t="s">
        <v>51</v>
      </c>
      <c r="J15" s="578"/>
      <c r="K15" s="578"/>
      <c r="L15" s="578"/>
      <c r="M15" s="578"/>
      <c r="N15" s="578"/>
      <c r="O15" s="579"/>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784</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7" t="s">
        <v>52</v>
      </c>
      <c r="J16" s="578"/>
      <c r="K16" s="578"/>
      <c r="L16" s="578"/>
      <c r="M16" s="578"/>
      <c r="N16" s="578"/>
      <c r="O16" s="579"/>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784</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7" t="s">
        <v>50</v>
      </c>
      <c r="J17" s="631"/>
      <c r="K17" s="631"/>
      <c r="L17" s="631"/>
      <c r="M17" s="631"/>
      <c r="N17" s="631"/>
      <c r="O17" s="632"/>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784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1"/>
      <c r="H18" s="752"/>
      <c r="I18" s="739" t="s">
        <v>20</v>
      </c>
      <c r="J18" s="740"/>
      <c r="K18" s="740"/>
      <c r="L18" s="740"/>
      <c r="M18" s="740"/>
      <c r="N18" s="740"/>
      <c r="O18" s="741"/>
      <c r="P18" s="169">
        <f>SUM(P13:V17)</f>
        <v>29.6</v>
      </c>
      <c r="Q18" s="170"/>
      <c r="R18" s="170"/>
      <c r="S18" s="170"/>
      <c r="T18" s="170"/>
      <c r="U18" s="170"/>
      <c r="V18" s="171"/>
      <c r="W18" s="169">
        <f>SUM(W13:AC17)</f>
        <v>22</v>
      </c>
      <c r="X18" s="170"/>
      <c r="Y18" s="170"/>
      <c r="Z18" s="170"/>
      <c r="AA18" s="170"/>
      <c r="AB18" s="170"/>
      <c r="AC18" s="171"/>
      <c r="AD18" s="169">
        <f>SUM(AD13:AJ17)</f>
        <v>22</v>
      </c>
      <c r="AE18" s="170"/>
      <c r="AF18" s="170"/>
      <c r="AG18" s="170"/>
      <c r="AH18" s="170"/>
      <c r="AI18" s="170"/>
      <c r="AJ18" s="171"/>
      <c r="AK18" s="169">
        <f>SUM(AK13:AQ17)</f>
        <v>18.399999999999999</v>
      </c>
      <c r="AL18" s="170"/>
      <c r="AM18" s="170"/>
      <c r="AN18" s="170"/>
      <c r="AO18" s="170"/>
      <c r="AP18" s="170"/>
      <c r="AQ18" s="171"/>
      <c r="AR18" s="169">
        <f>SUM(AR13:AX17)</f>
        <v>18.399999999999999</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23.4</v>
      </c>
      <c r="Q19" s="164"/>
      <c r="R19" s="164"/>
      <c r="S19" s="164"/>
      <c r="T19" s="164"/>
      <c r="U19" s="164"/>
      <c r="V19" s="165"/>
      <c r="W19" s="163">
        <v>17.2517</v>
      </c>
      <c r="X19" s="164"/>
      <c r="Y19" s="164"/>
      <c r="Z19" s="164"/>
      <c r="AA19" s="164"/>
      <c r="AB19" s="164"/>
      <c r="AC19" s="165"/>
      <c r="AD19" s="163">
        <v>7.5</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0.79054054054054046</v>
      </c>
      <c r="Q20" s="541"/>
      <c r="R20" s="541"/>
      <c r="S20" s="541"/>
      <c r="T20" s="541"/>
      <c r="U20" s="541"/>
      <c r="V20" s="541"/>
      <c r="W20" s="541">
        <f t="shared" ref="W20" si="0">IF(W18=0, "-", SUM(W19)/W18)</f>
        <v>0.78416818181818182</v>
      </c>
      <c r="X20" s="541"/>
      <c r="Y20" s="541"/>
      <c r="Z20" s="541"/>
      <c r="AA20" s="541"/>
      <c r="AB20" s="541"/>
      <c r="AC20" s="541"/>
      <c r="AD20" s="541">
        <f t="shared" ref="AD20" si="1">IF(AD18=0, "-", SUM(AD19)/AD18)</f>
        <v>0.34090909090909088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4" t="s">
        <v>354</v>
      </c>
      <c r="H21" s="925"/>
      <c r="I21" s="925"/>
      <c r="J21" s="925"/>
      <c r="K21" s="925"/>
      <c r="L21" s="925"/>
      <c r="M21" s="925"/>
      <c r="N21" s="925"/>
      <c r="O21" s="925"/>
      <c r="P21" s="541">
        <f>IF(P19=0, "-", SUM(P19)/SUM(P13,P14))</f>
        <v>0.79054054054054046</v>
      </c>
      <c r="Q21" s="541"/>
      <c r="R21" s="541"/>
      <c r="S21" s="541"/>
      <c r="T21" s="541"/>
      <c r="U21" s="541"/>
      <c r="V21" s="541"/>
      <c r="W21" s="541">
        <f t="shared" ref="W21" si="2">IF(W19=0, "-", SUM(W19)/SUM(W13,W14))</f>
        <v>0.78416818181818182</v>
      </c>
      <c r="X21" s="541"/>
      <c r="Y21" s="541"/>
      <c r="Z21" s="541"/>
      <c r="AA21" s="541"/>
      <c r="AB21" s="541"/>
      <c r="AC21" s="541"/>
      <c r="AD21" s="541">
        <f t="shared" ref="AD21" si="3">IF(AD19=0, "-", SUM(AD19)/SUM(AD13,AD14))</f>
        <v>0.34090909090909088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18</v>
      </c>
      <c r="Q23" s="161"/>
      <c r="R23" s="161"/>
      <c r="S23" s="161"/>
      <c r="T23" s="161"/>
      <c r="U23" s="161"/>
      <c r="V23" s="162"/>
      <c r="W23" s="160">
        <v>18</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0.3</v>
      </c>
      <c r="Q24" s="164"/>
      <c r="R24" s="164"/>
      <c r="S24" s="164"/>
      <c r="T24" s="164"/>
      <c r="U24" s="164"/>
      <c r="V24" s="165"/>
      <c r="W24" s="163">
        <v>0.3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0.1</v>
      </c>
      <c r="Q25" s="164"/>
      <c r="R25" s="164"/>
      <c r="S25" s="164"/>
      <c r="T25" s="164"/>
      <c r="U25" s="164"/>
      <c r="V25" s="165"/>
      <c r="W25" s="163">
        <v>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18.399999999999999</v>
      </c>
      <c r="Q29" s="164"/>
      <c r="R29" s="164"/>
      <c r="S29" s="164"/>
      <c r="T29" s="164"/>
      <c r="U29" s="164"/>
      <c r="V29" s="165"/>
      <c r="W29" s="211">
        <f>AR13</f>
        <v>18.399999999999999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2"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391</v>
      </c>
      <c r="AF30" s="383"/>
      <c r="AG30" s="383"/>
      <c r="AH30" s="384"/>
      <c r="AI30" s="385" t="s">
        <v>413</v>
      </c>
      <c r="AJ30" s="385"/>
      <c r="AK30" s="385"/>
      <c r="AL30" s="382"/>
      <c r="AM30" s="385" t="s">
        <v>510</v>
      </c>
      <c r="AN30" s="385"/>
      <c r="AO30" s="385"/>
      <c r="AP30" s="382"/>
      <c r="AQ30" s="643" t="s">
        <v>232</v>
      </c>
      <c r="AR30" s="644"/>
      <c r="AS30" s="644"/>
      <c r="AT30" s="645"/>
      <c r="AU30" s="387" t="s">
        <v>134</v>
      </c>
      <c r="AV30" s="387"/>
      <c r="AW30" s="387"/>
      <c r="AX30" s="388"/>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v>2</v>
      </c>
      <c r="AR31" s="178"/>
      <c r="AS31" s="179" t="s">
        <v>233</v>
      </c>
      <c r="AT31" s="202"/>
      <c r="AU31" s="271">
        <v>6</v>
      </c>
      <c r="AV31" s="271"/>
      <c r="AW31" s="375" t="s">
        <v>179</v>
      </c>
      <c r="AX31" s="376"/>
    </row>
    <row r="32" spans="1:50" ht="23.25" customHeight="1" x14ac:dyDescent="0.15">
      <c r="A32" s="517"/>
      <c r="B32" s="515"/>
      <c r="C32" s="515"/>
      <c r="D32" s="515"/>
      <c r="E32" s="515"/>
      <c r="F32" s="516"/>
      <c r="G32" s="542" t="s">
        <v>725</v>
      </c>
      <c r="H32" s="543"/>
      <c r="I32" s="543"/>
      <c r="J32" s="543"/>
      <c r="K32" s="543"/>
      <c r="L32" s="543"/>
      <c r="M32" s="543"/>
      <c r="N32" s="543"/>
      <c r="O32" s="544"/>
      <c r="P32" s="191" t="s">
        <v>726</v>
      </c>
      <c r="Q32" s="191"/>
      <c r="R32" s="191"/>
      <c r="S32" s="191"/>
      <c r="T32" s="191"/>
      <c r="U32" s="191"/>
      <c r="V32" s="191"/>
      <c r="W32" s="191"/>
      <c r="X32" s="233"/>
      <c r="Y32" s="339" t="s">
        <v>12</v>
      </c>
      <c r="Z32" s="551"/>
      <c r="AA32" s="552"/>
      <c r="AB32" s="553" t="s">
        <v>727</v>
      </c>
      <c r="AC32" s="553"/>
      <c r="AD32" s="553"/>
      <c r="AE32" s="363">
        <v>52</v>
      </c>
      <c r="AF32" s="364"/>
      <c r="AG32" s="364"/>
      <c r="AH32" s="364"/>
      <c r="AI32" s="363">
        <v>56</v>
      </c>
      <c r="AJ32" s="364"/>
      <c r="AK32" s="364"/>
      <c r="AL32" s="364"/>
      <c r="AM32" s="363">
        <v>58</v>
      </c>
      <c r="AN32" s="364"/>
      <c r="AO32" s="364"/>
      <c r="AP32" s="364"/>
      <c r="AQ32" s="166" t="s">
        <v>721</v>
      </c>
      <c r="AR32" s="167"/>
      <c r="AS32" s="167"/>
      <c r="AT32" s="168"/>
      <c r="AU32" s="364" t="s">
        <v>721</v>
      </c>
      <c r="AV32" s="364"/>
      <c r="AW32" s="364"/>
      <c r="AX32" s="365"/>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727</v>
      </c>
      <c r="AC33" s="524"/>
      <c r="AD33" s="524"/>
      <c r="AE33" s="363">
        <v>52</v>
      </c>
      <c r="AF33" s="364"/>
      <c r="AG33" s="364"/>
      <c r="AH33" s="364"/>
      <c r="AI33" s="363">
        <v>57</v>
      </c>
      <c r="AJ33" s="364"/>
      <c r="AK33" s="364"/>
      <c r="AL33" s="364"/>
      <c r="AM33" s="363">
        <v>61</v>
      </c>
      <c r="AN33" s="364"/>
      <c r="AO33" s="364"/>
      <c r="AP33" s="364"/>
      <c r="AQ33" s="166">
        <v>61</v>
      </c>
      <c r="AR33" s="167"/>
      <c r="AS33" s="167"/>
      <c r="AT33" s="168"/>
      <c r="AU33" s="364">
        <v>81</v>
      </c>
      <c r="AV33" s="364"/>
      <c r="AW33" s="364"/>
      <c r="AX33" s="365"/>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v>100</v>
      </c>
      <c r="AF34" s="364"/>
      <c r="AG34" s="364"/>
      <c r="AH34" s="364"/>
      <c r="AI34" s="363">
        <v>98.24</v>
      </c>
      <c r="AJ34" s="364"/>
      <c r="AK34" s="364"/>
      <c r="AL34" s="364"/>
      <c r="AM34" s="363">
        <v>95.1</v>
      </c>
      <c r="AN34" s="364"/>
      <c r="AO34" s="364"/>
      <c r="AP34" s="364"/>
      <c r="AQ34" s="166" t="s">
        <v>721</v>
      </c>
      <c r="AR34" s="167"/>
      <c r="AS34" s="167"/>
      <c r="AT34" s="168"/>
      <c r="AU34" s="364" t="s">
        <v>721</v>
      </c>
      <c r="AV34" s="364"/>
      <c r="AW34" s="364"/>
      <c r="AX34" s="365"/>
    </row>
    <row r="35" spans="1:51" ht="23.25" customHeight="1" x14ac:dyDescent="0.15">
      <c r="A35" s="897" t="s">
        <v>381</v>
      </c>
      <c r="B35" s="898"/>
      <c r="C35" s="898"/>
      <c r="D35" s="898"/>
      <c r="E35" s="898"/>
      <c r="F35" s="899"/>
      <c r="G35" s="903" t="s">
        <v>728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6" t="s">
        <v>349</v>
      </c>
      <c r="B37" s="647"/>
      <c r="C37" s="647"/>
      <c r="D37" s="647"/>
      <c r="E37" s="647"/>
      <c r="F37" s="648"/>
      <c r="G37" s="567" t="s">
        <v>146</v>
      </c>
      <c r="H37" s="377"/>
      <c r="I37" s="377"/>
      <c r="J37" s="377"/>
      <c r="K37" s="377"/>
      <c r="L37" s="377"/>
      <c r="M37" s="377"/>
      <c r="N37" s="377"/>
      <c r="O37" s="568"/>
      <c r="P37" s="633" t="s">
        <v>59</v>
      </c>
      <c r="Q37" s="377"/>
      <c r="R37" s="377"/>
      <c r="S37" s="377"/>
      <c r="T37" s="377"/>
      <c r="U37" s="377"/>
      <c r="V37" s="377"/>
      <c r="W37" s="377"/>
      <c r="X37" s="568"/>
      <c r="Y37" s="634"/>
      <c r="Z37" s="635"/>
      <c r="AA37" s="636"/>
      <c r="AB37" s="637" t="s">
        <v>11</v>
      </c>
      <c r="AC37" s="638"/>
      <c r="AD37" s="639"/>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39" t="s">
        <v>12</v>
      </c>
      <c r="Z39" s="551"/>
      <c r="AA39" s="552"/>
      <c r="AB39" s="553"/>
      <c r="AC39" s="553"/>
      <c r="AD39" s="553"/>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6" t="s">
        <v>349</v>
      </c>
      <c r="B44" s="647"/>
      <c r="C44" s="647"/>
      <c r="D44" s="647"/>
      <c r="E44" s="647"/>
      <c r="F44" s="648"/>
      <c r="G44" s="567" t="s">
        <v>146</v>
      </c>
      <c r="H44" s="377"/>
      <c r="I44" s="377"/>
      <c r="J44" s="377"/>
      <c r="K44" s="377"/>
      <c r="L44" s="377"/>
      <c r="M44" s="377"/>
      <c r="N44" s="377"/>
      <c r="O44" s="568"/>
      <c r="P44" s="633" t="s">
        <v>59</v>
      </c>
      <c r="Q44" s="377"/>
      <c r="R44" s="377"/>
      <c r="S44" s="377"/>
      <c r="T44" s="377"/>
      <c r="U44" s="377"/>
      <c r="V44" s="377"/>
      <c r="W44" s="377"/>
      <c r="X44" s="568"/>
      <c r="Y44" s="634"/>
      <c r="Z44" s="635"/>
      <c r="AA44" s="636"/>
      <c r="AB44" s="637" t="s">
        <v>11</v>
      </c>
      <c r="AC44" s="638"/>
      <c r="AD44" s="639"/>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39" t="s">
        <v>12</v>
      </c>
      <c r="Z46" s="551"/>
      <c r="AA46" s="552"/>
      <c r="AB46" s="553"/>
      <c r="AC46" s="553"/>
      <c r="AD46" s="553"/>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4" t="s">
        <v>349</v>
      </c>
      <c r="B51" s="515"/>
      <c r="C51" s="515"/>
      <c r="D51" s="515"/>
      <c r="E51" s="515"/>
      <c r="F51" s="516"/>
      <c r="G51" s="567" t="s">
        <v>146</v>
      </c>
      <c r="H51" s="377"/>
      <c r="I51" s="377"/>
      <c r="J51" s="377"/>
      <c r="K51" s="377"/>
      <c r="L51" s="377"/>
      <c r="M51" s="377"/>
      <c r="N51" s="377"/>
      <c r="O51" s="568"/>
      <c r="P51" s="633" t="s">
        <v>59</v>
      </c>
      <c r="Q51" s="377"/>
      <c r="R51" s="377"/>
      <c r="S51" s="377"/>
      <c r="T51" s="377"/>
      <c r="U51" s="377"/>
      <c r="V51" s="377"/>
      <c r="W51" s="377"/>
      <c r="X51" s="568"/>
      <c r="Y51" s="634"/>
      <c r="Z51" s="635"/>
      <c r="AA51" s="636"/>
      <c r="AB51" s="637" t="s">
        <v>11</v>
      </c>
      <c r="AC51" s="638"/>
      <c r="AD51" s="639"/>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39" t="s">
        <v>12</v>
      </c>
      <c r="Z53" s="551"/>
      <c r="AA53" s="552"/>
      <c r="AB53" s="553"/>
      <c r="AC53" s="553"/>
      <c r="AD53" s="55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349</v>
      </c>
      <c r="B58" s="515"/>
      <c r="C58" s="515"/>
      <c r="D58" s="515"/>
      <c r="E58" s="515"/>
      <c r="F58" s="516"/>
      <c r="G58" s="567" t="s">
        <v>146</v>
      </c>
      <c r="H58" s="377"/>
      <c r="I58" s="377"/>
      <c r="J58" s="377"/>
      <c r="K58" s="377"/>
      <c r="L58" s="377"/>
      <c r="M58" s="377"/>
      <c r="N58" s="377"/>
      <c r="O58" s="568"/>
      <c r="P58" s="633" t="s">
        <v>59</v>
      </c>
      <c r="Q58" s="377"/>
      <c r="R58" s="377"/>
      <c r="S58" s="377"/>
      <c r="T58" s="377"/>
      <c r="U58" s="377"/>
      <c r="V58" s="377"/>
      <c r="W58" s="377"/>
      <c r="X58" s="568"/>
      <c r="Y58" s="634"/>
      <c r="Z58" s="635"/>
      <c r="AA58" s="636"/>
      <c r="AB58" s="637" t="s">
        <v>11</v>
      </c>
      <c r="AC58" s="638"/>
      <c r="AD58" s="639"/>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39" t="s">
        <v>12</v>
      </c>
      <c r="Z60" s="551"/>
      <c r="AA60" s="552"/>
      <c r="AB60" s="553"/>
      <c r="AC60" s="553"/>
      <c r="AD60" s="55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5" t="s">
        <v>391</v>
      </c>
      <c r="AF65" s="335"/>
      <c r="AG65" s="335"/>
      <c r="AH65" s="335"/>
      <c r="AI65" s="335" t="s">
        <v>413</v>
      </c>
      <c r="AJ65" s="335"/>
      <c r="AK65" s="335"/>
      <c r="AL65" s="335"/>
      <c r="AM65" s="335" t="s">
        <v>510</v>
      </c>
      <c r="AN65" s="335"/>
      <c r="AO65" s="335"/>
      <c r="AP65" s="335"/>
      <c r="AQ65" s="215" t="s">
        <v>232</v>
      </c>
      <c r="AR65" s="199"/>
      <c r="AS65" s="199"/>
      <c r="AT65" s="200"/>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c r="AR66" s="178"/>
      <c r="AS66" s="179" t="s">
        <v>233</v>
      </c>
      <c r="AT66" s="202"/>
      <c r="AU66" s="271"/>
      <c r="AV66" s="271"/>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371</v>
      </c>
      <c r="AC68" s="974"/>
      <c r="AD68" s="974"/>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372</v>
      </c>
      <c r="AC69" s="975"/>
      <c r="AD69" s="975"/>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371</v>
      </c>
      <c r="AC71" s="974"/>
      <c r="AD71" s="974"/>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372</v>
      </c>
      <c r="AC72" s="975"/>
      <c r="AD72" s="975"/>
      <c r="AE72" s="371"/>
      <c r="AF72" s="372"/>
      <c r="AG72" s="372"/>
      <c r="AH72" s="372"/>
      <c r="AI72" s="371"/>
      <c r="AJ72" s="372"/>
      <c r="AK72" s="372"/>
      <c r="AL72" s="372"/>
      <c r="AM72" s="371"/>
      <c r="AN72" s="372"/>
      <c r="AO72" s="372"/>
      <c r="AP72" s="938"/>
      <c r="AQ72" s="363"/>
      <c r="AR72" s="364"/>
      <c r="AS72" s="364"/>
      <c r="AT72" s="816"/>
      <c r="AU72" s="364"/>
      <c r="AV72" s="364"/>
      <c r="AW72" s="364"/>
      <c r="AX72" s="365"/>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2" t="s">
        <v>384</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thickBot="1" x14ac:dyDescent="0.2">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18.75" hidden="1" customHeight="1" x14ac:dyDescent="0.15">
      <c r="A80" s="521"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2"/>
      <c r="B81" s="849"/>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1"/>
      <c r="R87" s="801"/>
      <c r="S87" s="801"/>
      <c r="T87" s="801"/>
      <c r="U87" s="801"/>
      <c r="V87" s="801"/>
      <c r="W87" s="801"/>
      <c r="X87" s="802"/>
      <c r="Y87" s="757" t="s">
        <v>62</v>
      </c>
      <c r="Z87" s="758"/>
      <c r="AA87" s="759"/>
      <c r="AB87" s="553"/>
      <c r="AC87" s="553"/>
      <c r="AD87" s="55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c r="AC88" s="524"/>
      <c r="AD88" s="52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41.25" customHeight="1" x14ac:dyDescent="0.15">
      <c r="A101" s="493"/>
      <c r="B101" s="494"/>
      <c r="C101" s="494"/>
      <c r="D101" s="494"/>
      <c r="E101" s="494"/>
      <c r="F101" s="495"/>
      <c r="G101" s="191" t="s">
        <v>729</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727</v>
      </c>
      <c r="AC101" s="553"/>
      <c r="AD101" s="553"/>
      <c r="AE101" s="358">
        <v>5</v>
      </c>
      <c r="AF101" s="358"/>
      <c r="AG101" s="358"/>
      <c r="AH101" s="358"/>
      <c r="AI101" s="358">
        <v>4</v>
      </c>
      <c r="AJ101" s="358"/>
      <c r="AK101" s="358"/>
      <c r="AL101" s="358"/>
      <c r="AM101" s="358">
        <v>2</v>
      </c>
      <c r="AN101" s="358"/>
      <c r="AO101" s="358"/>
      <c r="AP101" s="358"/>
      <c r="AQ101" s="358">
        <v>3</v>
      </c>
      <c r="AR101" s="358"/>
      <c r="AS101" s="358"/>
      <c r="AT101" s="358"/>
      <c r="AU101" s="364" t="s">
        <v>721</v>
      </c>
      <c r="AV101" s="364"/>
      <c r="AW101" s="364"/>
      <c r="AX101" s="365"/>
    </row>
    <row r="102" spans="1:60" ht="41.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727</v>
      </c>
      <c r="AC102" s="553"/>
      <c r="AD102" s="553"/>
      <c r="AE102" s="358">
        <v>5</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30"/>
    </row>
    <row r="103" spans="1:60" ht="31.5" hidden="1"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4.5999999999999996</v>
      </c>
      <c r="AF116" s="358"/>
      <c r="AG116" s="358"/>
      <c r="AH116" s="358"/>
      <c r="AI116" s="358">
        <v>4.4000000000000004</v>
      </c>
      <c r="AJ116" s="358"/>
      <c r="AK116" s="358"/>
      <c r="AL116" s="358"/>
      <c r="AM116" s="358">
        <v>3.7</v>
      </c>
      <c r="AN116" s="358"/>
      <c r="AO116" s="358"/>
      <c r="AP116" s="358"/>
      <c r="AQ116" s="363">
        <v>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765</v>
      </c>
      <c r="AN117" s="306"/>
      <c r="AO117" s="306"/>
      <c r="AP117" s="306"/>
      <c r="AQ117" s="306" t="s">
        <v>787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406</v>
      </c>
      <c r="B130" s="991"/>
      <c r="C130" s="990" t="s">
        <v>236</v>
      </c>
      <c r="D130" s="991"/>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30</v>
      </c>
      <c r="AR133" s="271"/>
      <c r="AS133" s="179" t="s">
        <v>233</v>
      </c>
      <c r="AT133" s="202"/>
      <c r="AU133" s="178" t="s">
        <v>407</v>
      </c>
      <c r="AV133" s="178"/>
      <c r="AW133" s="179" t="s">
        <v>179</v>
      </c>
      <c r="AX133" s="180"/>
      <c r="AY133">
        <f>$AY$132</f>
        <v>1</v>
      </c>
    </row>
    <row r="134" spans="1:51" ht="39.75" customHeight="1" x14ac:dyDescent="0.15">
      <c r="A134" s="994"/>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v>98618</v>
      </c>
      <c r="AF134" s="167"/>
      <c r="AG134" s="167"/>
      <c r="AH134" s="167"/>
      <c r="AI134" s="266">
        <v>114542</v>
      </c>
      <c r="AJ134" s="167"/>
      <c r="AK134" s="167"/>
      <c r="AL134" s="167"/>
      <c r="AM134" s="266" t="s">
        <v>714</v>
      </c>
      <c r="AN134" s="167"/>
      <c r="AO134" s="167"/>
      <c r="AP134" s="167"/>
      <c r="AQ134" s="266">
        <v>248514</v>
      </c>
      <c r="AR134" s="167"/>
      <c r="AS134" s="167"/>
      <c r="AT134" s="167"/>
      <c r="AU134" s="266" t="s">
        <v>407</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739</v>
      </c>
      <c r="AC135" s="175"/>
      <c r="AD135" s="175"/>
      <c r="AE135" s="266">
        <v>175000</v>
      </c>
      <c r="AF135" s="167"/>
      <c r="AG135" s="167"/>
      <c r="AH135" s="167"/>
      <c r="AI135" s="266">
        <v>187500</v>
      </c>
      <c r="AJ135" s="167"/>
      <c r="AK135" s="167"/>
      <c r="AL135" s="167"/>
      <c r="AM135" s="266">
        <v>200000</v>
      </c>
      <c r="AN135" s="167"/>
      <c r="AO135" s="167"/>
      <c r="AP135" s="167"/>
      <c r="AQ135" s="266">
        <v>175000</v>
      </c>
      <c r="AR135" s="167"/>
      <c r="AS135" s="167"/>
      <c r="AT135" s="167"/>
      <c r="AU135" s="266" t="s">
        <v>407</v>
      </c>
      <c r="AV135" s="167"/>
      <c r="AW135" s="167"/>
      <c r="AX135" s="208"/>
      <c r="AY135">
        <f t="shared" si="13"/>
        <v>1</v>
      </c>
    </row>
    <row r="136" spans="1:51" ht="18.75"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v>
      </c>
      <c r="AR137" s="271"/>
      <c r="AS137" s="179" t="s">
        <v>233</v>
      </c>
      <c r="AT137" s="202"/>
      <c r="AU137" s="178" t="s">
        <v>407</v>
      </c>
      <c r="AV137" s="178"/>
      <c r="AW137" s="179" t="s">
        <v>179</v>
      </c>
      <c r="AX137" s="180"/>
      <c r="AY137">
        <f>$AY$136</f>
        <v>1</v>
      </c>
    </row>
    <row r="138" spans="1:51" ht="39.75" customHeight="1" x14ac:dyDescent="0.15">
      <c r="A138" s="994"/>
      <c r="B138" s="253"/>
      <c r="C138" s="252"/>
      <c r="D138" s="253"/>
      <c r="E138" s="252"/>
      <c r="F138" s="314"/>
      <c r="G138" s="232" t="s">
        <v>738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740</v>
      </c>
      <c r="AC138" s="224"/>
      <c r="AD138" s="224"/>
      <c r="AE138" s="266">
        <v>2042900</v>
      </c>
      <c r="AF138" s="167"/>
      <c r="AG138" s="167"/>
      <c r="AH138" s="167"/>
      <c r="AI138" s="266">
        <v>2401600</v>
      </c>
      <c r="AJ138" s="167"/>
      <c r="AK138" s="167"/>
      <c r="AL138" s="167"/>
      <c r="AM138" s="266">
        <v>3079909</v>
      </c>
      <c r="AN138" s="167"/>
      <c r="AO138" s="167"/>
      <c r="AP138" s="167"/>
      <c r="AQ138" s="266" t="s">
        <v>721</v>
      </c>
      <c r="AR138" s="167"/>
      <c r="AS138" s="167"/>
      <c r="AT138" s="167"/>
      <c r="AU138" s="266" t="s">
        <v>407</v>
      </c>
      <c r="AV138" s="167"/>
      <c r="AW138" s="167"/>
      <c r="AX138" s="208"/>
      <c r="AY138">
        <f t="shared" ref="AY138:AY139" si="14">$AY$136</f>
        <v>1</v>
      </c>
    </row>
    <row r="139" spans="1:51" ht="3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740</v>
      </c>
      <c r="AC139" s="175"/>
      <c r="AD139" s="175"/>
      <c r="AE139" s="266">
        <v>1777777</v>
      </c>
      <c r="AF139" s="167"/>
      <c r="AG139" s="167"/>
      <c r="AH139" s="167"/>
      <c r="AI139" s="266">
        <v>1888888</v>
      </c>
      <c r="AJ139" s="167"/>
      <c r="AK139" s="167"/>
      <c r="AL139" s="167"/>
      <c r="AM139" s="266">
        <v>1999999</v>
      </c>
      <c r="AN139" s="167"/>
      <c r="AO139" s="167"/>
      <c r="AP139" s="167"/>
      <c r="AQ139" s="266">
        <v>1999999</v>
      </c>
      <c r="AR139" s="167"/>
      <c r="AS139" s="167"/>
      <c r="AT139" s="167"/>
      <c r="AU139" s="266" t="s">
        <v>407</v>
      </c>
      <c r="AV139" s="167"/>
      <c r="AW139" s="167"/>
      <c r="AX139" s="208"/>
      <c r="AY139">
        <f t="shared" si="14"/>
        <v>1</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4"/>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672</v>
      </c>
      <c r="D430" s="251"/>
      <c r="E430" s="239" t="s">
        <v>400</v>
      </c>
      <c r="F430" s="450"/>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94"/>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94"/>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7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748</v>
      </c>
      <c r="AE702" s="896"/>
      <c r="AF702" s="896"/>
      <c r="AG702" s="885" t="s">
        <v>772</v>
      </c>
      <c r="AH702" s="886"/>
      <c r="AI702" s="886"/>
      <c r="AJ702" s="886"/>
      <c r="AK702" s="886"/>
      <c r="AL702" s="886"/>
      <c r="AM702" s="886"/>
      <c r="AN702" s="886"/>
      <c r="AO702" s="886"/>
      <c r="AP702" s="886"/>
      <c r="AQ702" s="886"/>
      <c r="AR702" s="886"/>
      <c r="AS702" s="886"/>
      <c r="AT702" s="886"/>
      <c r="AU702" s="886"/>
      <c r="AV702" s="886"/>
      <c r="AW702" s="886"/>
      <c r="AX702" s="887"/>
    </row>
    <row r="703" spans="1:51" ht="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748</v>
      </c>
      <c r="AE703" s="185"/>
      <c r="AF703" s="185"/>
      <c r="AG703" s="669" t="s">
        <v>772</v>
      </c>
      <c r="AH703" s="670"/>
      <c r="AI703" s="670"/>
      <c r="AJ703" s="670"/>
      <c r="AK703" s="670"/>
      <c r="AL703" s="670"/>
      <c r="AM703" s="670"/>
      <c r="AN703" s="670"/>
      <c r="AO703" s="670"/>
      <c r="AP703" s="670"/>
      <c r="AQ703" s="670"/>
      <c r="AR703" s="670"/>
      <c r="AS703" s="670"/>
      <c r="AT703" s="670"/>
      <c r="AU703" s="670"/>
      <c r="AV703" s="670"/>
      <c r="AW703" s="670"/>
      <c r="AX703" s="671"/>
    </row>
    <row r="704" spans="1:51" ht="90"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748</v>
      </c>
      <c r="AE704" s="588"/>
      <c r="AF704" s="588"/>
      <c r="AG704" s="430" t="s">
        <v>773</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748</v>
      </c>
      <c r="AE705" s="738"/>
      <c r="AF705" s="738"/>
      <c r="AG705" s="190" t="s">
        <v>783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2"/>
      <c r="C706" s="616"/>
      <c r="D706" s="617"/>
      <c r="E706" s="688" t="s">
        <v>382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766</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767</v>
      </c>
      <c r="AE707" s="586"/>
      <c r="AF707" s="586"/>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768</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35.1"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748</v>
      </c>
      <c r="AE709" s="185"/>
      <c r="AF709" s="185"/>
      <c r="AG709" s="669" t="s">
        <v>775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768</v>
      </c>
      <c r="AE710" s="185"/>
      <c r="AF710" s="185"/>
      <c r="AG710" s="669"/>
      <c r="AH710" s="670"/>
      <c r="AI710" s="670"/>
      <c r="AJ710" s="670"/>
      <c r="AK710" s="670"/>
      <c r="AL710" s="670"/>
      <c r="AM710" s="670"/>
      <c r="AN710" s="670"/>
      <c r="AO710" s="670"/>
      <c r="AP710" s="670"/>
      <c r="AQ710" s="670"/>
      <c r="AR710" s="670"/>
      <c r="AS710" s="670"/>
      <c r="AT710" s="670"/>
      <c r="AU710" s="670"/>
      <c r="AV710" s="670"/>
      <c r="AW710" s="670"/>
      <c r="AX710" s="671"/>
    </row>
    <row r="711" spans="1:50" ht="35.1"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748</v>
      </c>
      <c r="AE711" s="185"/>
      <c r="AF711" s="185"/>
      <c r="AG711" s="669" t="s">
        <v>774</v>
      </c>
      <c r="AH711" s="670"/>
      <c r="AI711" s="670"/>
      <c r="AJ711" s="670"/>
      <c r="AK711" s="670"/>
      <c r="AL711" s="670"/>
      <c r="AM711" s="670"/>
      <c r="AN711" s="670"/>
      <c r="AO711" s="670"/>
      <c r="AP711" s="670"/>
      <c r="AQ711" s="670"/>
      <c r="AR711" s="670"/>
      <c r="AS711" s="670"/>
      <c r="AT711" s="670"/>
      <c r="AU711" s="670"/>
      <c r="AV711" s="670"/>
      <c r="AW711" s="670"/>
      <c r="AX711" s="671"/>
    </row>
    <row r="712" spans="1:50" ht="35.1"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748</v>
      </c>
      <c r="AE712" s="588"/>
      <c r="AF712" s="588"/>
      <c r="AG712" s="596" t="s">
        <v>779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768</v>
      </c>
      <c r="AE713" s="185"/>
      <c r="AF713" s="186"/>
      <c r="AG713" s="669"/>
      <c r="AH713" s="670"/>
      <c r="AI713" s="670"/>
      <c r="AJ713" s="670"/>
      <c r="AK713" s="670"/>
      <c r="AL713" s="670"/>
      <c r="AM713" s="670"/>
      <c r="AN713" s="670"/>
      <c r="AO713" s="670"/>
      <c r="AP713" s="670"/>
      <c r="AQ713" s="670"/>
      <c r="AR713" s="670"/>
      <c r="AS713" s="670"/>
      <c r="AT713" s="670"/>
      <c r="AU713" s="670"/>
      <c r="AV713" s="670"/>
      <c r="AW713" s="670"/>
      <c r="AX713" s="671"/>
    </row>
    <row r="714" spans="1:50" ht="4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748</v>
      </c>
      <c r="AE714" s="594"/>
      <c r="AF714" s="595"/>
      <c r="AG714" s="694" t="s">
        <v>782</v>
      </c>
      <c r="AH714" s="695"/>
      <c r="AI714" s="695"/>
      <c r="AJ714" s="695"/>
      <c r="AK714" s="695"/>
      <c r="AL714" s="695"/>
      <c r="AM714" s="695"/>
      <c r="AN714" s="695"/>
      <c r="AO714" s="695"/>
      <c r="AP714" s="695"/>
      <c r="AQ714" s="695"/>
      <c r="AR714" s="695"/>
      <c r="AS714" s="695"/>
      <c r="AT714" s="695"/>
      <c r="AU714" s="695"/>
      <c r="AV714" s="695"/>
      <c r="AW714" s="695"/>
      <c r="AX714" s="696"/>
    </row>
    <row r="715" spans="1:50" ht="45"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769</v>
      </c>
      <c r="AE715" s="673"/>
      <c r="AF715" s="779"/>
      <c r="AG715" s="528" t="s">
        <v>778</v>
      </c>
      <c r="AH715" s="529"/>
      <c r="AI715" s="529"/>
      <c r="AJ715" s="529"/>
      <c r="AK715" s="529"/>
      <c r="AL715" s="529"/>
      <c r="AM715" s="529"/>
      <c r="AN715" s="529"/>
      <c r="AO715" s="529"/>
      <c r="AP715" s="529"/>
      <c r="AQ715" s="529"/>
      <c r="AR715" s="529"/>
      <c r="AS715" s="529"/>
      <c r="AT715" s="529"/>
      <c r="AU715" s="529"/>
      <c r="AV715" s="529"/>
      <c r="AW715" s="529"/>
      <c r="AX715" s="530"/>
    </row>
    <row r="716" spans="1:50" ht="4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748</v>
      </c>
      <c r="AE716" s="761"/>
      <c r="AF716" s="761"/>
      <c r="AG716" s="669" t="s">
        <v>776</v>
      </c>
      <c r="AH716" s="670"/>
      <c r="AI716" s="670"/>
      <c r="AJ716" s="670"/>
      <c r="AK716" s="670"/>
      <c r="AL716" s="670"/>
      <c r="AM716" s="670"/>
      <c r="AN716" s="670"/>
      <c r="AO716" s="670"/>
      <c r="AP716" s="670"/>
      <c r="AQ716" s="670"/>
      <c r="AR716" s="670"/>
      <c r="AS716" s="670"/>
      <c r="AT716" s="670"/>
      <c r="AU716" s="670"/>
      <c r="AV716" s="670"/>
      <c r="AW716" s="670"/>
      <c r="AX716" s="671"/>
    </row>
    <row r="717" spans="1:50" ht="45"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769</v>
      </c>
      <c r="AE717" s="185"/>
      <c r="AF717" s="185"/>
      <c r="AG717" s="669" t="s">
        <v>780</v>
      </c>
      <c r="AH717" s="670"/>
      <c r="AI717" s="670"/>
      <c r="AJ717" s="670"/>
      <c r="AK717" s="670"/>
      <c r="AL717" s="670"/>
      <c r="AM717" s="670"/>
      <c r="AN717" s="670"/>
      <c r="AO717" s="670"/>
      <c r="AP717" s="670"/>
      <c r="AQ717" s="670"/>
      <c r="AR717" s="670"/>
      <c r="AS717" s="670"/>
      <c r="AT717" s="670"/>
      <c r="AU717" s="670"/>
      <c r="AV717" s="670"/>
      <c r="AW717" s="670"/>
      <c r="AX717" s="671"/>
    </row>
    <row r="718" spans="1:50" ht="4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748</v>
      </c>
      <c r="AE718" s="185"/>
      <c r="AF718" s="185"/>
      <c r="AG718" s="193" t="s">
        <v>777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768</v>
      </c>
      <c r="AE719" s="673"/>
      <c r="AF719" s="673"/>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30"/>
      <c r="AH720" s="235"/>
      <c r="AI720" s="235"/>
      <c r="AJ720" s="235"/>
      <c r="AK720" s="235"/>
      <c r="AL720" s="235"/>
      <c r="AM720" s="235"/>
      <c r="AN720" s="235"/>
      <c r="AO720" s="235"/>
      <c r="AP720" s="235"/>
      <c r="AQ720" s="235"/>
      <c r="AR720" s="235"/>
      <c r="AS720" s="235"/>
      <c r="AT720" s="235"/>
      <c r="AU720" s="235"/>
      <c r="AV720" s="235"/>
      <c r="AW720" s="235"/>
      <c r="AX720" s="431"/>
    </row>
    <row r="721" spans="1:52" ht="20.100000000000001" customHeight="1" x14ac:dyDescent="0.15">
      <c r="A721" s="655"/>
      <c r="B721" s="656"/>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30"/>
      <c r="AH721" s="235"/>
      <c r="AI721" s="235"/>
      <c r="AJ721" s="235"/>
      <c r="AK721" s="235"/>
      <c r="AL721" s="235"/>
      <c r="AM721" s="235"/>
      <c r="AN721" s="235"/>
      <c r="AO721" s="235"/>
      <c r="AP721" s="235"/>
      <c r="AQ721" s="235"/>
      <c r="AR721" s="235"/>
      <c r="AS721" s="235"/>
      <c r="AT721" s="235"/>
      <c r="AU721" s="235"/>
      <c r="AV721" s="235"/>
      <c r="AW721" s="235"/>
      <c r="AX721" s="431"/>
    </row>
    <row r="722" spans="1:52" ht="20.100000000000001" customHeight="1" x14ac:dyDescent="0.15">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30"/>
      <c r="AH722" s="235"/>
      <c r="AI722" s="235"/>
      <c r="AJ722" s="235"/>
      <c r="AK722" s="235"/>
      <c r="AL722" s="235"/>
      <c r="AM722" s="235"/>
      <c r="AN722" s="235"/>
      <c r="AO722" s="235"/>
      <c r="AP722" s="235"/>
      <c r="AQ722" s="235"/>
      <c r="AR722" s="235"/>
      <c r="AS722" s="235"/>
      <c r="AT722" s="235"/>
      <c r="AU722" s="235"/>
      <c r="AV722" s="235"/>
      <c r="AW722" s="235"/>
      <c r="AX722" s="431"/>
    </row>
    <row r="723" spans="1:52" ht="20.100000000000001" customHeight="1" x14ac:dyDescent="0.15">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30"/>
      <c r="AH723" s="235"/>
      <c r="AI723" s="235"/>
      <c r="AJ723" s="235"/>
      <c r="AK723" s="235"/>
      <c r="AL723" s="235"/>
      <c r="AM723" s="235"/>
      <c r="AN723" s="235"/>
      <c r="AO723" s="235"/>
      <c r="AP723" s="235"/>
      <c r="AQ723" s="235"/>
      <c r="AR723" s="235"/>
      <c r="AS723" s="235"/>
      <c r="AT723" s="235"/>
      <c r="AU723" s="235"/>
      <c r="AV723" s="235"/>
      <c r="AW723" s="235"/>
      <c r="AX723" s="431"/>
    </row>
    <row r="724" spans="1:52" ht="20.100000000000001"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30"/>
      <c r="AH724" s="235"/>
      <c r="AI724" s="235"/>
      <c r="AJ724" s="235"/>
      <c r="AK724" s="235"/>
      <c r="AL724" s="235"/>
      <c r="AM724" s="235"/>
      <c r="AN724" s="235"/>
      <c r="AO724" s="235"/>
      <c r="AP724" s="235"/>
      <c r="AQ724" s="235"/>
      <c r="AR724" s="235"/>
      <c r="AS724" s="235"/>
      <c r="AT724" s="235"/>
      <c r="AU724" s="235"/>
      <c r="AV724" s="235"/>
      <c r="AW724" s="235"/>
      <c r="AX724" s="431"/>
    </row>
    <row r="725" spans="1:52" ht="20.100000000000001" customHeight="1" x14ac:dyDescent="0.15">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5" t="s">
        <v>53</v>
      </c>
      <c r="D726" s="583"/>
      <c r="E726" s="583"/>
      <c r="F726" s="584"/>
      <c r="G726" s="799" t="s">
        <v>781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5"/>
      <c r="B727" s="626"/>
      <c r="C727" s="700" t="s">
        <v>57</v>
      </c>
      <c r="D727" s="701"/>
      <c r="E727" s="701"/>
      <c r="F727" s="702"/>
      <c r="G727" s="797" t="s">
        <v>785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788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t="s">
        <v>789</v>
      </c>
      <c r="B731" s="621"/>
      <c r="C731" s="621"/>
      <c r="D731" s="621"/>
      <c r="E731" s="622"/>
      <c r="F731" s="685" t="s">
        <v>790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t="s">
        <v>791</v>
      </c>
      <c r="B733" s="621"/>
      <c r="C733" s="621"/>
      <c r="D733" s="621"/>
      <c r="E733" s="622"/>
      <c r="F733" s="768" t="s">
        <v>792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t="s">
        <v>721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1.95" customHeight="1" x14ac:dyDescent="0.15">
      <c r="A737" s="157" t="s">
        <v>673</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95" customHeight="1" x14ac:dyDescent="0.15">
      <c r="A738" s="109" t="s">
        <v>398</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95" customHeight="1" x14ac:dyDescent="0.15">
      <c r="A739" s="109" t="s">
        <v>397</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95" customHeight="1" x14ac:dyDescent="0.15">
      <c r="A740" s="109" t="s">
        <v>396</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95" customHeight="1" x14ac:dyDescent="0.15">
      <c r="A741" s="109" t="s">
        <v>395</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95" customHeight="1" x14ac:dyDescent="0.15">
      <c r="A742" s="109" t="s">
        <v>394</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95" customHeight="1" x14ac:dyDescent="0.15">
      <c r="A743" s="109" t="s">
        <v>393</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95" customHeight="1" x14ac:dyDescent="0.15">
      <c r="A744" s="109" t="s">
        <v>392</v>
      </c>
      <c r="B744" s="109"/>
      <c r="C744" s="109"/>
      <c r="D744" s="109"/>
      <c r="E744" s="105">
        <v>359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95" customHeight="1" x14ac:dyDescent="0.15">
      <c r="A745" s="109" t="s">
        <v>391</v>
      </c>
      <c r="B745" s="109"/>
      <c r="C745" s="109"/>
      <c r="D745" s="109"/>
      <c r="E745" s="114">
        <v>360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95" customHeight="1" x14ac:dyDescent="0.15">
      <c r="A746" s="109" t="s">
        <v>546</v>
      </c>
      <c r="B746" s="109"/>
      <c r="C746" s="109"/>
      <c r="D746" s="109"/>
      <c r="E746" s="112" t="s">
        <v>711</v>
      </c>
      <c r="F746" s="113"/>
      <c r="G746" s="113"/>
      <c r="H746" s="100" t="str">
        <f>IF(E746="","","-")</f>
        <v>-</v>
      </c>
      <c r="I746" s="113"/>
      <c r="J746" s="113"/>
      <c r="K746" s="100" t="str">
        <f>IF(I746="","","-")</f>
        <v/>
      </c>
      <c r="L746" s="104">
        <v>356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95" customHeight="1" x14ac:dyDescent="0.15">
      <c r="A747" s="109" t="s">
        <v>510</v>
      </c>
      <c r="B747" s="109"/>
      <c r="C747" s="109"/>
      <c r="D747" s="109"/>
      <c r="E747" s="112" t="s">
        <v>711</v>
      </c>
      <c r="F747" s="113"/>
      <c r="G747" s="113"/>
      <c r="H747" s="100" t="str">
        <f>IF(E747="","","-")</f>
        <v>-</v>
      </c>
      <c r="I747" s="113"/>
      <c r="J747" s="113"/>
      <c r="K747" s="100" t="str">
        <f>IF(I747="","","-")</f>
        <v/>
      </c>
      <c r="L747" s="104">
        <v>359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41" t="s">
        <v>361</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5"/>
      <c r="C789" s="765"/>
      <c r="D789" s="765"/>
      <c r="E789" s="765"/>
      <c r="F789" s="766"/>
      <c r="G789" s="451" t="s">
        <v>760</v>
      </c>
      <c r="H789" s="452"/>
      <c r="I789" s="452"/>
      <c r="J789" s="452"/>
      <c r="K789" s="453"/>
      <c r="L789" s="454" t="s">
        <v>757</v>
      </c>
      <c r="M789" s="455"/>
      <c r="N789" s="455"/>
      <c r="O789" s="455"/>
      <c r="P789" s="455"/>
      <c r="Q789" s="455"/>
      <c r="R789" s="455"/>
      <c r="S789" s="455"/>
      <c r="T789" s="455"/>
      <c r="U789" s="455"/>
      <c r="V789" s="455"/>
      <c r="W789" s="455"/>
      <c r="X789" s="456"/>
      <c r="Y789" s="457">
        <v>1</v>
      </c>
      <c r="Z789" s="458"/>
      <c r="AA789" s="458"/>
      <c r="AB789" s="559"/>
      <c r="AC789" s="451" t="s">
        <v>760</v>
      </c>
      <c r="AD789" s="452"/>
      <c r="AE789" s="452"/>
      <c r="AF789" s="452"/>
      <c r="AG789" s="453"/>
      <c r="AH789" s="454" t="s">
        <v>757</v>
      </c>
      <c r="AI789" s="455"/>
      <c r="AJ789" s="455"/>
      <c r="AK789" s="455"/>
      <c r="AL789" s="455"/>
      <c r="AM789" s="455"/>
      <c r="AN789" s="455"/>
      <c r="AO789" s="455"/>
      <c r="AP789" s="455"/>
      <c r="AQ789" s="455"/>
      <c r="AR789" s="455"/>
      <c r="AS789" s="455"/>
      <c r="AT789" s="456"/>
      <c r="AU789" s="457">
        <v>2.1</v>
      </c>
      <c r="AV789" s="458"/>
      <c r="AW789" s="458"/>
      <c r="AX789" s="459"/>
    </row>
    <row r="790" spans="1:51" ht="24.75" customHeight="1" x14ac:dyDescent="0.15">
      <c r="A790" s="558"/>
      <c r="B790" s="765"/>
      <c r="C790" s="765"/>
      <c r="D790" s="765"/>
      <c r="E790" s="765"/>
      <c r="F790" s="766"/>
      <c r="G790" s="348" t="s">
        <v>758</v>
      </c>
      <c r="H790" s="349"/>
      <c r="I790" s="349"/>
      <c r="J790" s="349"/>
      <c r="K790" s="350"/>
      <c r="L790" s="398" t="s">
        <v>761</v>
      </c>
      <c r="M790" s="399"/>
      <c r="N790" s="399"/>
      <c r="O790" s="399"/>
      <c r="P790" s="399"/>
      <c r="Q790" s="399"/>
      <c r="R790" s="399"/>
      <c r="S790" s="399"/>
      <c r="T790" s="399"/>
      <c r="U790" s="399"/>
      <c r="V790" s="399"/>
      <c r="W790" s="399"/>
      <c r="X790" s="400"/>
      <c r="Y790" s="395">
        <v>0.2</v>
      </c>
      <c r="Z790" s="396"/>
      <c r="AA790" s="396"/>
      <c r="AB790" s="402"/>
      <c r="AC790" s="348" t="s">
        <v>758</v>
      </c>
      <c r="AD790" s="349"/>
      <c r="AE790" s="349"/>
      <c r="AF790" s="349"/>
      <c r="AG790" s="350"/>
      <c r="AH790" s="398" t="s">
        <v>763</v>
      </c>
      <c r="AI790" s="399"/>
      <c r="AJ790" s="399"/>
      <c r="AK790" s="399"/>
      <c r="AL790" s="399"/>
      <c r="AM790" s="399"/>
      <c r="AN790" s="399"/>
      <c r="AO790" s="399"/>
      <c r="AP790" s="399"/>
      <c r="AQ790" s="399"/>
      <c r="AR790" s="399"/>
      <c r="AS790" s="399"/>
      <c r="AT790" s="400"/>
      <c r="AU790" s="395">
        <v>0.6</v>
      </c>
      <c r="AV790" s="396"/>
      <c r="AW790" s="396"/>
      <c r="AX790" s="397"/>
    </row>
    <row r="791" spans="1:51" ht="24.75" customHeight="1" x14ac:dyDescent="0.15">
      <c r="A791" s="558"/>
      <c r="B791" s="765"/>
      <c r="C791" s="765"/>
      <c r="D791" s="765"/>
      <c r="E791" s="765"/>
      <c r="F791" s="766"/>
      <c r="G791" s="348" t="s">
        <v>762</v>
      </c>
      <c r="H791" s="349"/>
      <c r="I791" s="349"/>
      <c r="J791" s="349"/>
      <c r="K791" s="350"/>
      <c r="L791" s="398" t="s">
        <v>759</v>
      </c>
      <c r="M791" s="399"/>
      <c r="N791" s="399"/>
      <c r="O791" s="399"/>
      <c r="P791" s="399"/>
      <c r="Q791" s="399"/>
      <c r="R791" s="399"/>
      <c r="S791" s="399"/>
      <c r="T791" s="399"/>
      <c r="U791" s="399"/>
      <c r="V791" s="399"/>
      <c r="W791" s="399"/>
      <c r="X791" s="400"/>
      <c r="Y791" s="395">
        <v>0.1</v>
      </c>
      <c r="Z791" s="396"/>
      <c r="AA791" s="396"/>
      <c r="AB791" s="402"/>
      <c r="AC791" s="348" t="s">
        <v>762</v>
      </c>
      <c r="AD791" s="349"/>
      <c r="AE791" s="349"/>
      <c r="AF791" s="349"/>
      <c r="AG791" s="350"/>
      <c r="AH791" s="398" t="s">
        <v>759</v>
      </c>
      <c r="AI791" s="399"/>
      <c r="AJ791" s="399"/>
      <c r="AK791" s="399"/>
      <c r="AL791" s="399"/>
      <c r="AM791" s="399"/>
      <c r="AN791" s="399"/>
      <c r="AO791" s="399"/>
      <c r="AP791" s="399"/>
      <c r="AQ791" s="399"/>
      <c r="AR791" s="399"/>
      <c r="AS791" s="399"/>
      <c r="AT791" s="400"/>
      <c r="AU791" s="395">
        <v>0.3</v>
      </c>
      <c r="AV791" s="396"/>
      <c r="AW791" s="396"/>
      <c r="AX791" s="397"/>
    </row>
    <row r="792" spans="1:51" ht="24.75" hidden="1" customHeight="1" x14ac:dyDescent="0.15">
      <c r="A792" s="558"/>
      <c r="B792" s="765"/>
      <c r="C792" s="765"/>
      <c r="D792" s="765"/>
      <c r="E792" s="765"/>
      <c r="F792" s="766"/>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8"/>
      <c r="B793" s="765"/>
      <c r="C793" s="765"/>
      <c r="D793" s="765"/>
      <c r="E793" s="765"/>
      <c r="F793" s="766"/>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8"/>
      <c r="B794" s="765"/>
      <c r="C794" s="765"/>
      <c r="D794" s="765"/>
      <c r="E794" s="765"/>
      <c r="F794" s="766"/>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8"/>
      <c r="B795" s="765"/>
      <c r="C795" s="765"/>
      <c r="D795" s="765"/>
      <c r="E795" s="765"/>
      <c r="F795" s="76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8"/>
      <c r="B796" s="765"/>
      <c r="C796" s="765"/>
      <c r="D796" s="765"/>
      <c r="E796" s="765"/>
      <c r="F796" s="76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8"/>
      <c r="B797" s="765"/>
      <c r="C797" s="765"/>
      <c r="D797" s="765"/>
      <c r="E797" s="765"/>
      <c r="F797" s="76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8"/>
      <c r="B798" s="765"/>
      <c r="C798" s="765"/>
      <c r="D798" s="765"/>
      <c r="E798" s="765"/>
      <c r="F798" s="76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8"/>
      <c r="B799" s="765"/>
      <c r="C799" s="765"/>
      <c r="D799" s="765"/>
      <c r="E799" s="765"/>
      <c r="F799" s="766"/>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v>
      </c>
      <c r="AV799" s="412"/>
      <c r="AW799" s="412"/>
      <c r="AX799" s="414"/>
    </row>
    <row r="800" spans="1:51" ht="24.75" customHeight="1" x14ac:dyDescent="0.15">
      <c r="A800" s="558"/>
      <c r="B800" s="765"/>
      <c r="C800" s="765"/>
      <c r="D800" s="765"/>
      <c r="E800" s="765"/>
      <c r="F800" s="766"/>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1</v>
      </c>
    </row>
    <row r="801" spans="1:51" ht="24.75" customHeight="1" x14ac:dyDescent="0.15">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1</v>
      </c>
    </row>
    <row r="802" spans="1:51" ht="24.75" customHeight="1" x14ac:dyDescent="0.15">
      <c r="A802" s="558"/>
      <c r="B802" s="765"/>
      <c r="C802" s="765"/>
      <c r="D802" s="765"/>
      <c r="E802" s="765"/>
      <c r="F802" s="766"/>
      <c r="G802" s="451" t="s">
        <v>760</v>
      </c>
      <c r="H802" s="452"/>
      <c r="I802" s="452"/>
      <c r="J802" s="452"/>
      <c r="K802" s="453"/>
      <c r="L802" s="454" t="s">
        <v>757</v>
      </c>
      <c r="M802" s="455"/>
      <c r="N802" s="455"/>
      <c r="O802" s="455"/>
      <c r="P802" s="455"/>
      <c r="Q802" s="455"/>
      <c r="R802" s="455"/>
      <c r="S802" s="455"/>
      <c r="T802" s="455"/>
      <c r="U802" s="455"/>
      <c r="V802" s="455"/>
      <c r="W802" s="455"/>
      <c r="X802" s="456"/>
      <c r="Y802" s="457">
        <v>2</v>
      </c>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1</v>
      </c>
    </row>
    <row r="803" spans="1:51" ht="24.75" customHeight="1" x14ac:dyDescent="0.15">
      <c r="A803" s="558"/>
      <c r="B803" s="765"/>
      <c r="C803" s="765"/>
      <c r="D803" s="765"/>
      <c r="E803" s="765"/>
      <c r="F803" s="766"/>
      <c r="G803" s="348" t="s">
        <v>758</v>
      </c>
      <c r="H803" s="349"/>
      <c r="I803" s="349"/>
      <c r="J803" s="349"/>
      <c r="K803" s="350"/>
      <c r="L803" s="398" t="s">
        <v>764</v>
      </c>
      <c r="M803" s="399"/>
      <c r="N803" s="399"/>
      <c r="O803" s="399"/>
      <c r="P803" s="399"/>
      <c r="Q803" s="399"/>
      <c r="R803" s="399"/>
      <c r="S803" s="399"/>
      <c r="T803" s="399"/>
      <c r="U803" s="399"/>
      <c r="V803" s="399"/>
      <c r="W803" s="399"/>
      <c r="X803" s="400"/>
      <c r="Y803" s="395">
        <v>1</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8"/>
      <c r="B804" s="765"/>
      <c r="C804" s="765"/>
      <c r="D804" s="765"/>
      <c r="E804" s="765"/>
      <c r="F804" s="766"/>
      <c r="G804" s="348" t="s">
        <v>762</v>
      </c>
      <c r="H804" s="349"/>
      <c r="I804" s="349"/>
      <c r="J804" s="349"/>
      <c r="K804" s="350"/>
      <c r="L804" s="398" t="s">
        <v>759</v>
      </c>
      <c r="M804" s="399"/>
      <c r="N804" s="399"/>
      <c r="O804" s="399"/>
      <c r="P804" s="399"/>
      <c r="Q804" s="399"/>
      <c r="R804" s="399"/>
      <c r="S804" s="399"/>
      <c r="T804" s="399"/>
      <c r="U804" s="399"/>
      <c r="V804" s="399"/>
      <c r="W804" s="399"/>
      <c r="X804" s="400"/>
      <c r="Y804" s="395">
        <v>0.3</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8"/>
      <c r="B805" s="765"/>
      <c r="C805" s="765"/>
      <c r="D805" s="765"/>
      <c r="E805" s="765"/>
      <c r="F805" s="76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8"/>
      <c r="B806" s="765"/>
      <c r="C806" s="765"/>
      <c r="D806" s="765"/>
      <c r="E806" s="765"/>
      <c r="F806" s="76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8"/>
      <c r="B807" s="765"/>
      <c r="C807" s="765"/>
      <c r="D807" s="765"/>
      <c r="E807" s="765"/>
      <c r="F807" s="76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8"/>
      <c r="B808" s="765"/>
      <c r="C808" s="765"/>
      <c r="D808" s="765"/>
      <c r="E808" s="765"/>
      <c r="F808" s="76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8"/>
      <c r="B809" s="765"/>
      <c r="C809" s="765"/>
      <c r="D809" s="765"/>
      <c r="E809" s="765"/>
      <c r="F809" s="76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8"/>
      <c r="B810" s="765"/>
      <c r="C810" s="765"/>
      <c r="D810" s="765"/>
      <c r="E810" s="765"/>
      <c r="F810" s="76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8"/>
      <c r="B811" s="765"/>
      <c r="C811" s="765"/>
      <c r="D811" s="765"/>
      <c r="E811" s="765"/>
      <c r="F811" s="76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8"/>
      <c r="B812" s="765"/>
      <c r="C812" s="765"/>
      <c r="D812" s="765"/>
      <c r="E812" s="765"/>
      <c r="F812" s="766"/>
      <c r="G812" s="406" t="s">
        <v>20</v>
      </c>
      <c r="H812" s="407"/>
      <c r="I812" s="407"/>
      <c r="J812" s="407"/>
      <c r="K812" s="407"/>
      <c r="L812" s="408"/>
      <c r="M812" s="409"/>
      <c r="N812" s="409"/>
      <c r="O812" s="409"/>
      <c r="P812" s="409"/>
      <c r="Q812" s="409"/>
      <c r="R812" s="409"/>
      <c r="S812" s="409"/>
      <c r="T812" s="409"/>
      <c r="U812" s="409"/>
      <c r="V812" s="409"/>
      <c r="W812" s="409"/>
      <c r="X812" s="410"/>
      <c r="Y812" s="411">
        <f>SUM(Y802:AB811)</f>
        <v>3.3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8"/>
      <c r="B813" s="765"/>
      <c r="C813" s="765"/>
      <c r="D813" s="765"/>
      <c r="E813" s="765"/>
      <c r="F813" s="766"/>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5"/>
      <c r="C816" s="765"/>
      <c r="D816" s="765"/>
      <c r="E816" s="765"/>
      <c r="F816" s="76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8"/>
      <c r="B817" s="765"/>
      <c r="C817" s="765"/>
      <c r="D817" s="765"/>
      <c r="E817" s="765"/>
      <c r="F817" s="76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8"/>
      <c r="B818" s="765"/>
      <c r="C818" s="765"/>
      <c r="D818" s="765"/>
      <c r="E818" s="765"/>
      <c r="F818" s="76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8"/>
      <c r="B819" s="765"/>
      <c r="C819" s="765"/>
      <c r="D819" s="765"/>
      <c r="E819" s="765"/>
      <c r="F819" s="76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8"/>
      <c r="B820" s="765"/>
      <c r="C820" s="765"/>
      <c r="D820" s="765"/>
      <c r="E820" s="765"/>
      <c r="F820" s="76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8"/>
      <c r="B821" s="765"/>
      <c r="C821" s="765"/>
      <c r="D821" s="765"/>
      <c r="E821" s="765"/>
      <c r="F821" s="76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8"/>
      <c r="B822" s="765"/>
      <c r="C822" s="765"/>
      <c r="D822" s="765"/>
      <c r="E822" s="765"/>
      <c r="F822" s="76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8"/>
      <c r="B823" s="765"/>
      <c r="C823" s="765"/>
      <c r="D823" s="765"/>
      <c r="E823" s="765"/>
      <c r="F823" s="76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8"/>
      <c r="B824" s="765"/>
      <c r="C824" s="765"/>
      <c r="D824" s="765"/>
      <c r="E824" s="765"/>
      <c r="F824" s="76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8"/>
      <c r="B825" s="765"/>
      <c r="C825" s="765"/>
      <c r="D825" s="765"/>
      <c r="E825" s="765"/>
      <c r="F825" s="76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8"/>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5"/>
      <c r="C829" s="765"/>
      <c r="D829" s="765"/>
      <c r="E829" s="765"/>
      <c r="F829" s="76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8"/>
      <c r="B830" s="765"/>
      <c r="C830" s="765"/>
      <c r="D830" s="765"/>
      <c r="E830" s="765"/>
      <c r="F830" s="76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8"/>
      <c r="B831" s="765"/>
      <c r="C831" s="765"/>
      <c r="D831" s="765"/>
      <c r="E831" s="765"/>
      <c r="F831" s="76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8"/>
      <c r="B832" s="765"/>
      <c r="C832" s="765"/>
      <c r="D832" s="765"/>
      <c r="E832" s="765"/>
      <c r="F832" s="76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8"/>
      <c r="B833" s="765"/>
      <c r="C833" s="765"/>
      <c r="D833" s="765"/>
      <c r="E833" s="765"/>
      <c r="F833" s="76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8"/>
      <c r="B834" s="765"/>
      <c r="C834" s="765"/>
      <c r="D834" s="765"/>
      <c r="E834" s="765"/>
      <c r="F834" s="76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8"/>
      <c r="B835" s="765"/>
      <c r="C835" s="765"/>
      <c r="D835" s="765"/>
      <c r="E835" s="765"/>
      <c r="F835" s="76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8"/>
      <c r="B836" s="765"/>
      <c r="C836" s="765"/>
      <c r="D836" s="765"/>
      <c r="E836" s="765"/>
      <c r="F836" s="76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8"/>
      <c r="B837" s="765"/>
      <c r="C837" s="765"/>
      <c r="D837" s="765"/>
      <c r="E837" s="765"/>
      <c r="F837" s="76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8"/>
      <c r="B838" s="765"/>
      <c r="C838" s="765"/>
      <c r="D838" s="765"/>
      <c r="E838" s="765"/>
      <c r="F838" s="76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755</v>
      </c>
      <c r="D845" s="415"/>
      <c r="E845" s="415"/>
      <c r="F845" s="415"/>
      <c r="G845" s="415"/>
      <c r="H845" s="415"/>
      <c r="I845" s="415"/>
      <c r="J845" s="416">
        <v>6013401000487</v>
      </c>
      <c r="K845" s="417"/>
      <c r="L845" s="417"/>
      <c r="M845" s="417"/>
      <c r="N845" s="417"/>
      <c r="O845" s="417"/>
      <c r="P845" s="421" t="s">
        <v>756</v>
      </c>
      <c r="Q845" s="317"/>
      <c r="R845" s="317"/>
      <c r="S845" s="317"/>
      <c r="T845" s="317"/>
      <c r="U845" s="317"/>
      <c r="V845" s="317"/>
      <c r="W845" s="317"/>
      <c r="X845" s="317"/>
      <c r="Y845" s="318">
        <v>1.3</v>
      </c>
      <c r="Z845" s="319"/>
      <c r="AA845" s="319"/>
      <c r="AB845" s="320"/>
      <c r="AC845" s="322" t="s">
        <v>374</v>
      </c>
      <c r="AD845" s="323"/>
      <c r="AE845" s="323"/>
      <c r="AF845" s="323"/>
      <c r="AG845" s="323"/>
      <c r="AH845" s="418">
        <v>2</v>
      </c>
      <c r="AI845" s="419"/>
      <c r="AJ845" s="419"/>
      <c r="AK845" s="419"/>
      <c r="AL845" s="326">
        <v>75</v>
      </c>
      <c r="AM845" s="327"/>
      <c r="AN845" s="327"/>
      <c r="AO845" s="328"/>
      <c r="AP845" s="321" t="s">
        <v>771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4" t="s">
        <v>755</v>
      </c>
      <c r="D878" s="425"/>
      <c r="E878" s="425"/>
      <c r="F878" s="425"/>
      <c r="G878" s="425"/>
      <c r="H878" s="425"/>
      <c r="I878" s="426"/>
      <c r="J878" s="427">
        <v>6013401000487</v>
      </c>
      <c r="K878" s="428"/>
      <c r="L878" s="428"/>
      <c r="M878" s="428"/>
      <c r="N878" s="428"/>
      <c r="O878" s="429"/>
      <c r="P878" s="317" t="s">
        <v>756</v>
      </c>
      <c r="Q878" s="317"/>
      <c r="R878" s="317"/>
      <c r="S878" s="317"/>
      <c r="T878" s="317"/>
      <c r="U878" s="317"/>
      <c r="V878" s="317"/>
      <c r="W878" s="317"/>
      <c r="X878" s="317"/>
      <c r="Y878" s="318">
        <v>2.9</v>
      </c>
      <c r="Z878" s="319"/>
      <c r="AA878" s="319"/>
      <c r="AB878" s="320"/>
      <c r="AC878" s="322" t="s">
        <v>374</v>
      </c>
      <c r="AD878" s="323"/>
      <c r="AE878" s="323"/>
      <c r="AF878" s="323"/>
      <c r="AG878" s="323"/>
      <c r="AH878" s="418">
        <v>1</v>
      </c>
      <c r="AI878" s="419"/>
      <c r="AJ878" s="419"/>
      <c r="AK878" s="419"/>
      <c r="AL878" s="326">
        <v>97.6</v>
      </c>
      <c r="AM878" s="327"/>
      <c r="AN878" s="327"/>
      <c r="AO878" s="328"/>
      <c r="AP878" s="321" t="s">
        <v>771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770</v>
      </c>
      <c r="D911" s="415"/>
      <c r="E911" s="415"/>
      <c r="F911" s="415"/>
      <c r="G911" s="415"/>
      <c r="H911" s="415"/>
      <c r="I911" s="415"/>
      <c r="J911" s="416">
        <v>6013401000487</v>
      </c>
      <c r="K911" s="417"/>
      <c r="L911" s="417"/>
      <c r="M911" s="417"/>
      <c r="N911" s="417"/>
      <c r="O911" s="417"/>
      <c r="P911" s="317" t="s">
        <v>756</v>
      </c>
      <c r="Q911" s="317"/>
      <c r="R911" s="317"/>
      <c r="S911" s="317"/>
      <c r="T911" s="317"/>
      <c r="U911" s="317"/>
      <c r="V911" s="317"/>
      <c r="W911" s="317"/>
      <c r="X911" s="317"/>
      <c r="Y911" s="318">
        <v>3.2</v>
      </c>
      <c r="Z911" s="319"/>
      <c r="AA911" s="319"/>
      <c r="AB911" s="320"/>
      <c r="AC911" s="322" t="s">
        <v>374</v>
      </c>
      <c r="AD911" s="323"/>
      <c r="AE911" s="323"/>
      <c r="AF911" s="323"/>
      <c r="AG911" s="323"/>
      <c r="AH911" s="418">
        <v>2</v>
      </c>
      <c r="AI911" s="419"/>
      <c r="AJ911" s="419"/>
      <c r="AK911" s="419"/>
      <c r="AL911" s="326">
        <v>97.4</v>
      </c>
      <c r="AM911" s="327"/>
      <c r="AN911" s="327"/>
      <c r="AO911" s="328"/>
      <c r="AP911" s="321" t="s">
        <v>771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1"/>
      <c r="E1109" s="277" t="s">
        <v>262</v>
      </c>
      <c r="F1109" s="891"/>
      <c r="G1109" s="891"/>
      <c r="H1109" s="891"/>
      <c r="I1109" s="891"/>
      <c r="J1109" s="277" t="s">
        <v>297</v>
      </c>
      <c r="K1109" s="277"/>
      <c r="L1109" s="277"/>
      <c r="M1109" s="277"/>
      <c r="N1109" s="277"/>
      <c r="O1109" s="277"/>
      <c r="P1109" s="345" t="s">
        <v>27</v>
      </c>
      <c r="Q1109" s="345"/>
      <c r="R1109" s="345"/>
      <c r="S1109" s="345"/>
      <c r="T1109" s="345"/>
      <c r="U1109" s="345"/>
      <c r="V1109" s="345"/>
      <c r="W1109" s="345"/>
      <c r="X1109" s="345"/>
      <c r="Y1109" s="277" t="s">
        <v>299</v>
      </c>
      <c r="Z1109" s="891"/>
      <c r="AA1109" s="891"/>
      <c r="AB1109" s="891"/>
      <c r="AC1109" s="277" t="s">
        <v>245</v>
      </c>
      <c r="AD1109" s="277"/>
      <c r="AE1109" s="277"/>
      <c r="AF1109" s="277"/>
      <c r="AG1109" s="277"/>
      <c r="AH1109" s="345" t="s">
        <v>258</v>
      </c>
      <c r="AI1109" s="346"/>
      <c r="AJ1109" s="346"/>
      <c r="AK1109" s="346"/>
      <c r="AL1109" s="346" t="s">
        <v>21</v>
      </c>
      <c r="AM1109" s="346"/>
      <c r="AN1109" s="346"/>
      <c r="AO1109" s="894"/>
      <c r="AP1109" s="423" t="s">
        <v>330</v>
      </c>
      <c r="AQ1109" s="423"/>
      <c r="AR1109" s="423"/>
      <c r="AS1109" s="423"/>
      <c r="AT1109" s="423"/>
      <c r="AU1109" s="423"/>
      <c r="AV1109" s="423"/>
      <c r="AW1109" s="423"/>
      <c r="AX1109" s="423"/>
    </row>
    <row r="1110" spans="1:51" ht="30" customHeight="1" x14ac:dyDescent="0.15">
      <c r="A1110" s="401">
        <v>1</v>
      </c>
      <c r="B1110" s="401">
        <v>1</v>
      </c>
      <c r="C1110" s="893"/>
      <c r="D1110" s="893"/>
      <c r="E1110" s="262" t="s">
        <v>714</v>
      </c>
      <c r="F1110" s="892"/>
      <c r="G1110" s="892"/>
      <c r="H1110" s="892"/>
      <c r="I1110" s="892"/>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46">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80:AO907">
    <cfRule type="expression" dxfId="1959" priority="2073">
      <formula>IF(AND(AL880&gt;=0, RIGHT(TEXT(AL880,"0.#"),1)&lt;&gt;"."),TRUE,FALSE)</formula>
    </cfRule>
    <cfRule type="expression" dxfId="1958" priority="2074">
      <formula>IF(AND(AL880&gt;=0, RIGHT(TEXT(AL880,"0.#"),1)="."),TRUE,FALSE)</formula>
    </cfRule>
    <cfRule type="expression" dxfId="1957" priority="2075">
      <formula>IF(AND(AL880&lt;0, RIGHT(TEXT(AL880,"0.#"),1)&lt;&gt;"."),TRUE,FALSE)</formula>
    </cfRule>
    <cfRule type="expression" dxfId="1956" priority="2076">
      <formula>IF(AND(AL880&lt;0, RIGHT(TEXT(AL880,"0.#"),1)="."),TRUE,FALSE)</formula>
    </cfRule>
  </conditionalFormatting>
  <conditionalFormatting sqref="AL878:AO879">
    <cfRule type="expression" dxfId="1955" priority="2067">
      <formula>IF(AND(AL878&gt;=0, RIGHT(TEXT(AL878,"0.#"),1)&lt;&gt;"."),TRUE,FALSE)</formula>
    </cfRule>
    <cfRule type="expression" dxfId="1954" priority="2068">
      <formula>IF(AND(AL878&gt;=0, RIGHT(TEXT(AL878,"0.#"),1)="."),TRUE,FALSE)</formula>
    </cfRule>
    <cfRule type="expression" dxfId="1953" priority="2069">
      <formula>IF(AND(AL878&lt;0, RIGHT(TEXT(AL878,"0.#"),1)&lt;&gt;"."),TRUE,FALSE)</formula>
    </cfRule>
    <cfRule type="expression" dxfId="1952" priority="2070">
      <formula>IF(AND(AL878&lt;0, RIGHT(TEXT(AL878,"0.#"),1)="."),TRUE,FALSE)</formula>
    </cfRule>
  </conditionalFormatting>
  <conditionalFormatting sqref="AL913:AO940">
    <cfRule type="expression" dxfId="1951" priority="2061">
      <formula>IF(AND(AL913&gt;=0, RIGHT(TEXT(AL913,"0.#"),1)&lt;&gt;"."),TRUE,FALSE)</formula>
    </cfRule>
    <cfRule type="expression" dxfId="1950" priority="2062">
      <formula>IF(AND(AL913&gt;=0, RIGHT(TEXT(AL913,"0.#"),1)="."),TRUE,FALSE)</formula>
    </cfRule>
    <cfRule type="expression" dxfId="1949" priority="2063">
      <formula>IF(AND(AL913&lt;0, RIGHT(TEXT(AL913,"0.#"),1)&lt;&gt;"."),TRUE,FALSE)</formula>
    </cfRule>
    <cfRule type="expression" dxfId="1948" priority="2064">
      <formula>IF(AND(AL913&lt;0, RIGHT(TEXT(AL913,"0.#"),1)="."),TRUE,FALSE)</formula>
    </cfRule>
  </conditionalFormatting>
  <conditionalFormatting sqref="AL911:AO912">
    <cfRule type="expression" dxfId="1947" priority="2055">
      <formula>IF(AND(AL911&gt;=0, RIGHT(TEXT(AL911,"0.#"),1)&lt;&gt;"."),TRUE,FALSE)</formula>
    </cfRule>
    <cfRule type="expression" dxfId="1946" priority="2056">
      <formula>IF(AND(AL911&gt;=0, RIGHT(TEXT(AL911,"0.#"),1)="."),TRUE,FALSE)</formula>
    </cfRule>
    <cfRule type="expression" dxfId="1945" priority="2057">
      <formula>IF(AND(AL911&lt;0, RIGHT(TEXT(AL911,"0.#"),1)&lt;&gt;"."),TRUE,FALSE)</formula>
    </cfRule>
    <cfRule type="expression" dxfId="1944" priority="2058">
      <formula>IF(AND(AL911&lt;0, RIGHT(TEXT(AL911,"0.#"),1)="."),TRUE,FALSE)</formula>
    </cfRule>
  </conditionalFormatting>
  <conditionalFormatting sqref="AL946:AO973">
    <cfRule type="expression" dxfId="1943" priority="2049">
      <formula>IF(AND(AL946&gt;=0, RIGHT(TEXT(AL946,"0.#"),1)&lt;&gt;"."),TRUE,FALSE)</formula>
    </cfRule>
    <cfRule type="expression" dxfId="1942" priority="2050">
      <formula>IF(AND(AL946&gt;=0, RIGHT(TEXT(AL946,"0.#"),1)="."),TRUE,FALSE)</formula>
    </cfRule>
    <cfRule type="expression" dxfId="1941" priority="2051">
      <formula>IF(AND(AL946&lt;0, RIGHT(TEXT(AL946,"0.#"),1)&lt;&gt;"."),TRUE,FALSE)</formula>
    </cfRule>
    <cfRule type="expression" dxfId="1940" priority="2052">
      <formula>IF(AND(AL946&lt;0, RIGHT(TEXT(AL946,"0.#"),1)="."),TRUE,FALSE)</formula>
    </cfRule>
  </conditionalFormatting>
  <conditionalFormatting sqref="AL944:AO945">
    <cfRule type="expression" dxfId="1939" priority="2043">
      <formula>IF(AND(AL944&gt;=0, RIGHT(TEXT(AL944,"0.#"),1)&lt;&gt;"."),TRUE,FALSE)</formula>
    </cfRule>
    <cfRule type="expression" dxfId="1938" priority="2044">
      <formula>IF(AND(AL944&gt;=0, RIGHT(TEXT(AL944,"0.#"),1)="."),TRUE,FALSE)</formula>
    </cfRule>
    <cfRule type="expression" dxfId="1937" priority="2045">
      <formula>IF(AND(AL944&lt;0, RIGHT(TEXT(AL944,"0.#"),1)&lt;&gt;"."),TRUE,FALSE)</formula>
    </cfRule>
    <cfRule type="expression" dxfId="1936" priority="2046">
      <formula>IF(AND(AL944&lt;0, RIGHT(TEXT(AL944,"0.#"),1)="."),TRUE,FALSE)</formula>
    </cfRule>
  </conditionalFormatting>
  <conditionalFormatting sqref="AL979:AO1006">
    <cfRule type="expression" dxfId="1935" priority="2037">
      <formula>IF(AND(AL979&gt;=0, RIGHT(TEXT(AL979,"0.#"),1)&lt;&gt;"."),TRUE,FALSE)</formula>
    </cfRule>
    <cfRule type="expression" dxfId="1934" priority="2038">
      <formula>IF(AND(AL979&gt;=0, RIGHT(TEXT(AL979,"0.#"),1)="."),TRUE,FALSE)</formula>
    </cfRule>
    <cfRule type="expression" dxfId="1933" priority="2039">
      <formula>IF(AND(AL979&lt;0, RIGHT(TEXT(AL979,"0.#"),1)&lt;&gt;"."),TRUE,FALSE)</formula>
    </cfRule>
    <cfRule type="expression" dxfId="1932" priority="2040">
      <formula>IF(AND(AL979&lt;0, RIGHT(TEXT(AL979,"0.#"),1)="."),TRUE,FALSE)</formula>
    </cfRule>
  </conditionalFormatting>
  <conditionalFormatting sqref="AL977:AO978">
    <cfRule type="expression" dxfId="1931" priority="2031">
      <formula>IF(AND(AL977&gt;=0, RIGHT(TEXT(AL977,"0.#"),1)&lt;&gt;"."),TRUE,FALSE)</formula>
    </cfRule>
    <cfRule type="expression" dxfId="1930" priority="2032">
      <formula>IF(AND(AL977&gt;=0, RIGHT(TEXT(AL977,"0.#"),1)="."),TRUE,FALSE)</formula>
    </cfRule>
    <cfRule type="expression" dxfId="1929" priority="2033">
      <formula>IF(AND(AL977&lt;0, RIGHT(TEXT(AL977,"0.#"),1)&lt;&gt;"."),TRUE,FALSE)</formula>
    </cfRule>
    <cfRule type="expression" dxfId="1928" priority="2034">
      <formula>IF(AND(AL977&lt;0, RIGHT(TEXT(AL977,"0.#"),1)="."),TRUE,FALSE)</formula>
    </cfRule>
  </conditionalFormatting>
  <conditionalFormatting sqref="AL1012:AO1039">
    <cfRule type="expression" dxfId="1927" priority="2025">
      <formula>IF(AND(AL1012&gt;=0, RIGHT(TEXT(AL1012,"0.#"),1)&lt;&gt;"."),TRUE,FALSE)</formula>
    </cfRule>
    <cfRule type="expression" dxfId="1926" priority="2026">
      <formula>IF(AND(AL1012&gt;=0, RIGHT(TEXT(AL1012,"0.#"),1)="."),TRUE,FALSE)</formula>
    </cfRule>
    <cfRule type="expression" dxfId="1925" priority="2027">
      <formula>IF(AND(AL1012&lt;0, RIGHT(TEXT(AL1012,"0.#"),1)&lt;&gt;"."),TRUE,FALSE)</formula>
    </cfRule>
    <cfRule type="expression" dxfId="1924" priority="2028">
      <formula>IF(AND(AL1012&lt;0, RIGHT(TEXT(AL1012,"0.#"),1)="."),TRUE,FALSE)</formula>
    </cfRule>
  </conditionalFormatting>
  <conditionalFormatting sqref="AL1010:AO1011">
    <cfRule type="expression" dxfId="1923" priority="2019">
      <formula>IF(AND(AL1010&gt;=0, RIGHT(TEXT(AL1010,"0.#"),1)&lt;&gt;"."),TRUE,FALSE)</formula>
    </cfRule>
    <cfRule type="expression" dxfId="1922" priority="2020">
      <formula>IF(AND(AL1010&gt;=0, RIGHT(TEXT(AL1010,"0.#"),1)="."),TRUE,FALSE)</formula>
    </cfRule>
    <cfRule type="expression" dxfId="1921" priority="2021">
      <formula>IF(AND(AL1010&lt;0, RIGHT(TEXT(AL1010,"0.#"),1)&lt;&gt;"."),TRUE,FALSE)</formula>
    </cfRule>
    <cfRule type="expression" dxfId="1920" priority="2022">
      <formula>IF(AND(AL1010&lt;0, RIGHT(TEXT(AL1010,"0.#"),1)="."),TRUE,FALSE)</formula>
    </cfRule>
  </conditionalFormatting>
  <conditionalFormatting sqref="Y1010:Y1011">
    <cfRule type="expression" dxfId="1919" priority="2017">
      <formula>IF(RIGHT(TEXT(Y1010,"0.#"),1)=".",FALSE,TRUE)</formula>
    </cfRule>
    <cfRule type="expression" dxfId="1918" priority="2018">
      <formula>IF(RIGHT(TEXT(Y1010,"0.#"),1)=".",TRUE,FALSE)</formula>
    </cfRule>
  </conditionalFormatting>
  <conditionalFormatting sqref="AL1045:AO1072">
    <cfRule type="expression" dxfId="1917" priority="2013">
      <formula>IF(AND(AL1045&gt;=0, RIGHT(TEXT(AL1045,"0.#"),1)&lt;&gt;"."),TRUE,FALSE)</formula>
    </cfRule>
    <cfRule type="expression" dxfId="1916" priority="2014">
      <formula>IF(AND(AL1045&gt;=0, RIGHT(TEXT(AL1045,"0.#"),1)="."),TRUE,FALSE)</formula>
    </cfRule>
    <cfRule type="expression" dxfId="1915" priority="2015">
      <formula>IF(AND(AL1045&lt;0, RIGHT(TEXT(AL1045,"0.#"),1)&lt;&gt;"."),TRUE,FALSE)</formula>
    </cfRule>
    <cfRule type="expression" dxfId="1914" priority="2016">
      <formula>IF(AND(AL1045&lt;0, RIGHT(TEXT(AL1045,"0.#"),1)="."),TRUE,FALSE)</formula>
    </cfRule>
  </conditionalFormatting>
  <conditionalFormatting sqref="Y1045:Y1072">
    <cfRule type="expression" dxfId="1913" priority="2011">
      <formula>IF(RIGHT(TEXT(Y1045,"0.#"),1)=".",FALSE,TRUE)</formula>
    </cfRule>
    <cfRule type="expression" dxfId="1912" priority="2012">
      <formula>IF(RIGHT(TEXT(Y1045,"0.#"),1)=".",TRUE,FALSE)</formula>
    </cfRule>
  </conditionalFormatting>
  <conditionalFormatting sqref="AL1043:AO1044">
    <cfRule type="expression" dxfId="1911" priority="2007">
      <formula>IF(AND(AL1043&gt;=0, RIGHT(TEXT(AL1043,"0.#"),1)&lt;&gt;"."),TRUE,FALSE)</formula>
    </cfRule>
    <cfRule type="expression" dxfId="1910" priority="2008">
      <formula>IF(AND(AL1043&gt;=0, RIGHT(TEXT(AL1043,"0.#"),1)="."),TRUE,FALSE)</formula>
    </cfRule>
    <cfRule type="expression" dxfId="1909" priority="2009">
      <formula>IF(AND(AL1043&lt;0, RIGHT(TEXT(AL1043,"0.#"),1)&lt;&gt;"."),TRUE,FALSE)</formula>
    </cfRule>
    <cfRule type="expression" dxfId="1908" priority="2010">
      <formula>IF(AND(AL1043&lt;0, RIGHT(TEXT(AL1043,"0.#"),1)="."),TRUE,FALSE)</formula>
    </cfRule>
  </conditionalFormatting>
  <conditionalFormatting sqref="Y1043:Y1044">
    <cfRule type="expression" dxfId="1907" priority="2005">
      <formula>IF(RIGHT(TEXT(Y1043,"0.#"),1)=".",FALSE,TRUE)</formula>
    </cfRule>
    <cfRule type="expression" dxfId="1906" priority="2006">
      <formula>IF(RIGHT(TEXT(Y1043,"0.#"),1)=".",TRUE,FALSE)</formula>
    </cfRule>
  </conditionalFormatting>
  <conditionalFormatting sqref="AL1078:AO1105">
    <cfRule type="expression" dxfId="1905" priority="2001">
      <formula>IF(AND(AL1078&gt;=0, RIGHT(TEXT(AL1078,"0.#"),1)&lt;&gt;"."),TRUE,FALSE)</formula>
    </cfRule>
    <cfRule type="expression" dxfId="1904" priority="2002">
      <formula>IF(AND(AL1078&gt;=0, RIGHT(TEXT(AL1078,"0.#"),1)="."),TRUE,FALSE)</formula>
    </cfRule>
    <cfRule type="expression" dxfId="1903" priority="2003">
      <formula>IF(AND(AL1078&lt;0, RIGHT(TEXT(AL1078,"0.#"),1)&lt;&gt;"."),TRUE,FALSE)</formula>
    </cfRule>
    <cfRule type="expression" dxfId="1902" priority="2004">
      <formula>IF(AND(AL1078&lt;0, RIGHT(TEXT(AL1078,"0.#"),1)="."),TRUE,FALSE)</formula>
    </cfRule>
  </conditionalFormatting>
  <conditionalFormatting sqref="Y1078:Y1105">
    <cfRule type="expression" dxfId="1901" priority="1999">
      <formula>IF(RIGHT(TEXT(Y1078,"0.#"),1)=".",FALSE,TRUE)</formula>
    </cfRule>
    <cfRule type="expression" dxfId="1900" priority="2000">
      <formula>IF(RIGHT(TEXT(Y1078,"0.#"),1)=".",TRUE,FALSE)</formula>
    </cfRule>
  </conditionalFormatting>
  <conditionalFormatting sqref="AL1076:AO1077">
    <cfRule type="expression" dxfId="1899" priority="1995">
      <formula>IF(AND(AL1076&gt;=0, RIGHT(TEXT(AL1076,"0.#"),1)&lt;&gt;"."),TRUE,FALSE)</formula>
    </cfRule>
    <cfRule type="expression" dxfId="1898" priority="1996">
      <formula>IF(AND(AL1076&gt;=0, RIGHT(TEXT(AL1076,"0.#"),1)="."),TRUE,FALSE)</formula>
    </cfRule>
    <cfRule type="expression" dxfId="1897" priority="1997">
      <formula>IF(AND(AL1076&lt;0, RIGHT(TEXT(AL1076,"0.#"),1)&lt;&gt;"."),TRUE,FALSE)</formula>
    </cfRule>
    <cfRule type="expression" dxfId="1896" priority="1998">
      <formula>IF(AND(AL1076&lt;0, RIGHT(TEXT(AL1076,"0.#"),1)="."),TRUE,FALSE)</formula>
    </cfRule>
  </conditionalFormatting>
  <conditionalFormatting sqref="Y1076:Y1077">
    <cfRule type="expression" dxfId="1895" priority="1993">
      <formula>IF(RIGHT(TEXT(Y1076,"0.#"),1)=".",FALSE,TRUE)</formula>
    </cfRule>
    <cfRule type="expression" dxfId="1894" priority="1994">
      <formula>IF(RIGHT(TEXT(Y1076,"0.#"),1)=".",TRUE,FALSE)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5" max="49" man="1"/>
    <brk id="78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t="s">
        <v>748</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観光立国</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09"/>
      <c r="AA2" s="410"/>
      <c r="AB2" s="1008" t="s">
        <v>11</v>
      </c>
      <c r="AC2" s="1009"/>
      <c r="AD2" s="1010"/>
      <c r="AE2" s="996" t="s">
        <v>391</v>
      </c>
      <c r="AF2" s="996"/>
      <c r="AG2" s="996"/>
      <c r="AH2" s="996"/>
      <c r="AI2" s="996" t="s">
        <v>413</v>
      </c>
      <c r="AJ2" s="996"/>
      <c r="AK2" s="996"/>
      <c r="AL2" s="460"/>
      <c r="AM2" s="996" t="s">
        <v>510</v>
      </c>
      <c r="AN2" s="996"/>
      <c r="AO2" s="996"/>
      <c r="AP2" s="460"/>
      <c r="AQ2" s="215" t="s">
        <v>232</v>
      </c>
      <c r="AR2" s="199"/>
      <c r="AS2" s="199"/>
      <c r="AT2" s="200"/>
      <c r="AU2" s="369" t="s">
        <v>134</v>
      </c>
      <c r="AV2" s="369"/>
      <c r="AW2" s="369"/>
      <c r="AX2" s="370"/>
      <c r="AY2" s="34">
        <f>COUNTA($G$4)</f>
        <v>0</v>
      </c>
    </row>
    <row r="3" spans="1:51" ht="18.75" customHeight="1" x14ac:dyDescent="0.15">
      <c r="A3" s="514"/>
      <c r="B3" s="515"/>
      <c r="C3" s="515"/>
      <c r="D3" s="515"/>
      <c r="E3" s="515"/>
      <c r="F3" s="516"/>
      <c r="G3" s="569"/>
      <c r="H3" s="375"/>
      <c r="I3" s="375"/>
      <c r="J3" s="375"/>
      <c r="K3" s="375"/>
      <c r="L3" s="375"/>
      <c r="M3" s="375"/>
      <c r="N3" s="375"/>
      <c r="O3" s="570"/>
      <c r="P3" s="582"/>
      <c r="Q3" s="375"/>
      <c r="R3" s="375"/>
      <c r="S3" s="375"/>
      <c r="T3" s="375"/>
      <c r="U3" s="375"/>
      <c r="V3" s="375"/>
      <c r="W3" s="375"/>
      <c r="X3" s="570"/>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7"/>
      <c r="B4" s="515"/>
      <c r="C4" s="515"/>
      <c r="D4" s="515"/>
      <c r="E4" s="515"/>
      <c r="F4" s="516"/>
      <c r="G4" s="542"/>
      <c r="H4" s="1014"/>
      <c r="I4" s="1014"/>
      <c r="J4" s="1014"/>
      <c r="K4" s="1014"/>
      <c r="L4" s="1014"/>
      <c r="M4" s="1014"/>
      <c r="N4" s="1014"/>
      <c r="O4" s="1015"/>
      <c r="P4" s="191"/>
      <c r="Q4" s="1022"/>
      <c r="R4" s="1022"/>
      <c r="S4" s="1022"/>
      <c r="T4" s="1022"/>
      <c r="U4" s="1022"/>
      <c r="V4" s="1022"/>
      <c r="W4" s="1022"/>
      <c r="X4" s="1023"/>
      <c r="Y4" s="1000" t="s">
        <v>12</v>
      </c>
      <c r="Z4" s="1001"/>
      <c r="AA4" s="1002"/>
      <c r="AB4" s="553"/>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4" t="s">
        <v>349</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09"/>
      <c r="AA9" s="410"/>
      <c r="AB9" s="1008" t="s">
        <v>11</v>
      </c>
      <c r="AC9" s="1009"/>
      <c r="AD9" s="1010"/>
      <c r="AE9" s="996" t="s">
        <v>391</v>
      </c>
      <c r="AF9" s="996"/>
      <c r="AG9" s="996"/>
      <c r="AH9" s="996"/>
      <c r="AI9" s="996" t="s">
        <v>413</v>
      </c>
      <c r="AJ9" s="996"/>
      <c r="AK9" s="996"/>
      <c r="AL9" s="460"/>
      <c r="AM9" s="996" t="s">
        <v>510</v>
      </c>
      <c r="AN9" s="996"/>
      <c r="AO9" s="996"/>
      <c r="AP9" s="460"/>
      <c r="AQ9" s="215" t="s">
        <v>232</v>
      </c>
      <c r="AR9" s="199"/>
      <c r="AS9" s="199"/>
      <c r="AT9" s="200"/>
      <c r="AU9" s="369" t="s">
        <v>134</v>
      </c>
      <c r="AV9" s="369"/>
      <c r="AW9" s="369"/>
      <c r="AX9" s="370"/>
      <c r="AY9" s="34">
        <f>COUNTA($G$11)</f>
        <v>0</v>
      </c>
    </row>
    <row r="10" spans="1:51" ht="18.75" customHeight="1" x14ac:dyDescent="0.15">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7"/>
      <c r="B11" s="515"/>
      <c r="C11" s="515"/>
      <c r="D11" s="515"/>
      <c r="E11" s="515"/>
      <c r="F11" s="516"/>
      <c r="G11" s="542"/>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3"/>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4" t="s">
        <v>349</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09"/>
      <c r="AA16" s="410"/>
      <c r="AB16" s="1008" t="s">
        <v>11</v>
      </c>
      <c r="AC16" s="1009"/>
      <c r="AD16" s="1010"/>
      <c r="AE16" s="996" t="s">
        <v>391</v>
      </c>
      <c r="AF16" s="996"/>
      <c r="AG16" s="996"/>
      <c r="AH16" s="996"/>
      <c r="AI16" s="996" t="s">
        <v>413</v>
      </c>
      <c r="AJ16" s="996"/>
      <c r="AK16" s="996"/>
      <c r="AL16" s="460"/>
      <c r="AM16" s="996" t="s">
        <v>510</v>
      </c>
      <c r="AN16" s="996"/>
      <c r="AO16" s="996"/>
      <c r="AP16" s="460"/>
      <c r="AQ16" s="215" t="s">
        <v>232</v>
      </c>
      <c r="AR16" s="199"/>
      <c r="AS16" s="199"/>
      <c r="AT16" s="200"/>
      <c r="AU16" s="369" t="s">
        <v>134</v>
      </c>
      <c r="AV16" s="369"/>
      <c r="AW16" s="369"/>
      <c r="AX16" s="370"/>
      <c r="AY16" s="34">
        <f>COUNTA($G$18)</f>
        <v>0</v>
      </c>
    </row>
    <row r="17" spans="1:51" ht="18.75" customHeight="1" x14ac:dyDescent="0.15">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7"/>
      <c r="B18" s="515"/>
      <c r="C18" s="515"/>
      <c r="D18" s="515"/>
      <c r="E18" s="515"/>
      <c r="F18" s="516"/>
      <c r="G18" s="542"/>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3"/>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4" t="s">
        <v>349</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09"/>
      <c r="AA23" s="410"/>
      <c r="AB23" s="1008" t="s">
        <v>11</v>
      </c>
      <c r="AC23" s="1009"/>
      <c r="AD23" s="1010"/>
      <c r="AE23" s="996" t="s">
        <v>391</v>
      </c>
      <c r="AF23" s="996"/>
      <c r="AG23" s="996"/>
      <c r="AH23" s="996"/>
      <c r="AI23" s="996" t="s">
        <v>413</v>
      </c>
      <c r="AJ23" s="996"/>
      <c r="AK23" s="996"/>
      <c r="AL23" s="460"/>
      <c r="AM23" s="996" t="s">
        <v>510</v>
      </c>
      <c r="AN23" s="996"/>
      <c r="AO23" s="996"/>
      <c r="AP23" s="460"/>
      <c r="AQ23" s="215" t="s">
        <v>232</v>
      </c>
      <c r="AR23" s="199"/>
      <c r="AS23" s="199"/>
      <c r="AT23" s="200"/>
      <c r="AU23" s="369" t="s">
        <v>134</v>
      </c>
      <c r="AV23" s="369"/>
      <c r="AW23" s="369"/>
      <c r="AX23" s="370"/>
      <c r="AY23" s="34">
        <f>COUNTA($G$25)</f>
        <v>0</v>
      </c>
    </row>
    <row r="24" spans="1:51" ht="18.75" customHeight="1" x14ac:dyDescent="0.15">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7"/>
      <c r="B25" s="515"/>
      <c r="C25" s="515"/>
      <c r="D25" s="515"/>
      <c r="E25" s="515"/>
      <c r="F25" s="516"/>
      <c r="G25" s="542"/>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3"/>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4" t="s">
        <v>349</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09"/>
      <c r="AA30" s="410"/>
      <c r="AB30" s="1008" t="s">
        <v>11</v>
      </c>
      <c r="AC30" s="1009"/>
      <c r="AD30" s="1010"/>
      <c r="AE30" s="996" t="s">
        <v>391</v>
      </c>
      <c r="AF30" s="996"/>
      <c r="AG30" s="996"/>
      <c r="AH30" s="996"/>
      <c r="AI30" s="996" t="s">
        <v>413</v>
      </c>
      <c r="AJ30" s="996"/>
      <c r="AK30" s="996"/>
      <c r="AL30" s="460"/>
      <c r="AM30" s="996" t="s">
        <v>510</v>
      </c>
      <c r="AN30" s="996"/>
      <c r="AO30" s="996"/>
      <c r="AP30" s="460"/>
      <c r="AQ30" s="215" t="s">
        <v>232</v>
      </c>
      <c r="AR30" s="199"/>
      <c r="AS30" s="199"/>
      <c r="AT30" s="200"/>
      <c r="AU30" s="369" t="s">
        <v>134</v>
      </c>
      <c r="AV30" s="369"/>
      <c r="AW30" s="369"/>
      <c r="AX30" s="370"/>
      <c r="AY30" s="34">
        <f>COUNTA($G$32)</f>
        <v>0</v>
      </c>
    </row>
    <row r="31" spans="1:51"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7"/>
      <c r="B32" s="515"/>
      <c r="C32" s="515"/>
      <c r="D32" s="515"/>
      <c r="E32" s="515"/>
      <c r="F32" s="516"/>
      <c r="G32" s="542"/>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3"/>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4" t="s">
        <v>349</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09"/>
      <c r="AA37" s="410"/>
      <c r="AB37" s="1008" t="s">
        <v>11</v>
      </c>
      <c r="AC37" s="1009"/>
      <c r="AD37" s="1010"/>
      <c r="AE37" s="996" t="s">
        <v>391</v>
      </c>
      <c r="AF37" s="996"/>
      <c r="AG37" s="996"/>
      <c r="AH37" s="996"/>
      <c r="AI37" s="996" t="s">
        <v>413</v>
      </c>
      <c r="AJ37" s="996"/>
      <c r="AK37" s="996"/>
      <c r="AL37" s="460"/>
      <c r="AM37" s="996" t="s">
        <v>510</v>
      </c>
      <c r="AN37" s="996"/>
      <c r="AO37" s="996"/>
      <c r="AP37" s="460"/>
      <c r="AQ37" s="215" t="s">
        <v>232</v>
      </c>
      <c r="AR37" s="199"/>
      <c r="AS37" s="199"/>
      <c r="AT37" s="200"/>
      <c r="AU37" s="369" t="s">
        <v>134</v>
      </c>
      <c r="AV37" s="369"/>
      <c r="AW37" s="369"/>
      <c r="AX37" s="370"/>
      <c r="AY37" s="34">
        <f>COUNTA($G$39)</f>
        <v>0</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7"/>
      <c r="B39" s="515"/>
      <c r="C39" s="515"/>
      <c r="D39" s="515"/>
      <c r="E39" s="515"/>
      <c r="F39" s="516"/>
      <c r="G39" s="542"/>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3"/>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4" t="s">
        <v>349</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09"/>
      <c r="AA44" s="410"/>
      <c r="AB44" s="1008" t="s">
        <v>11</v>
      </c>
      <c r="AC44" s="1009"/>
      <c r="AD44" s="1010"/>
      <c r="AE44" s="996" t="s">
        <v>391</v>
      </c>
      <c r="AF44" s="996"/>
      <c r="AG44" s="996"/>
      <c r="AH44" s="996"/>
      <c r="AI44" s="996" t="s">
        <v>413</v>
      </c>
      <c r="AJ44" s="996"/>
      <c r="AK44" s="996"/>
      <c r="AL44" s="460"/>
      <c r="AM44" s="996" t="s">
        <v>510</v>
      </c>
      <c r="AN44" s="996"/>
      <c r="AO44" s="996"/>
      <c r="AP44" s="460"/>
      <c r="AQ44" s="215" t="s">
        <v>232</v>
      </c>
      <c r="AR44" s="199"/>
      <c r="AS44" s="199"/>
      <c r="AT44" s="200"/>
      <c r="AU44" s="369" t="s">
        <v>134</v>
      </c>
      <c r="AV44" s="369"/>
      <c r="AW44" s="369"/>
      <c r="AX44" s="370"/>
      <c r="AY44" s="34">
        <f>COUNTA($G$46)</f>
        <v>0</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7"/>
      <c r="B46" s="515"/>
      <c r="C46" s="515"/>
      <c r="D46" s="515"/>
      <c r="E46" s="515"/>
      <c r="F46" s="516"/>
      <c r="G46" s="542"/>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3"/>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4" t="s">
        <v>349</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09"/>
      <c r="AA51" s="410"/>
      <c r="AB51" s="460" t="s">
        <v>11</v>
      </c>
      <c r="AC51" s="1009"/>
      <c r="AD51" s="1010"/>
      <c r="AE51" s="996" t="s">
        <v>391</v>
      </c>
      <c r="AF51" s="996"/>
      <c r="AG51" s="996"/>
      <c r="AH51" s="996"/>
      <c r="AI51" s="996" t="s">
        <v>413</v>
      </c>
      <c r="AJ51" s="996"/>
      <c r="AK51" s="996"/>
      <c r="AL51" s="460"/>
      <c r="AM51" s="996" t="s">
        <v>510</v>
      </c>
      <c r="AN51" s="996"/>
      <c r="AO51" s="996"/>
      <c r="AP51" s="460"/>
      <c r="AQ51" s="215" t="s">
        <v>232</v>
      </c>
      <c r="AR51" s="199"/>
      <c r="AS51" s="199"/>
      <c r="AT51" s="200"/>
      <c r="AU51" s="369" t="s">
        <v>134</v>
      </c>
      <c r="AV51" s="369"/>
      <c r="AW51" s="369"/>
      <c r="AX51" s="370"/>
      <c r="AY51" s="34">
        <f>COUNTA($G$53)</f>
        <v>0</v>
      </c>
    </row>
    <row r="52" spans="1:51"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7"/>
      <c r="B53" s="515"/>
      <c r="C53" s="515"/>
      <c r="D53" s="515"/>
      <c r="E53" s="515"/>
      <c r="F53" s="516"/>
      <c r="G53" s="542"/>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3"/>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4" t="s">
        <v>349</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09"/>
      <c r="AA58" s="410"/>
      <c r="AB58" s="1008" t="s">
        <v>11</v>
      </c>
      <c r="AC58" s="1009"/>
      <c r="AD58" s="1010"/>
      <c r="AE58" s="996" t="s">
        <v>391</v>
      </c>
      <c r="AF58" s="996"/>
      <c r="AG58" s="996"/>
      <c r="AH58" s="996"/>
      <c r="AI58" s="996" t="s">
        <v>413</v>
      </c>
      <c r="AJ58" s="996"/>
      <c r="AK58" s="996"/>
      <c r="AL58" s="460"/>
      <c r="AM58" s="996" t="s">
        <v>510</v>
      </c>
      <c r="AN58" s="996"/>
      <c r="AO58" s="996"/>
      <c r="AP58" s="460"/>
      <c r="AQ58" s="215" t="s">
        <v>232</v>
      </c>
      <c r="AR58" s="199"/>
      <c r="AS58" s="199"/>
      <c r="AT58" s="200"/>
      <c r="AU58" s="369" t="s">
        <v>134</v>
      </c>
      <c r="AV58" s="369"/>
      <c r="AW58" s="369"/>
      <c r="AX58" s="370"/>
      <c r="AY58" s="34">
        <f>COUNTA($G$60)</f>
        <v>0</v>
      </c>
    </row>
    <row r="59" spans="1:51" ht="18.75"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7"/>
      <c r="B60" s="515"/>
      <c r="C60" s="515"/>
      <c r="D60" s="515"/>
      <c r="E60" s="515"/>
      <c r="F60" s="516"/>
      <c r="G60" s="542"/>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3"/>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4" t="s">
        <v>349</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09"/>
      <c r="AA65" s="410"/>
      <c r="AB65" s="1008" t="s">
        <v>11</v>
      </c>
      <c r="AC65" s="1009"/>
      <c r="AD65" s="1010"/>
      <c r="AE65" s="996" t="s">
        <v>391</v>
      </c>
      <c r="AF65" s="996"/>
      <c r="AG65" s="996"/>
      <c r="AH65" s="996"/>
      <c r="AI65" s="996" t="s">
        <v>413</v>
      </c>
      <c r="AJ65" s="996"/>
      <c r="AK65" s="996"/>
      <c r="AL65" s="460"/>
      <c r="AM65" s="996" t="s">
        <v>510</v>
      </c>
      <c r="AN65" s="996"/>
      <c r="AO65" s="996"/>
      <c r="AP65" s="460"/>
      <c r="AQ65" s="215" t="s">
        <v>232</v>
      </c>
      <c r="AR65" s="199"/>
      <c r="AS65" s="199"/>
      <c r="AT65" s="200"/>
      <c r="AU65" s="369" t="s">
        <v>134</v>
      </c>
      <c r="AV65" s="369"/>
      <c r="AW65" s="369"/>
      <c r="AX65" s="370"/>
      <c r="AY65" s="34">
        <f>COUNTA($G$67)</f>
        <v>0</v>
      </c>
    </row>
    <row r="66" spans="1:51" ht="18.75" customHeight="1" x14ac:dyDescent="0.15">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7"/>
      <c r="B67" s="515"/>
      <c r="C67" s="515"/>
      <c r="D67" s="515"/>
      <c r="E67" s="515"/>
      <c r="F67" s="516"/>
      <c r="G67" s="542"/>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3"/>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辻涼平</dc:creator>
  <cp:lastModifiedBy>m</cp:lastModifiedBy>
  <cp:lastPrinted>2021-09-24T05:48:04Z</cp:lastPrinted>
  <dcterms:created xsi:type="dcterms:W3CDTF">2012-03-13T00:50:25Z</dcterms:created>
  <dcterms:modified xsi:type="dcterms:W3CDTF">2021-09-24T05:48:21Z</dcterms:modified>
</cp:coreProperties>
</file>