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<sst xmlns="http://schemas.openxmlformats.org/spreadsheetml/2006/main" count="3086" uniqueCount="782">
  <si>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</si>
  <si>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</si>
  <si>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</si>
  <si>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</si>
  <si>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</si>
  <si>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</si>
  <si>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</si>
  <si>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</si>
  <si>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</si>
  <si>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</si>
  <si>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</si>
  <si>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</si>
  <si>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</si>
  <si>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</si>
  <si>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</si>
  <si>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</si>
  <si>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</si>
  <si>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</si>
  <si>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</si>
  <si>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</si>
  <si>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</si>
  <si>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</si>
  <si>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</si>
  <si>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</si>
  <si>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</si>
  <si>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</si>
  <si>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</si>
  <si>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</si>
  <si>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</si>
  <si>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</si>
  <si>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</si>
  <si>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</si>
  <si>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</si>
  <si>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</si>
  <si>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</si>
  <si>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</si>
  <si>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</si>
  <si>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</si>
  <si>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</si>
  <si>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</si>
  <si>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</si>
  <si>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</si>
  <si>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</si>
  <si>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</si>
  <si>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</si>
  <si>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</si>
  <si>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</si>
  <si>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</si>
  <si>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</si>
  <si>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</si>
  <si>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</si>
  <si>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</si>
  <si>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</si>
  <si>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</si>
  <si>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</si>
  <si>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</si>
  <si>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</si>
  <si>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</si>
  <si>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</si>
  <si>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</si>
  <si>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</si>
  <si>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</si>
  <si>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</si>
  <si>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</si>
  <si>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</si>
  <si>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</si>
  <si>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</si>
  <si>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</si>
  <si>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</si>
  <si>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</si>
  <si>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</si>
  <si>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</si>
  <si>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</si>
  <si>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</si>
  <si>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</si>
  <si>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</si>
  <si>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</si>
  <si>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</si>
  <si>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</si>
  <si>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</si>
  <si>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</si>
  <si>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</si>
  <si>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</si>
  <si>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</si>
  <si>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</si>
  <si>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</si>
  <si>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</si>
  <si>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</si>
  <si>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</si>
  <si>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</si>
  <si>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</si>
  <si>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</si>
  <si>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</si>
  <si>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</si>
  <si>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</si>
  <si>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</si>
  <si>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</si>
  <si>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</si>
  <si>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</si>
  <si>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</si>
  <si>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</si>
  <si>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</si>
  <si>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</si>
  <si>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</si>
  <si>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</si>
  <si>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</si>
  <si>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</si>
  <si>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</si>
  <si>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</si>
  <si>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</si>
  <si>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</si>
  <si>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</si>
  <si>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</si>
  <si>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</si>
  <si>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</si>
  <si>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</si>
  <si>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</si>
  <si>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</si>
  <si>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</si>
  <si>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</si>
  <si>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</si>
  <si>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</si>
  <si>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</si>
  <si>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</si>
  <si>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</si>
  <si>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</si>
  <si>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</si>
  <si>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</si>
  <si>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</si>
  <si>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</si>
  <si>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</si>
  <si>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</si>
  <si>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</si>
  <si>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</si>
  <si>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</si>
  <si>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</si>
  <si>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</si>
  <si>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</si>
  <si>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</si>
  <si>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</si>
  <si>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</si>
  <si>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</si>
  <si>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</si>
  <si>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</si>
  <si>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</si>
  <si>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</si>
  <si>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</si>
  <si>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</si>
  <si>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</si>
  <si>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</si>
  <si>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</si>
  <si>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</si>
  <si>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</si>
  <si>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</si>
  <si>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</si>
  <si>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</si>
  <si>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</si>
  <si>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</si>
  <si>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</si>
  <si>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</si>
  <si>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</si>
  <si>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</si>
  <si>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</si>
  <si>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</si>
  <si>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</si>
  <si>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</si>
  <si>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</si>
  <si>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</si>
  <si>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</si>
  <si>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</si>
  <si>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</si>
  <si>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</si>
  <si>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</si>
  <si>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</si>
  <si>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</si>
  <si>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</si>
  <si>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</si>
  <si>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</si>
  <si>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</si>
  <si>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</si>
  <si>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</si>
  <si>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</si>
  <si>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</si>
  <si>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</si>
  <si>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</si>
  <si>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</si>
  <si>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</si>
  <si>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</si>
  <si>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</si>
  <si>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</si>
  <si>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</si>
  <si>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</si>
  <si>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</si>
  <si>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</si>
  <si>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</si>
  <si>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</si>
  <si>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</si>
  <si>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</si>
  <si>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</si>
  <si>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</si>
  <si>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</si>
  <si>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</si>
  <si>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</si>
  <si>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</si>
  <si>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</si>
  <si>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</si>
  <si>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</si>
  <si>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</si>
  <si>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</si>
  <si>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</si>
  <si>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</si>
  <si>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</si>
  <si>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</si>
  <si>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</si>
  <si>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</si>
  <si>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</si>
  <si>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</si>
  <si>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</si>
  <si>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</si>
  <si>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</si>
  <si>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</si>
  <si>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</si>
  <si>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</si>
  <si>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</si>
  <si>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</si>
  <si>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</si>
  <si>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</si>
  <si>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</si>
  <si>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</si>
  <si>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</si>
  <si>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</si>
  <si>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</si>
  <si>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</si>
  <si>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</si>
  <si>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</si>
  <si>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</si>
  <si>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</si>
  <si>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</si>
  <si>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</si>
  <si>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</si>
  <si>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</si>
  <si>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</si>
  <si>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</si>
  <si>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</si>
  <si>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</si>
  <si>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</si>
  <si>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</si>
  <si>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</si>
  <si>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</si>
  <si>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</si>
  <si>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</si>
  <si>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</si>
  <si>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</si>
  <si>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</si>
  <si>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</si>
  <si>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</si>
  <si>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</si>
  <si>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</si>
  <si>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</si>
  <si>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</si>
  <si>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</si>
  <si>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</si>
  <si>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</si>
  <si>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</si>
  <si>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</si>
  <si>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</si>
  <si>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</si>
  <si>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</si>
  <si>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</si>
  <si>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</si>
  <si>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</si>
  <si>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</si>
  <si>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</si>
  <si>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</si>
  <si>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</si>
  <si>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</si>
  <si>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</si>
  <si>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</si>
  <si>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</si>
  <si>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</si>
  <si>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</si>
  <si>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</si>
  <si>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</si>
  <si>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</si>
  <si>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</si>
  <si>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</si>
  <si>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</si>
  <si>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</si>
  <si>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</si>
  <si>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</si>
  <si>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</si>
  <si>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</si>
  <si>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</si>
  <si>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</si>
  <si>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</si>
  <si>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</si>
  <si>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</si>
  <si>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</si>
  <si>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</si>
  <si>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</si>
  <si>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</si>
  <si>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</si>
  <si>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</si>
  <si>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</si>
  <si>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</si>
  <si>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</si>
  <si>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</si>
  <si>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</si>
  <si>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</si>
  <si>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</si>
  <si>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</si>
  <si>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</si>
  <si>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</si>
  <si>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</si>
  <si>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</si>
  <si>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</si>
  <si>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</si>
  <si>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</si>
  <si>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</si>
  <si>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</si>
  <si>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</si>
  <si>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</si>
  <si>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</si>
  <si>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</si>
  <si>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</si>
  <si>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</si>
  <si>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</si>
  <si>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</si>
  <si>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</si>
  <si>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</si>
  <si>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</si>
  <si>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</si>
  <si>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</si>
  <si>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</si>
  <si>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</si>
  <si>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</si>
  <si>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</si>
  <si>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</si>
  <si>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</si>
  <si>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</si>
  <si>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</si>
  <si>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</si>
  <si>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</si>
  <si>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</si>
  <si>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</si>
  <si>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</si>
  <si>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</si>
  <si>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</si>
  <si>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</si>
  <si>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</si>
  <si>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</si>
  <si>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</si>
  <si>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</si>
  <si>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</si>
  <si>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</si>
  <si>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</si>
  <si>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</si>
  <si>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</si>
  <si>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</si>
  <si>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</si>
  <si>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</si>
  <si>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</si>
  <si>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</si>
  <si>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</si>
  <si>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</si>
  <si>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</si>
  <si>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</si>
  <si>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</si>
  <si>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</si>
  <si>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</si>
  <si>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</si>
  <si>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</si>
  <si>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</si>
  <si>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</si>
  <si>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</si>
  <si>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</si>
  <si>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</si>
  <si>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</si>
  <si>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</si>
  <si>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</si>
  <si>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</si>
  <si>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</si>
  <si>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</si>
  <si>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</si>
  <si>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</si>
  <si>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</si>
  <si>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</si>
  <si>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</si>
  <si>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</si>
  <si>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</si>
  <si>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</si>
  <si>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</si>
  <si>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</si>
  <si>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</si>
  <si>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</si>
  <si>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</si>
  <si>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</si>
  <si>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</si>
  <si>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</si>
  <si>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</si>
  <si>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</si>
  <si>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</si>
  <si>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</si>
  <si>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</si>
  <si>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</si>
  <si>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</si>
  <si>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</si>
  <si>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</si>
  <si>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</si>
  <si>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</si>
  <si>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</si>
  <si>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</si>
  <si>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</si>
  <si>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</si>
  <si>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</si>
  <si>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</si>
  <si>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</si>
  <si>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</si>
  <si>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</si>
  <si>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</si>
  <si>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</si>
  <si>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</si>
  <si>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</si>
  <si>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</si>
  <si>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</si>
  <si>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</si>
  <si>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</si>
  <si>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</si>
  <si>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</si>
  <si>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</si>
  <si>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</si>
  <si>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</si>
  <si>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</si>
  <si>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</si>
  <si>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</si>
  <si>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</si>
  <si>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</si>
  <si>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</si>
  <si>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</si>
  <si>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</si>
  <si>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</si>
  <si>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</si>
  <si>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</si>
  <si>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</si>
  <si>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</si>
  <si>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</si>
  <si>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</si>
  <si>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</si>
  <si>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</si>
  <si>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</si>
  <si>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</si>
  <si>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</si>
  <si>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</si>
  <si>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</si>
  <si>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</si>
  <si>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</si>
  <si>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</si>
  <si>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</si>
  <si>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</si>
  <si>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</si>
  <si>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</si>
  <si>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</si>
  <si>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</si>
  <si>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</si>
  <si>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</si>
  <si>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</si>
  <si>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</si>
  <si>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</si>
  <si>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</si>
  <si>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</si>
  <si>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</si>
  <si>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</si>
  <si>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</si>
  <si>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</si>
  <si>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</si>
  <si>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</si>
  <si>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</si>
  <si>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</si>
  <si>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</si>
  <si>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</si>
  <si>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</si>
  <si>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</si>
  <si>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</si>
  <si>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</si>
  <si>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</si>
  <si>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</si>
  <si>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</si>
  <si>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</si>
  <si>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</si>
  <si>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</si>
  <si>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</si>
  <si>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</si>
  <si>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</si>
  <si>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</si>
  <si>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</si>
  <si>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</si>
  <si>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</si>
  <si>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</si>
  <si>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</si>
  <si>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</si>
  <si>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</si>
  <si>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</si>
  <si>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</si>
  <si>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</si>
  <si>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</si>
  <si>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</si>
  <si>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</si>
  <si>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</si>
  <si>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</si>
  <si>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</si>
  <si>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</si>
  <si>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</si>
  <si>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</si>
  <si>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</si>
  <si>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</si>
  <si>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</si>
  <si>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</si>
  <si>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</si>
  <si>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</si>
  <si>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</si>
  <si>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</si>
  <si>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</si>
  <si>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</si>
  <si>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</si>
  <si>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</si>
  <si>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</si>
  <si>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</si>
  <si>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</si>
  <si>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</si>
  <si>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</si>
  <si>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</si>
  <si>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</si>
  <si>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</si>
  <si>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</si>
  <si>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</si>
  <si>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</si>
  <si>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</si>
  <si>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</si>
  <si>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</si>
  <si>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</si>
  <si>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</si>
  <si>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</si>
  <si>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</si>
  <si>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</si>
  <si>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</si>
  <si>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</si>
  <si>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</si>
  <si>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</si>
  <si>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</si>
  <si>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</si>
  <si>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</si>
  <si>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</si>
  <si>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</si>
  <si>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</si>
  <si>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</si>
  <si>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</si>
  <si>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</si>
  <si>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</si>
  <si>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</si>
  <si>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</si>
  <si>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</si>
  <si>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</si>
  <si>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</si>
  <si>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</si>
  <si>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</si>
  <si>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</si>
  <si>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</si>
  <si>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</si>
  <si>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</si>
  <si>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</si>
  <si>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</si>
  <si>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</si>
  <si>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</si>
  <si>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</si>
  <si>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</si>
  <si>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</si>
  <si>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</si>
  <si>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</si>
  <si>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</si>
  <si>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</si>
  <si>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</si>
  <si>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</si>
  <si>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</si>
  <si>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</si>
  <si>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</si>
  <si>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</si>
  <si>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</si>
  <si>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</si>
  <si>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</si>
  <si>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</si>
  <si>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</si>
  <si>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</si>
  <si>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</si>
  <si>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</si>
  <si>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</si>
  <si>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</si>
  <si>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</si>
  <si>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</si>
  <si>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</si>
  <si>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</si>
  <si>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</si>
  <si>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</si>
  <si>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</si>
  <si>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</si>
  <si>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</si>
  <si>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</si>
  <si>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</si>
  <si>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</si>
  <si>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</si>
  <si>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</si>
  <si>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</si>
  <si>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</si>
  <si>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</si>
  <si>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</si>
  <si>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</si>
  <si>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</si>
  <si>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</si>
  <si>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</si>
  <si>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</si>
  <si>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</si>
  <si>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</si>
  <si>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</si>
  <si>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</si>
  <si>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</si>
  <si>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</si>
  <si>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</si>
  <si>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</si>
  <si>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</si>
  <si>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</si>
  <si>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</si>
  <si>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</si>
  <si>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</si>
  <si>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</si>
  <si>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</si>
  <si>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</si>
  <si>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</si>
  <si>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</si>
  <si>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</si>
  <si>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</si>
  <si>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</si>
  <si>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</si>
  <si>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</si>
  <si>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</si>
  <si>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</si>
  <si>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</si>
  <si>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</si>
  <si>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</si>
  <si>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</si>
  <si>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</si>
  <si>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</si>
  <si>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</si>
  <si>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</si>
  <si>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</si>
  <si>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</si>
  <si>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</si>
  <si>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</si>
  <si>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</si>
  <si>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</si>
  <si>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</si>
  <si>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</si>
  <si>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</si>
  <si>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</si>
  <si>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</si>
  <si>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</si>
  <si>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</si>
  <si>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</si>
  <si>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</si>
  <si>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</si>
  <si>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</si>
  <si>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</si>
  <si>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</si>
  <si>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</si>
  <si>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</si>
  <si>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</si>
  <si>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</si>
  <si>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</si>
  <si>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</si>
  <si>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</si>
  <si>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</si>
  <si>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</si>
  <si>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</si>
  <si>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</si>
  <si>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</si>
  <si>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</si>
  <si>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</si>
  <si>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</si>
  <si>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</si>
  <si>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</si>
  <si>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</si>
  <si>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</si>
  <si>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</si>
  <si>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</si>
  <si>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</si>
  <si>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</si>
  <si>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</si>
  <si>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</si>
  <si>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</si>
  <si>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</si>
  <si>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</si>
  <si>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</si>
  <si>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</si>
  <si>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</si>
  <si>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</si>
  <si>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</si>
  <si>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</si>
  <si>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</si>
  <si>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</si>
  <si>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</si>
  <si>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</si>
  <si>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</si>
  <si>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</si>
  <si>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</si>
  <si>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</si>
  <si>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</si>
  <si>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</si>
  <si>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文化芸術基本法　第15条</t>
  </si>
  <si>
    <t>文化芸術推進基本計画－文化芸術の「多様な価値」を活かして，未来をつくる－（第1期）（平成30年3月6日閣議決定）</t>
  </si>
  <si>
    <t>海外のフェスティバルへの参加・出展、国内における国際フェスティバルの開催、海外の芸術団体との共同制作などの取組に対する支援を通じて、音楽、舞踊、演劇等の舞台芸術など我が国の優れた芸術文化を世界に発信する。</t>
  </si>
  <si>
    <t>国際芸術交流支援事業　　　〔補助率　対象経費の一部〕
舞台芸術関係団体が行う海外公演、海外の芸術団体との国際共同制作公演、我が国で開催される国際フェスティバルに対して支援。</t>
  </si>
  <si>
    <t>-</t>
  </si>
  <si>
    <t>文化芸術振興費補助金</t>
  </si>
  <si>
    <t>文化芸術振興費補助金委託費</t>
  </si>
  <si>
    <t>国際芸術交流支援事業
国際芸術交流支援事業で補助を行った海外で実施した全公演の平均入場率８５％を目指す。
目標値については、平成26年度結果を根拠として設定。</t>
  </si>
  <si>
    <t>国際芸術交流支援事業で補助を行った海外で実施した公演の平均入場率（各公演ごとの入場者数÷客席数の平均値）</t>
  </si>
  <si>
    <t>国際芸術交流支援事業実績報告書</t>
  </si>
  <si>
    <t>国際芸術交流支援事業　支援事業数</t>
  </si>
  <si>
    <t>件</t>
  </si>
  <si>
    <t>国際芸術交流支援事業
支援総額（百万円）／支援事業数　　　　　　　　　　　　　　</t>
    <phoneticPr fontId="5"/>
  </si>
  <si>
    <t>百万円</t>
  </si>
  <si>
    <t>百万円/件</t>
    <phoneticPr fontId="5"/>
  </si>
  <si>
    <t>601/45</t>
  </si>
  <si>
    <t>601/36</t>
  </si>
  <si>
    <t>617/35</t>
  </si>
  <si>
    <t>12　文化芸術の振興</t>
    <phoneticPr fontId="5"/>
  </si>
  <si>
    <t>12-1 文化芸術の創造・発展・継承と教育の充実</t>
    <phoneticPr fontId="5"/>
  </si>
  <si>
    <t>海外のフェスティバルへの参加・出展、国内における国際フェスティバルの開催、海外の芸術団体との共同制作などの取組に対し支援等を行うことにより、文化芸術振興及び国際文化交流が推進され、我が国の文化芸術活動の水準を向上や諸外国と相互理解の推進等に寄与する。</t>
    <phoneticPr fontId="5"/>
  </si>
  <si>
    <t>399</t>
  </si>
  <si>
    <t>397</t>
  </si>
  <si>
    <t>380</t>
  </si>
  <si>
    <t>○</t>
  </si>
  <si>
    <t>国際芸術交流支援事業</t>
    <phoneticPr fontId="5"/>
  </si>
  <si>
    <t>平成26年度</t>
    <phoneticPr fontId="5"/>
  </si>
  <si>
    <t>終了予定なし</t>
    <phoneticPr fontId="5"/>
  </si>
  <si>
    <t>文化庁</t>
    <phoneticPr fontId="5"/>
  </si>
  <si>
    <t>参事官（芸術文化担当）</t>
    <phoneticPr fontId="5"/>
  </si>
  <si>
    <t>-</t>
    <phoneticPr fontId="5"/>
  </si>
  <si>
    <t>芸術性の高い海外公演の実施や我が国の現代美術を海外の著名なフェスティバル等で紹介していくためには、渡航費、文芸費、舞台費、会場費、運搬費等の多額の費用を要することから国費による支援が必要である。</t>
  </si>
  <si>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</si>
  <si>
    <t>内閣府「社会意識に関する世論調査(平成30年度）」では、日本の誇りとして、「すぐれた文化や芸術」（49.6％）を多くの人が挙げており、我が国の優れた文化芸術の海外発信の推進は国民のニーズに合致したものと言える。</t>
    <phoneticPr fontId="5"/>
  </si>
  <si>
    <t>無</t>
  </si>
  <si>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1/2の補助とするなど、受益者との負担関係は妥当である。</t>
  </si>
  <si>
    <t>補助事業は、実施団体の提出する予算書について、有識者等で構成する委員会等の議論を経て補助額を決めており、コストの水準は妥当である。</t>
  </si>
  <si>
    <t>‐</t>
  </si>
  <si>
    <t>-</t>
    <phoneticPr fontId="5"/>
  </si>
  <si>
    <t>海外の舞台芸術公演では、旅費、舞台費と補助対象経費を限定し、海外のアートフェア・フェスティバルへの補助であれば、会場費、会場設営費、運搬費、旅費と補助対象経費を限定した上で補助対象経費総額の1/2の補助とするなど、費目・使途は限定している。</t>
  </si>
  <si>
    <t>新型コロナウイルスの感染拡大による影響に伴い、海外公演や国際共同公演関係者の渡航が困難となる等、事業実施当初の４月から事業計画の調整を余儀なくされた.その後も年度内の開催に向けて準備を進めていたが、海外から招聘を予定していた出演者が国の渡航制限で来日できなくなったことや、令和3年1月の緊急事態宣言発令により、共同制作の相手方団体の来日等見通しがたたず、やむを得ない事情により次年度への実施を見送ることとしたため。</t>
    <phoneticPr fontId="5"/>
  </si>
  <si>
    <t>公募要領のペーパーレス化を実施するなど、経費の削減に努めている。</t>
  </si>
  <si>
    <t>成果実績は、概ね目標と同等の水準に達している。</t>
  </si>
  <si>
    <t>事業は公募を行った上で、有識者による会議において、事業目的達成に効果的であると判断されるものを選定し、経費を査定した上で実施しており、効果的かつコストを抑えた事業が実施できている。</t>
  </si>
  <si>
    <t>活動実績は、おおむね見込みどおりのものとなっている。</t>
  </si>
  <si>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</si>
  <si>
    <t>引き続き、我が国の優れた芸術文化を世界へ発信する。また、今後、取組の実効性を検証し、制度の枠組みについての改善を検討する。</t>
  </si>
  <si>
    <t>A.公益財団法人日本舞台芸術振興会</t>
    <phoneticPr fontId="5"/>
  </si>
  <si>
    <t>事業費</t>
    <rPh sb="0" eb="3">
      <t>ジギョウヒ</t>
    </rPh>
    <phoneticPr fontId="5"/>
  </si>
  <si>
    <t>海外公演や海外との共同制作を実施する団体への助成</t>
    <rPh sb="0" eb="2">
      <t>カイガイ</t>
    </rPh>
    <rPh sb="2" eb="4">
      <t>コウエン</t>
    </rPh>
    <rPh sb="5" eb="7">
      <t>カイガイ</t>
    </rPh>
    <rPh sb="9" eb="11">
      <t>キョウドウ</t>
    </rPh>
    <rPh sb="11" eb="13">
      <t>セイサク</t>
    </rPh>
    <rPh sb="14" eb="16">
      <t>ジッシ</t>
    </rPh>
    <rPh sb="18" eb="20">
      <t>ダンタイ</t>
    </rPh>
    <rPh sb="22" eb="24">
      <t>ジョセイ</t>
    </rPh>
    <phoneticPr fontId="5"/>
  </si>
  <si>
    <t>B.横浜トリエンナーレ実行委員会</t>
    <phoneticPr fontId="5"/>
  </si>
  <si>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5"/>
  </si>
  <si>
    <t>広く我が国の文化芸術の振興又は普及を図るための活動に対する援助を行い、舞台芸術の振興及び普及を図る</t>
  </si>
  <si>
    <t>その他</t>
    <rPh sb="2" eb="3">
      <t>タ</t>
    </rPh>
    <phoneticPr fontId="5"/>
  </si>
  <si>
    <t>助成金の交付に要する事務費</t>
    <rPh sb="0" eb="2">
      <t>ジョセイ</t>
    </rPh>
    <rPh sb="2" eb="3">
      <t>キン</t>
    </rPh>
    <rPh sb="4" eb="6">
      <t>コウフ</t>
    </rPh>
    <rPh sb="7" eb="8">
      <t>ヨウ</t>
    </rPh>
    <rPh sb="10" eb="13">
      <t>ジムヒ</t>
    </rPh>
    <phoneticPr fontId="5"/>
  </si>
  <si>
    <t>補助金等交付</t>
  </si>
  <si>
    <t>事業費</t>
    <rPh sb="0" eb="3">
      <t>ジギョウヒ</t>
    </rPh>
    <phoneticPr fontId="5"/>
  </si>
  <si>
    <t>横浜トリエンナーレ実行委員会（中核団体：横浜市）</t>
    <rPh sb="0" eb="2">
      <t>ヨコハマ</t>
    </rPh>
    <rPh sb="9" eb="11">
      <t>ジッコウ</t>
    </rPh>
    <rPh sb="11" eb="14">
      <t>イインカイ</t>
    </rPh>
    <rPh sb="15" eb="17">
      <t>チュウカク</t>
    </rPh>
    <rPh sb="17" eb="19">
      <t>ダンタイ</t>
    </rPh>
    <rPh sb="20" eb="23">
      <t>ヨコハマシ</t>
    </rPh>
    <phoneticPr fontId="5"/>
  </si>
  <si>
    <t>国際的に活躍するアーティストの作品から新進のアーティストまで広く国内外の動向を発信する現代美術の国際展（トリエンナーレ）を開催する。</t>
    <rPh sb="0" eb="3">
      <t>コクサイテキ</t>
    </rPh>
    <rPh sb="4" eb="6">
      <t>カツヤク</t>
    </rPh>
    <rPh sb="15" eb="17">
      <t>サクヒン</t>
    </rPh>
    <rPh sb="19" eb="21">
      <t>シンシン</t>
    </rPh>
    <rPh sb="30" eb="31">
      <t>ヒロ</t>
    </rPh>
    <rPh sb="32" eb="35">
      <t>コクナイガイ</t>
    </rPh>
    <rPh sb="36" eb="38">
      <t>ドウコウ</t>
    </rPh>
    <rPh sb="39" eb="41">
      <t>ハッシン</t>
    </rPh>
    <rPh sb="43" eb="45">
      <t>ゲンダイ</t>
    </rPh>
    <rPh sb="45" eb="47">
      <t>ビジュツ</t>
    </rPh>
    <rPh sb="48" eb="50">
      <t>コクサイ</t>
    </rPh>
    <rPh sb="50" eb="51">
      <t>テン</t>
    </rPh>
    <rPh sb="61" eb="63">
      <t>カイサイ</t>
    </rPh>
    <phoneticPr fontId="5"/>
  </si>
  <si>
    <t>作品の借用、展示、運搬、専門家招聘旅費等</t>
    <rPh sb="0" eb="2">
      <t>サクヒン</t>
    </rPh>
    <rPh sb="3" eb="5">
      <t>シャクヨウ</t>
    </rPh>
    <rPh sb="6" eb="8">
      <t>テンジ</t>
    </rPh>
    <rPh sb="9" eb="11">
      <t>ウンパン</t>
    </rPh>
    <rPh sb="12" eb="15">
      <t>センモンカ</t>
    </rPh>
    <rPh sb="15" eb="17">
      <t>ショウヘイ</t>
    </rPh>
    <rPh sb="17" eb="19">
      <t>リョヒ</t>
    </rPh>
    <rPh sb="19" eb="20">
      <t>トウ</t>
    </rPh>
    <phoneticPr fontId="5"/>
  </si>
  <si>
    <t>参事官　山田　素子</t>
    <rPh sb="4" eb="6">
      <t>ヤマダ</t>
    </rPh>
    <rPh sb="7" eb="9">
      <t>モトコ</t>
    </rPh>
    <phoneticPr fontId="5"/>
  </si>
  <si>
    <t>554/35</t>
    <phoneticPr fontId="5"/>
  </si>
  <si>
    <t>-</t>
    <phoneticPr fontId="5"/>
  </si>
  <si>
    <t>委託先の選定は、競争性を確保するため、公募を実施し、外部有識者等で構成する選定委員により決定しており、妥当である。</t>
    <phoneticPr fontId="5"/>
  </si>
  <si>
    <t>外部有識者による点検対象外</t>
  </si>
  <si>
    <t>現状通り</t>
  </si>
  <si>
    <t>この事業は、事業規模の適正化やコスト削減に留意しつつ、効果的・公立的な整備の実施に努めることとする。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</si>
</sst>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31</xdr:col>
      <xdr:colOff>20371</xdr:colOff>
      <xdr:row>751</xdr:row>
      <xdr:rowOff>303</xdr:rowOff>
    </xdr:to>
    <xdr:sp macro="" textlink="">
      <xdr:nvSpPr>
        <xdr:cNvPr id="9" name="テキスト ボックス 8">
          <a:extLst>
            <a:ext uri="{FF2B5EF4-FFF2-40B4-BE49-F238E27FC236}">
              <a16:creationId xmlns:a16="http://schemas.microsoft.com/office/drawing/2014/main" id="{2FC87C0D-C415-4E6E-9AAF-EFB06364594D}"/>
            </a:ext>
          </a:extLst>
        </xdr:cNvPr>
        <xdr:cNvSpPr txBox="1"/>
      </xdr:nvSpPr>
      <xdr:spPr>
        <a:xfrm>
          <a:off x="4235824" y="45619147"/>
          <a:ext cx="2037429" cy="695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solidFill>
                <a:sysClr val="windowText" lastClr="000000"/>
              </a:solidFill>
            </a:rPr>
            <a:t>708</a:t>
          </a:r>
          <a:r>
            <a:rPr kumimoji="1" lang="ja-JP" altLang="en-US" sz="1200"/>
            <a:t>百万円</a:t>
          </a:r>
        </a:p>
      </xdr:txBody>
    </xdr:sp>
    <xdr:clientData/>
  </xdr:twoCellAnchor>
  <xdr:twoCellAnchor>
    <xdr:from>
      <xdr:col>9</xdr:col>
      <xdr:colOff>22411</xdr:colOff>
      <xdr:row>752</xdr:row>
      <xdr:rowOff>44825</xdr:rowOff>
    </xdr:from>
    <xdr:to>
      <xdr:col>19</xdr:col>
      <xdr:colOff>42781</xdr:colOff>
      <xdr:row>754</xdr:row>
      <xdr:rowOff>45128</xdr:rowOff>
    </xdr:to>
    <xdr:sp macro="" textlink="">
      <xdr:nvSpPr>
        <xdr:cNvPr id="10" name="テキスト ボックス 9">
          <a:extLst>
            <a:ext uri="{FF2B5EF4-FFF2-40B4-BE49-F238E27FC236}">
              <a16:creationId xmlns:a16="http://schemas.microsoft.com/office/drawing/2014/main" id="{2FC87C0D-C415-4E6E-9AAF-EFB06364594D}"/>
            </a:ext>
          </a:extLst>
        </xdr:cNvPr>
        <xdr:cNvSpPr txBox="1"/>
      </xdr:nvSpPr>
      <xdr:spPr>
        <a:xfrm>
          <a:off x="1837764" y="46706119"/>
          <a:ext cx="2037429" cy="695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u="none" strike="noStrike">
              <a:solidFill>
                <a:schemeClr val="dk1"/>
              </a:solidFill>
              <a:effectLst/>
              <a:latin typeface="+mn-lt"/>
              <a:ea typeface="+mn-ea"/>
              <a:cs typeface="+mn-cs"/>
            </a:rPr>
            <a:t>国際芸術交流支援事業</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xdr:txBody>
    </xdr:sp>
    <xdr:clientData/>
  </xdr:twoCellAnchor>
  <xdr:twoCellAnchor>
    <xdr:from>
      <xdr:col>8</xdr:col>
      <xdr:colOff>100853</xdr:colOff>
      <xdr:row>754</xdr:row>
      <xdr:rowOff>302559</xdr:rowOff>
    </xdr:from>
    <xdr:to>
      <xdr:col>20</xdr:col>
      <xdr:colOff>156882</xdr:colOff>
      <xdr:row>757</xdr:row>
      <xdr:rowOff>313765</xdr:rowOff>
    </xdr:to>
    <xdr:sp macro="" textlink="">
      <xdr:nvSpPr>
        <xdr:cNvPr id="11" name="大かっこ 10">
          <a:extLst>
            <a:ext uri="{FF2B5EF4-FFF2-40B4-BE49-F238E27FC236}">
              <a16:creationId xmlns:a16="http://schemas.microsoft.com/office/drawing/2014/main" id="{2FA9EB0C-0169-4D28-B560-A1E93D19F272}"/>
            </a:ext>
          </a:extLst>
        </xdr:cNvPr>
        <xdr:cNvSpPr/>
      </xdr:nvSpPr>
      <xdr:spPr>
        <a:xfrm>
          <a:off x="1714500" y="47658618"/>
          <a:ext cx="2476500" cy="1053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t>我が国の芸術家や芸術団体による海外公演や、海外の芸術団体と我が国の芸術団体が行う共同制作公演などを支援</a:t>
          </a:r>
        </a:p>
      </xdr:txBody>
    </xdr:sp>
    <xdr:clientData/>
  </xdr:twoCellAnchor>
  <xdr:twoCellAnchor>
    <xdr:from>
      <xdr:col>10</xdr:col>
      <xdr:colOff>0</xdr:colOff>
      <xdr:row>759</xdr:row>
      <xdr:rowOff>0</xdr:rowOff>
    </xdr:from>
    <xdr:to>
      <xdr:col>18</xdr:col>
      <xdr:colOff>133234</xdr:colOff>
      <xdr:row>759</xdr:row>
      <xdr:rowOff>259472</xdr:rowOff>
    </xdr:to>
    <xdr:sp macro="" textlink="">
      <xdr:nvSpPr>
        <xdr:cNvPr id="13"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2017059" y="49092971"/>
          <a:ext cx="1746881" cy="2594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35</xdr:col>
      <xdr:colOff>44824</xdr:colOff>
      <xdr:row>759</xdr:row>
      <xdr:rowOff>33618</xdr:rowOff>
    </xdr:from>
    <xdr:to>
      <xdr:col>43</xdr:col>
      <xdr:colOff>178058</xdr:colOff>
      <xdr:row>759</xdr:row>
      <xdr:rowOff>293090</xdr:rowOff>
    </xdr:to>
    <xdr:sp macro="" textlink="">
      <xdr:nvSpPr>
        <xdr:cNvPr id="14"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7104530" y="49126589"/>
          <a:ext cx="1746881" cy="25947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9</xdr:col>
      <xdr:colOff>0</xdr:colOff>
      <xdr:row>760</xdr:row>
      <xdr:rowOff>0</xdr:rowOff>
    </xdr:from>
    <xdr:to>
      <xdr:col>20</xdr:col>
      <xdr:colOff>9629</xdr:colOff>
      <xdr:row>762</xdr:row>
      <xdr:rowOff>123265</xdr:rowOff>
    </xdr:to>
    <xdr:sp macro="" textlink="">
      <xdr:nvSpPr>
        <xdr:cNvPr id="15" name="テキスト ボックス 14">
          <a:extLst>
            <a:ext uri="{FF2B5EF4-FFF2-40B4-BE49-F238E27FC236}">
              <a16:creationId xmlns:a16="http://schemas.microsoft.com/office/drawing/2014/main" id="{C074FCF7-CACC-4D62-B880-514CB0EE4AEE}"/>
            </a:ext>
          </a:extLst>
        </xdr:cNvPr>
        <xdr:cNvSpPr txBox="1"/>
      </xdr:nvSpPr>
      <xdr:spPr>
        <a:xfrm>
          <a:off x="1815353" y="49440353"/>
          <a:ext cx="2228394" cy="8180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Ａ．独立行政法人</a:t>
          </a:r>
          <a:endParaRPr kumimoji="1" lang="en-US" altLang="ja-JP" sz="1200"/>
        </a:p>
        <a:p>
          <a:r>
            <a:rPr kumimoji="1" lang="ja-JP" altLang="en-US" sz="1200"/>
            <a:t>　　　日本芸術文化振興会</a:t>
          </a:r>
          <a:endParaRPr kumimoji="1" lang="en-US" altLang="ja-JP" sz="1200"/>
        </a:p>
        <a:p>
          <a:pPr algn="ctr"/>
          <a:r>
            <a:rPr kumimoji="1" lang="en-US" altLang="ja-JP" sz="1200"/>
            <a:t>528</a:t>
          </a:r>
          <a:r>
            <a:rPr kumimoji="1" lang="ja-JP" altLang="en-US" sz="1200"/>
            <a:t>百万円</a:t>
          </a:r>
        </a:p>
      </xdr:txBody>
    </xdr:sp>
    <xdr:clientData/>
  </xdr:twoCellAnchor>
  <xdr:twoCellAnchor>
    <xdr:from>
      <xdr:col>8</xdr:col>
      <xdr:colOff>0</xdr:colOff>
      <xdr:row>763</xdr:row>
      <xdr:rowOff>0</xdr:rowOff>
    </xdr:from>
    <xdr:to>
      <xdr:col>20</xdr:col>
      <xdr:colOff>1798</xdr:colOff>
      <xdr:row>765</xdr:row>
      <xdr:rowOff>44825</xdr:rowOff>
    </xdr:to>
    <xdr:sp macro="" textlink="">
      <xdr:nvSpPr>
        <xdr:cNvPr id="16" name="大かっこ 15">
          <a:extLst>
            <a:ext uri="{FF2B5EF4-FFF2-40B4-BE49-F238E27FC236}">
              <a16:creationId xmlns:a16="http://schemas.microsoft.com/office/drawing/2014/main" id="{0432167E-B620-49AB-909D-A616E2F3C3D1}"/>
            </a:ext>
          </a:extLst>
        </xdr:cNvPr>
        <xdr:cNvSpPr/>
      </xdr:nvSpPr>
      <xdr:spPr>
        <a:xfrm>
          <a:off x="1613647" y="50482500"/>
          <a:ext cx="2422269" cy="1064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200">
              <a:solidFill>
                <a:schemeClr val="tx1"/>
              </a:solidFill>
              <a:effectLst/>
              <a:latin typeface="+mn-lt"/>
              <a:ea typeface="+mn-ea"/>
              <a:cs typeface="+mn-cs"/>
            </a:rPr>
            <a:t>海外公演や、海外の芸術団体との共同制作公演などを実施する舞台芸術団体の活動に係る経費を助成</a:t>
          </a:r>
          <a:endParaRPr lang="ja-JP" altLang="en-US" sz="1200"/>
        </a:p>
      </xdr:txBody>
    </xdr:sp>
    <xdr:clientData/>
  </xdr:twoCellAnchor>
  <xdr:twoCellAnchor>
    <xdr:from>
      <xdr:col>35</xdr:col>
      <xdr:colOff>123266</xdr:colOff>
      <xdr:row>763</xdr:row>
      <xdr:rowOff>44824</xdr:rowOff>
    </xdr:from>
    <xdr:to>
      <xdr:col>45</xdr:col>
      <xdr:colOff>156883</xdr:colOff>
      <xdr:row>765</xdr:row>
      <xdr:rowOff>89649</xdr:rowOff>
    </xdr:to>
    <xdr:sp macro="" textlink="">
      <xdr:nvSpPr>
        <xdr:cNvPr id="17" name="大かっこ 16">
          <a:extLst>
            <a:ext uri="{FF2B5EF4-FFF2-40B4-BE49-F238E27FC236}">
              <a16:creationId xmlns:a16="http://schemas.microsoft.com/office/drawing/2014/main" id="{0432167E-B620-49AB-909D-A616E2F3C3D1}"/>
            </a:ext>
          </a:extLst>
        </xdr:cNvPr>
        <xdr:cNvSpPr/>
      </xdr:nvSpPr>
      <xdr:spPr>
        <a:xfrm>
          <a:off x="7182972" y="50527324"/>
          <a:ext cx="2050676" cy="1064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200"/>
            <a:t>横浜トリエンナーレを実施</a:t>
          </a:r>
        </a:p>
      </xdr:txBody>
    </xdr:sp>
    <xdr:clientData/>
  </xdr:twoCellAnchor>
  <xdr:twoCellAnchor>
    <xdr:from>
      <xdr:col>34</xdr:col>
      <xdr:colOff>83343</xdr:colOff>
      <xdr:row>760</xdr:row>
      <xdr:rowOff>0</xdr:rowOff>
    </xdr:from>
    <xdr:to>
      <xdr:col>46</xdr:col>
      <xdr:colOff>190499</xdr:colOff>
      <xdr:row>762</xdr:row>
      <xdr:rowOff>123265</xdr:rowOff>
    </xdr:to>
    <xdr:sp macro="" textlink="">
      <xdr:nvSpPr>
        <xdr:cNvPr id="19" name="テキスト ボックス 18">
          <a:extLst>
            <a:ext uri="{FF2B5EF4-FFF2-40B4-BE49-F238E27FC236}">
              <a16:creationId xmlns:a16="http://schemas.microsoft.com/office/drawing/2014/main" id="{C074FCF7-CACC-4D62-B880-514CB0EE4AEE}"/>
            </a:ext>
          </a:extLst>
        </xdr:cNvPr>
        <xdr:cNvSpPr txBox="1"/>
      </xdr:nvSpPr>
      <xdr:spPr>
        <a:xfrm>
          <a:off x="6965156" y="51101625"/>
          <a:ext cx="2536031" cy="837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t>B</a:t>
          </a:r>
          <a:r>
            <a:rPr kumimoji="1" lang="ja-JP" altLang="en-US" sz="1200"/>
            <a:t>．横浜トリエンナーレ実行委員会</a:t>
          </a:r>
          <a:endParaRPr kumimoji="1" lang="en-US" altLang="ja-JP" sz="1200"/>
        </a:p>
        <a:p>
          <a:pPr algn="ctr"/>
          <a:r>
            <a:rPr kumimoji="1" lang="en-US" altLang="ja-JP" sz="1200"/>
            <a:t>180</a:t>
          </a:r>
          <a:r>
            <a:rPr kumimoji="1" lang="ja-JP" altLang="en-US" sz="1200"/>
            <a:t>百万円</a:t>
          </a:r>
        </a:p>
      </xdr:txBody>
    </xdr:sp>
    <xdr:clientData/>
  </xdr:twoCellAnchor>
  <xdr:twoCellAnchor>
    <xdr:from>
      <xdr:col>35</xdr:col>
      <xdr:colOff>190500</xdr:colOff>
      <xdr:row>752</xdr:row>
      <xdr:rowOff>44824</xdr:rowOff>
    </xdr:from>
    <xdr:to>
      <xdr:col>46</xdr:col>
      <xdr:colOff>9164</xdr:colOff>
      <xdr:row>754</xdr:row>
      <xdr:rowOff>45127</xdr:rowOff>
    </xdr:to>
    <xdr:sp macro="" textlink="">
      <xdr:nvSpPr>
        <xdr:cNvPr id="20" name="テキスト ボックス 19">
          <a:extLst>
            <a:ext uri="{FF2B5EF4-FFF2-40B4-BE49-F238E27FC236}">
              <a16:creationId xmlns:a16="http://schemas.microsoft.com/office/drawing/2014/main" id="{2FC87C0D-C415-4E6E-9AAF-EFB06364594D}"/>
            </a:ext>
          </a:extLst>
        </xdr:cNvPr>
        <xdr:cNvSpPr txBox="1"/>
      </xdr:nvSpPr>
      <xdr:spPr>
        <a:xfrm>
          <a:off x="7250206" y="46706118"/>
          <a:ext cx="2037429" cy="695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i="0" u="none" strike="noStrike">
              <a:solidFill>
                <a:schemeClr val="dk1"/>
              </a:solidFill>
              <a:effectLst/>
              <a:latin typeface="+mn-lt"/>
              <a:ea typeface="+mn-ea"/>
              <a:cs typeface="+mn-cs"/>
            </a:rPr>
            <a:t>国際芸術フェスティバル</a:t>
          </a:r>
          <a:endParaRPr kumimoji="1" lang="en-US" altLang="ja-JP" sz="1200" b="0" i="0" u="none" strike="noStrike">
            <a:solidFill>
              <a:schemeClr val="dk1"/>
            </a:solidFill>
            <a:effectLst/>
            <a:latin typeface="+mn-lt"/>
            <a:ea typeface="+mn-ea"/>
            <a:cs typeface="+mn-cs"/>
          </a:endParaRPr>
        </a:p>
        <a:p>
          <a:r>
            <a:rPr kumimoji="1" lang="ja-JP" altLang="en-US" sz="1200" b="0" i="0" u="none" strike="noStrike">
              <a:solidFill>
                <a:schemeClr val="dk1"/>
              </a:solidFill>
              <a:effectLst/>
              <a:latin typeface="+mn-lt"/>
              <a:ea typeface="+mn-ea"/>
              <a:cs typeface="+mn-cs"/>
            </a:rPr>
            <a:t>支援事業</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xdr:txBody>
    </xdr:sp>
    <xdr:clientData/>
  </xdr:twoCellAnchor>
  <xdr:twoCellAnchor>
    <xdr:from>
      <xdr:col>36</xdr:col>
      <xdr:colOff>112059</xdr:colOff>
      <xdr:row>755</xdr:row>
      <xdr:rowOff>0</xdr:rowOff>
    </xdr:from>
    <xdr:to>
      <xdr:col>45</xdr:col>
      <xdr:colOff>139898</xdr:colOff>
      <xdr:row>757</xdr:row>
      <xdr:rowOff>315792</xdr:rowOff>
    </xdr:to>
    <xdr:sp macro="" textlink="">
      <xdr:nvSpPr>
        <xdr:cNvPr id="21" name="大かっこ 20">
          <a:extLst>
            <a:ext uri="{FF2B5EF4-FFF2-40B4-BE49-F238E27FC236}">
              <a16:creationId xmlns:a16="http://schemas.microsoft.com/office/drawing/2014/main" id="{3D085ADB-5270-4286-838B-F41DB552B481}"/>
            </a:ext>
          </a:extLst>
        </xdr:cNvPr>
        <xdr:cNvSpPr/>
      </xdr:nvSpPr>
      <xdr:spPr bwMode="auto">
        <a:xfrm>
          <a:off x="7373471" y="47703441"/>
          <a:ext cx="1843192" cy="1010557"/>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我が国で開催される中核的な国際芸術フェスティバルに対し戦略的かつ重点的に支援を行う</a:t>
          </a:r>
          <a:r>
            <a:rPr lang="ja-JP" altLang="en-US" sz="1100" b="0" i="0">
              <a:solidFill>
                <a:schemeClr val="tx1"/>
              </a:solidFill>
              <a:effectLst/>
              <a:latin typeface="+mn-lt"/>
              <a:ea typeface="+mn-ea"/>
              <a:cs typeface="+mn-cs"/>
            </a:rPr>
            <a:t>。</a:t>
          </a:r>
          <a:endParaRPr lang="ja-JP" altLang="en-US"/>
        </a:p>
      </xdr:txBody>
    </xdr:sp>
    <xdr:clientData/>
  </xdr:twoCellAnchor>
  <xdr:twoCellAnchor>
    <xdr:from>
      <xdr:col>14</xdr:col>
      <xdr:colOff>33618</xdr:colOff>
      <xdr:row>751</xdr:row>
      <xdr:rowOff>190500</xdr:rowOff>
    </xdr:from>
    <xdr:to>
      <xdr:col>40</xdr:col>
      <xdr:colOff>200686</xdr:colOff>
      <xdr:row>752</xdr:row>
      <xdr:rowOff>44824</xdr:rowOff>
    </xdr:to>
    <xdr:cxnSp macro="">
      <xdr:nvCxnSpPr>
        <xdr:cNvPr id="23" name="カギ線コネクタ 35">
          <a:extLst>
            <a:ext uri="{FF2B5EF4-FFF2-40B4-BE49-F238E27FC236}">
              <a16:creationId xmlns:a16="http://schemas.microsoft.com/office/drawing/2014/main" id="{119A923A-43F9-4EB4-A7E2-337BE6D7F034}"/>
            </a:ext>
          </a:extLst>
        </xdr:cNvPr>
        <xdr:cNvCxnSpPr>
          <a:endCxn id="20" idx="0"/>
        </xdr:cNvCxnSpPr>
      </xdr:nvCxnSpPr>
      <xdr:spPr>
        <a:xfrm>
          <a:off x="2857500" y="46504412"/>
          <a:ext cx="5411421" cy="201706"/>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32597</xdr:colOff>
      <xdr:row>751</xdr:row>
      <xdr:rowOff>201706</xdr:rowOff>
    </xdr:from>
    <xdr:to>
      <xdr:col>14</xdr:col>
      <xdr:colOff>33618</xdr:colOff>
      <xdr:row>752</xdr:row>
      <xdr:rowOff>44825</xdr:rowOff>
    </xdr:to>
    <xdr:cxnSp macro="">
      <xdr:nvCxnSpPr>
        <xdr:cNvPr id="25" name="直線コネクタ 24">
          <a:extLst>
            <a:ext uri="{FF2B5EF4-FFF2-40B4-BE49-F238E27FC236}">
              <a16:creationId xmlns:a16="http://schemas.microsoft.com/office/drawing/2014/main" id="{B0E19860-C460-450C-808C-E89EE31CBFE1}"/>
            </a:ext>
          </a:extLst>
        </xdr:cNvPr>
        <xdr:cNvCxnSpPr>
          <a:endCxn id="10" idx="0"/>
        </xdr:cNvCxnSpPr>
      </xdr:nvCxnSpPr>
      <xdr:spPr>
        <a:xfrm flipH="1">
          <a:off x="2856479" y="46515618"/>
          <a:ext cx="1021" cy="190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190501</xdr:colOff>
      <xdr:row>750</xdr:row>
      <xdr:rowOff>347382</xdr:rowOff>
    </xdr:from>
    <xdr:to>
      <xdr:col>25</xdr:col>
      <xdr:colOff>191522</xdr:colOff>
      <xdr:row>751</xdr:row>
      <xdr:rowOff>190500</xdr:rowOff>
    </xdr:to>
    <xdr:cxnSp macro="">
      <xdr:nvCxnSpPr>
        <xdr:cNvPr id="30" name="直線コネクタ 29">
          <a:extLst>
            <a:ext uri="{FF2B5EF4-FFF2-40B4-BE49-F238E27FC236}">
              <a16:creationId xmlns:a16="http://schemas.microsoft.com/office/drawing/2014/main" id="{B0E19860-C460-450C-808C-E89EE31CBFE1}"/>
            </a:ext>
          </a:extLst>
        </xdr:cNvPr>
        <xdr:cNvCxnSpPr/>
      </xdr:nvCxnSpPr>
      <xdr:spPr>
        <a:xfrm flipH="1">
          <a:off x="5233148" y="46313911"/>
          <a:ext cx="1021" cy="1905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75" zoomScaleNormal="75" zoomScaleSheetLayoutView="75" zoomScalePageLayoutView="85" workbookViewId="0">
      <selection activeCell="BG7" sqref="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710</v>
      </c>
      <c r="AK2" s="940"/>
      <c r="AL2" s="940"/>
      <c r="AM2" s="940"/>
      <c r="AN2" s="98" t="s">
        <v>405</v>
      </c>
      <c r="AO2" s="940">
        <v>20</v>
      </c>
      <c r="AP2" s="940"/>
      <c r="AQ2" s="940"/>
      <c r="AR2" s="99" t="s">
        <v>708</v>
      </c>
      <c r="AS2" s="946">
        <v>379</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741</v>
      </c>
      <c r="H5" s="835"/>
      <c r="I5" s="835"/>
      <c r="J5" s="835"/>
      <c r="K5" s="835"/>
      <c r="L5" s="835"/>
      <c r="M5" s="836" t="s">
        <v>66</v>
      </c>
      <c r="N5" s="837"/>
      <c r="O5" s="837"/>
      <c r="P5" s="837"/>
      <c r="Q5" s="837"/>
      <c r="R5" s="838"/>
      <c r="S5" s="839" t="s">
        <v>742</v>
      </c>
      <c r="T5" s="835"/>
      <c r="U5" s="835"/>
      <c r="V5" s="835"/>
      <c r="W5" s="835"/>
      <c r="X5" s="840"/>
      <c r="Y5" s="696" t="s">
        <v>3</v>
      </c>
      <c r="Z5" s="542"/>
      <c r="AA5" s="542"/>
      <c r="AB5" s="542"/>
      <c r="AC5" s="542"/>
      <c r="AD5" s="543"/>
      <c r="AE5" s="697" t="s">
        <v>744</v>
      </c>
      <c r="AF5" s="697"/>
      <c r="AG5" s="697"/>
      <c r="AH5" s="697"/>
      <c r="AI5" s="697"/>
      <c r="AJ5" s="697"/>
      <c r="AK5" s="697"/>
      <c r="AL5" s="697"/>
      <c r="AM5" s="697"/>
      <c r="AN5" s="697"/>
      <c r="AO5" s="697"/>
      <c r="AP5" s="698"/>
      <c r="AQ5" s="699" t="s">
        <v>775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クールジャパン、知的財産</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1066</v>
      </c>
      <c r="Q13" s="656"/>
      <c r="R13" s="656"/>
      <c r="S13" s="656"/>
      <c r="T13" s="656"/>
      <c r="U13" s="656"/>
      <c r="V13" s="657"/>
      <c r="W13" s="655">
        <v>812.4</v>
      </c>
      <c r="X13" s="656"/>
      <c r="Y13" s="656"/>
      <c r="Z13" s="656"/>
      <c r="AA13" s="656"/>
      <c r="AB13" s="656"/>
      <c r="AC13" s="657"/>
      <c r="AD13" s="655">
        <v>812.4</v>
      </c>
      <c r="AE13" s="656"/>
      <c r="AF13" s="656"/>
      <c r="AG13" s="656"/>
      <c r="AH13" s="656"/>
      <c r="AI13" s="656"/>
      <c r="AJ13" s="657"/>
      <c r="AK13" s="655">
        <v>734.4</v>
      </c>
      <c r="AL13" s="656"/>
      <c r="AM13" s="656"/>
      <c r="AN13" s="656"/>
      <c r="AO13" s="656"/>
      <c r="AP13" s="656"/>
      <c r="AQ13" s="657"/>
      <c r="AR13" s="915">
        <v>734.4</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745</v>
      </c>
      <c r="AE14" s="656"/>
      <c r="AF14" s="656"/>
      <c r="AG14" s="656"/>
      <c r="AH14" s="656"/>
      <c r="AI14" s="656"/>
      <c r="AJ14" s="657"/>
      <c r="AK14" s="655" t="s">
        <v>777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v>104</v>
      </c>
      <c r="AL15" s="656"/>
      <c r="AM15" s="656"/>
      <c r="AN15" s="656"/>
      <c r="AO15" s="656"/>
      <c r="AP15" s="656"/>
      <c r="AQ15" s="657"/>
      <c r="AR15" s="655" t="s">
        <v>777</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v>-104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c r="AE17" s="656"/>
      <c r="AF17" s="656"/>
      <c r="AG17" s="656"/>
      <c r="AH17" s="656"/>
      <c r="AI17" s="656"/>
      <c r="AJ17" s="657"/>
      <c r="AK17" s="655" t="s">
        <v>777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1066</v>
      </c>
      <c r="Q18" s="874"/>
      <c r="R18" s="874"/>
      <c r="S18" s="874"/>
      <c r="T18" s="874"/>
      <c r="U18" s="874"/>
      <c r="V18" s="875"/>
      <c r="W18" s="873">
        <f>SUM(W13:AC17)</f>
        <v>812.4</v>
      </c>
      <c r="X18" s="874"/>
      <c r="Y18" s="874"/>
      <c r="Z18" s="874"/>
      <c r="AA18" s="874"/>
      <c r="AB18" s="874"/>
      <c r="AC18" s="875"/>
      <c r="AD18" s="873">
        <f>SUM(AD13:AJ17)</f>
        <v>708.4</v>
      </c>
      <c r="AE18" s="874"/>
      <c r="AF18" s="874"/>
      <c r="AG18" s="874"/>
      <c r="AH18" s="874"/>
      <c r="AI18" s="874"/>
      <c r="AJ18" s="875"/>
      <c r="AK18" s="873">
        <f>SUM(AK13:AQ17)</f>
        <v>838.4</v>
      </c>
      <c r="AL18" s="874"/>
      <c r="AM18" s="874"/>
      <c r="AN18" s="874"/>
      <c r="AO18" s="874"/>
      <c r="AP18" s="874"/>
      <c r="AQ18" s="875"/>
      <c r="AR18" s="873">
        <f>SUM(AR13:AX17)</f>
        <v>734.4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971</v>
      </c>
      <c r="Q19" s="656"/>
      <c r="R19" s="656"/>
      <c r="S19" s="656"/>
      <c r="T19" s="656"/>
      <c r="U19" s="656"/>
      <c r="V19" s="657"/>
      <c r="W19" s="655">
        <v>806</v>
      </c>
      <c r="X19" s="656"/>
      <c r="Y19" s="656"/>
      <c r="Z19" s="656"/>
      <c r="AA19" s="656"/>
      <c r="AB19" s="656"/>
      <c r="AC19" s="657"/>
      <c r="AD19" s="655">
        <v>708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0.91088180112570361</v>
      </c>
      <c r="Q20" s="316"/>
      <c r="R20" s="316"/>
      <c r="S20" s="316"/>
      <c r="T20" s="316"/>
      <c r="U20" s="316"/>
      <c r="V20" s="316"/>
      <c r="W20" s="316">
        <f t="shared" ref="W20" si="0">IF(W18=0, "-", SUM(W19)/W18)</f>
        <v>0.99212210733628758</v>
      </c>
      <c r="X20" s="316"/>
      <c r="Y20" s="316"/>
      <c r="Z20" s="316"/>
      <c r="AA20" s="316"/>
      <c r="AB20" s="316"/>
      <c r="AC20" s="316"/>
      <c r="AD20" s="316">
        <f t="shared" ref="AD20" si="1">IF(AD18=0, "-", SUM(AD19)/AD18)</f>
        <v>0.99943534726143424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0.91088180112570361</v>
      </c>
      <c r="Q21" s="316"/>
      <c r="R21" s="316"/>
      <c r="S21" s="316"/>
      <c r="T21" s="316"/>
      <c r="U21" s="316"/>
      <c r="V21" s="316"/>
      <c r="W21" s="316">
        <f t="shared" ref="W21" si="2">IF(W19=0, "-", SUM(W19)/SUM(W13,W14))</f>
        <v>0.99212210733628758</v>
      </c>
      <c r="X21" s="316"/>
      <c r="Y21" s="316"/>
      <c r="Z21" s="316"/>
      <c r="AA21" s="316"/>
      <c r="AB21" s="316"/>
      <c r="AC21" s="316"/>
      <c r="AD21" s="316">
        <f t="shared" ref="AD21" si="3">IF(AD19=0, "-", SUM(AD19)/SUM(AD13,AD14))</f>
        <v>0.87149187592319055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554</v>
      </c>
      <c r="Q23" s="916"/>
      <c r="R23" s="916"/>
      <c r="S23" s="916"/>
      <c r="T23" s="916"/>
      <c r="U23" s="916"/>
      <c r="V23" s="930"/>
      <c r="W23" s="915">
        <v>554</v>
      </c>
      <c r="X23" s="916"/>
      <c r="Y23" s="916"/>
      <c r="Z23" s="916"/>
      <c r="AA23" s="916"/>
      <c r="AB23" s="916"/>
      <c r="AC23" s="930"/>
      <c r="AD23" s="978" t="s">
        <v>711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180</v>
      </c>
      <c r="Q24" s="656"/>
      <c r="R24" s="656"/>
      <c r="S24" s="656"/>
      <c r="T24" s="656"/>
      <c r="U24" s="656"/>
      <c r="V24" s="657"/>
      <c r="W24" s="655">
        <v>180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0.39999999999997726</v>
      </c>
      <c r="Q28" s="874"/>
      <c r="R28" s="874"/>
      <c r="S28" s="874"/>
      <c r="T28" s="874"/>
      <c r="U28" s="874"/>
      <c r="V28" s="875"/>
      <c r="W28" s="873">
        <f>W29-SUM(W23:W27)</f>
        <v>0.39999999999997726</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734.4</v>
      </c>
      <c r="Q29" s="656"/>
      <c r="R29" s="656"/>
      <c r="S29" s="656"/>
      <c r="T29" s="656"/>
      <c r="U29" s="656"/>
      <c r="V29" s="657"/>
      <c r="W29" s="947">
        <f>AR13</f>
        <v>734.4</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t="s">
        <v>719</v>
      </c>
      <c r="AV31" s="200"/>
      <c r="AW31" s="392" t="s">
        <v>179</v>
      </c>
      <c r="AX31" s="393"/>
    </row>
    <row r="32" spans="1:50" ht="42.7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370</v>
      </c>
      <c r="AC32" s="460"/>
      <c r="AD32" s="460"/>
      <c r="AE32" s="218">
        <v>85</v>
      </c>
      <c r="AF32" s="219"/>
      <c r="AG32" s="219"/>
      <c r="AH32" s="219"/>
      <c r="AI32" s="218">
        <v>89</v>
      </c>
      <c r="AJ32" s="219"/>
      <c r="AK32" s="219"/>
      <c r="AL32" s="219"/>
      <c r="AM32" s="218">
        <v>93</v>
      </c>
      <c r="AN32" s="219"/>
      <c r="AO32" s="219"/>
      <c r="AP32" s="219"/>
      <c r="AQ32" s="336" t="s">
        <v>719</v>
      </c>
      <c r="AR32" s="208"/>
      <c r="AS32" s="208"/>
      <c r="AT32" s="337"/>
      <c r="AU32" s="219" t="s">
        <v>719</v>
      </c>
      <c r="AV32" s="219"/>
      <c r="AW32" s="219"/>
      <c r="AX32" s="221"/>
    </row>
    <row r="33" spans="1:51" ht="42.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370</v>
      </c>
      <c r="AC33" s="522"/>
      <c r="AD33" s="522"/>
      <c r="AE33" s="218">
        <v>85</v>
      </c>
      <c r="AF33" s="219"/>
      <c r="AG33" s="219"/>
      <c r="AH33" s="219"/>
      <c r="AI33" s="218">
        <v>85</v>
      </c>
      <c r="AJ33" s="219"/>
      <c r="AK33" s="219"/>
      <c r="AL33" s="219"/>
      <c r="AM33" s="218">
        <v>85</v>
      </c>
      <c r="AN33" s="219"/>
      <c r="AO33" s="219"/>
      <c r="AP33" s="219"/>
      <c r="AQ33" s="336" t="s">
        <v>719</v>
      </c>
      <c r="AR33" s="208"/>
      <c r="AS33" s="208"/>
      <c r="AT33" s="337"/>
      <c r="AU33" s="219" t="s">
        <v>719</v>
      </c>
      <c r="AV33" s="219"/>
      <c r="AW33" s="219"/>
      <c r="AX33" s="221"/>
    </row>
    <row r="34" spans="1:51" ht="42.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105</v>
      </c>
      <c r="AJ34" s="219"/>
      <c r="AK34" s="219"/>
      <c r="AL34" s="219"/>
      <c r="AM34" s="218">
        <v>109</v>
      </c>
      <c r="AN34" s="219"/>
      <c r="AO34" s="219"/>
      <c r="AP34" s="219"/>
      <c r="AQ34" s="336" t="s">
        <v>719</v>
      </c>
      <c r="AR34" s="208"/>
      <c r="AS34" s="208"/>
      <c r="AT34" s="337"/>
      <c r="AU34" s="219" t="s">
        <v>719</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719</v>
      </c>
      <c r="AR38" s="201"/>
      <c r="AS38" s="136" t="s">
        <v>233</v>
      </c>
      <c r="AT38" s="137"/>
      <c r="AU38" s="200" t="s">
        <v>719</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t="s">
        <v>719</v>
      </c>
      <c r="AR39" s="208"/>
      <c r="AS39" s="208"/>
      <c r="AT39" s="337"/>
      <c r="AU39" s="219" t="s">
        <v>719</v>
      </c>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t="s">
        <v>719</v>
      </c>
      <c r="AR40" s="208"/>
      <c r="AS40" s="208"/>
      <c r="AT40" s="337"/>
      <c r="AU40" s="219" t="s">
        <v>719</v>
      </c>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t="s">
        <v>719</v>
      </c>
      <c r="AR41" s="208"/>
      <c r="AS41" s="208"/>
      <c r="AT41" s="337"/>
      <c r="AU41" s="219" t="s">
        <v>719</v>
      </c>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719</v>
      </c>
      <c r="AR45" s="201"/>
      <c r="AS45" s="136" t="s">
        <v>233</v>
      </c>
      <c r="AT45" s="137"/>
      <c r="AU45" s="200" t="s">
        <v>719</v>
      </c>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t="s">
        <v>719</v>
      </c>
      <c r="AR46" s="208"/>
      <c r="AS46" s="208"/>
      <c r="AT46" s="337"/>
      <c r="AU46" s="219" t="s">
        <v>719</v>
      </c>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t="s">
        <v>719</v>
      </c>
      <c r="AR47" s="208"/>
      <c r="AS47" s="208"/>
      <c r="AT47" s="337"/>
      <c r="AU47" s="219" t="s">
        <v>719</v>
      </c>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t="s">
        <v>719</v>
      </c>
      <c r="AR48" s="208"/>
      <c r="AS48" s="208"/>
      <c r="AT48" s="337"/>
      <c r="AU48" s="219" t="s">
        <v>719</v>
      </c>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42</v>
      </c>
      <c r="AF101" s="282"/>
      <c r="AG101" s="282"/>
      <c r="AH101" s="282"/>
      <c r="AI101" s="282">
        <v>36</v>
      </c>
      <c r="AJ101" s="282"/>
      <c r="AK101" s="282"/>
      <c r="AL101" s="282"/>
      <c r="AM101" s="282">
        <v>25</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34</v>
      </c>
      <c r="AF102" s="282"/>
      <c r="AG102" s="282"/>
      <c r="AH102" s="282"/>
      <c r="AI102" s="282">
        <v>32</v>
      </c>
      <c r="AJ102" s="282"/>
      <c r="AK102" s="282"/>
      <c r="AL102" s="282"/>
      <c r="AM102" s="282">
        <v>35</v>
      </c>
      <c r="AN102" s="282"/>
      <c r="AO102" s="282"/>
      <c r="AP102" s="282"/>
      <c r="AQ102" s="282">
        <v>35</v>
      </c>
      <c r="AR102" s="282"/>
      <c r="AS102" s="282"/>
      <c r="AT102" s="282"/>
      <c r="AU102" s="225">
        <v>34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13</v>
      </c>
      <c r="AF116" s="282"/>
      <c r="AG116" s="282"/>
      <c r="AH116" s="282"/>
      <c r="AI116" s="282">
        <v>17</v>
      </c>
      <c r="AJ116" s="282"/>
      <c r="AK116" s="282"/>
      <c r="AL116" s="282"/>
      <c r="AM116" s="282">
        <v>18</v>
      </c>
      <c r="AN116" s="282"/>
      <c r="AO116" s="282"/>
      <c r="AP116" s="282"/>
      <c r="AQ116" s="218">
        <v>16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731</v>
      </c>
      <c r="AJ117" s="550"/>
      <c r="AK117" s="550"/>
      <c r="AL117" s="550"/>
      <c r="AM117" s="550" t="s">
        <v>732</v>
      </c>
      <c r="AN117" s="550"/>
      <c r="AO117" s="550"/>
      <c r="AP117" s="550"/>
      <c r="AQ117" s="550" t="s">
        <v>776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728</v>
      </c>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729</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405</v>
      </c>
      <c r="AR133" s="200"/>
      <c r="AS133" s="136" t="s">
        <v>233</v>
      </c>
      <c r="AT133" s="137"/>
      <c r="AU133" s="201" t="s">
        <v>405</v>
      </c>
      <c r="AV133" s="201"/>
      <c r="AW133" s="136" t="s">
        <v>179</v>
      </c>
      <c r="AX133" s="196"/>
      <c r="AY133">
        <f>$AY$132</f>
        <v>1</v>
      </c>
    </row>
    <row r="134" spans="1:51" ht="39.75" customHeight="1" x14ac:dyDescent="0.15">
      <c r="A134" s="190"/>
      <c r="B134" s="187"/>
      <c r="C134" s="181"/>
      <c r="D134" s="187"/>
      <c r="E134" s="181"/>
      <c r="F134" s="182"/>
      <c r="G134" s="107" t="s">
        <v>405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405</v>
      </c>
      <c r="AC134" s="206"/>
      <c r="AD134" s="206"/>
      <c r="AE134" s="207" t="s">
        <v>405</v>
      </c>
      <c r="AF134" s="208"/>
      <c r="AG134" s="208"/>
      <c r="AH134" s="208"/>
      <c r="AI134" s="207" t="s">
        <v>405</v>
      </c>
      <c r="AJ134" s="208"/>
      <c r="AK134" s="208"/>
      <c r="AL134" s="208"/>
      <c r="AM134" s="207" t="s">
        <v>712</v>
      </c>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405</v>
      </c>
      <c r="AC135" s="214"/>
      <c r="AD135" s="214"/>
      <c r="AE135" s="207" t="s">
        <v>405</v>
      </c>
      <c r="AF135" s="208"/>
      <c r="AG135" s="208"/>
      <c r="AH135" s="208"/>
      <c r="AI135" s="207" t="s">
        <v>405</v>
      </c>
      <c r="AJ135" s="208"/>
      <c r="AK135" s="208"/>
      <c r="AL135" s="208"/>
      <c r="AM135" s="207" t="s">
        <v>712</v>
      </c>
      <c r="AN135" s="208"/>
      <c r="AO135" s="208"/>
      <c r="AP135" s="208"/>
      <c r="AQ135" s="207" t="s">
        <v>405</v>
      </c>
      <c r="AR135" s="208"/>
      <c r="AS135" s="208"/>
      <c r="AT135" s="208"/>
      <c r="AU135" s="207" t="s">
        <v>405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405</v>
      </c>
      <c r="AJ138" s="208"/>
      <c r="AK138" s="208"/>
      <c r="AL138" s="208"/>
      <c r="AM138" s="207" t="s">
        <v>712</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405</v>
      </c>
      <c r="AJ139" s="208"/>
      <c r="AK139" s="208"/>
      <c r="AL139" s="208"/>
      <c r="AM139" s="207" t="s">
        <v>712</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t="s">
        <v>405</v>
      </c>
      <c r="K430" s="896"/>
      <c r="L430" s="896"/>
      <c r="M430" s="896"/>
      <c r="N430" s="896"/>
      <c r="O430" s="896"/>
      <c r="P430" s="896"/>
      <c r="Q430" s="896"/>
      <c r="R430" s="896"/>
      <c r="S430" s="896"/>
      <c r="T430" s="897"/>
      <c r="U430" s="587" t="s">
        <v>405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5"/>
      <c r="AJ432" s="335"/>
      <c r="AK432" s="335"/>
      <c r="AL432" s="157"/>
      <c r="AM432" s="335"/>
      <c r="AN432" s="335"/>
      <c r="AO432" s="335"/>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38"/>
      <c r="F433" s="339"/>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6" t="s">
        <v>405</v>
      </c>
      <c r="AF433" s="208"/>
      <c r="AG433" s="208"/>
      <c r="AH433" s="208"/>
      <c r="AI433" s="336" t="s">
        <v>405</v>
      </c>
      <c r="AJ433" s="208"/>
      <c r="AK433" s="208"/>
      <c r="AL433" s="208"/>
      <c r="AM433" s="336" t="s">
        <v>712</v>
      </c>
      <c r="AN433" s="208"/>
      <c r="AO433" s="208"/>
      <c r="AP433" s="337"/>
      <c r="AQ433" s="336" t="s">
        <v>405</v>
      </c>
      <c r="AR433" s="208"/>
      <c r="AS433" s="208"/>
      <c r="AT433" s="337"/>
      <c r="AU433" s="208" t="s">
        <v>405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6" t="s">
        <v>405</v>
      </c>
      <c r="AF434" s="208"/>
      <c r="AG434" s="208"/>
      <c r="AH434" s="337"/>
      <c r="AI434" s="336" t="s">
        <v>405</v>
      </c>
      <c r="AJ434" s="208"/>
      <c r="AK434" s="208"/>
      <c r="AL434" s="208"/>
      <c r="AM434" s="336" t="s">
        <v>712</v>
      </c>
      <c r="AN434" s="208"/>
      <c r="AO434" s="208"/>
      <c r="AP434" s="337"/>
      <c r="AQ434" s="336" t="s">
        <v>405</v>
      </c>
      <c r="AR434" s="208"/>
      <c r="AS434" s="208"/>
      <c r="AT434" s="337"/>
      <c r="AU434" s="208" t="s">
        <v>405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405</v>
      </c>
      <c r="AF435" s="208"/>
      <c r="AG435" s="208"/>
      <c r="AH435" s="337"/>
      <c r="AI435" s="336" t="s">
        <v>405</v>
      </c>
      <c r="AJ435" s="208"/>
      <c r="AK435" s="208"/>
      <c r="AL435" s="208"/>
      <c r="AM435" s="336" t="s">
        <v>712</v>
      </c>
      <c r="AN435" s="208"/>
      <c r="AO435" s="208"/>
      <c r="AP435" s="337"/>
      <c r="AQ435" s="336" t="s">
        <v>405</v>
      </c>
      <c r="AR435" s="208"/>
      <c r="AS435" s="208"/>
      <c r="AT435" s="337"/>
      <c r="AU435" s="208" t="s">
        <v>405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5"/>
      <c r="AJ457" s="335"/>
      <c r="AK457" s="335"/>
      <c r="AL457" s="157"/>
      <c r="AM457" s="335"/>
      <c r="AN457" s="335"/>
      <c r="AO457" s="335"/>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38"/>
      <c r="F458" s="339"/>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6" t="s">
        <v>405</v>
      </c>
      <c r="AF458" s="208"/>
      <c r="AG458" s="208"/>
      <c r="AH458" s="208"/>
      <c r="AI458" s="336" t="s">
        <v>405</v>
      </c>
      <c r="AJ458" s="208"/>
      <c r="AK458" s="208"/>
      <c r="AL458" s="208"/>
      <c r="AM458" s="336" t="s">
        <v>712</v>
      </c>
      <c r="AN458" s="208"/>
      <c r="AO458" s="208"/>
      <c r="AP458" s="337"/>
      <c r="AQ458" s="336" t="s">
        <v>405</v>
      </c>
      <c r="AR458" s="208"/>
      <c r="AS458" s="208"/>
      <c r="AT458" s="337"/>
      <c r="AU458" s="208" t="s">
        <v>405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6" t="s">
        <v>405</v>
      </c>
      <c r="AF459" s="208"/>
      <c r="AG459" s="208"/>
      <c r="AH459" s="337"/>
      <c r="AI459" s="336" t="s">
        <v>405</v>
      </c>
      <c r="AJ459" s="208"/>
      <c r="AK459" s="208"/>
      <c r="AL459" s="208"/>
      <c r="AM459" s="336" t="s">
        <v>712</v>
      </c>
      <c r="AN459" s="208"/>
      <c r="AO459" s="208"/>
      <c r="AP459" s="337"/>
      <c r="AQ459" s="336" t="s">
        <v>405</v>
      </c>
      <c r="AR459" s="208"/>
      <c r="AS459" s="208"/>
      <c r="AT459" s="337"/>
      <c r="AU459" s="208" t="s">
        <v>405</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405</v>
      </c>
      <c r="AF460" s="208"/>
      <c r="AG460" s="208"/>
      <c r="AH460" s="337"/>
      <c r="AI460" s="336" t="s">
        <v>405</v>
      </c>
      <c r="AJ460" s="208"/>
      <c r="AK460" s="208"/>
      <c r="AL460" s="208"/>
      <c r="AM460" s="336" t="s">
        <v>712</v>
      </c>
      <c r="AN460" s="208"/>
      <c r="AO460" s="208"/>
      <c r="AP460" s="337"/>
      <c r="AQ460" s="336" t="s">
        <v>405</v>
      </c>
      <c r="AR460" s="208"/>
      <c r="AS460" s="208"/>
      <c r="AT460" s="337"/>
      <c r="AU460" s="208" t="s">
        <v>405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35.1"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739</v>
      </c>
      <c r="AE705" s="713"/>
      <c r="AF705" s="713"/>
      <c r="AG705" s="128" t="s">
        <v>778</v>
      </c>
      <c r="AH705" s="108"/>
      <c r="AI705" s="108"/>
      <c r="AJ705" s="108"/>
      <c r="AK705" s="108"/>
      <c r="AL705" s="108"/>
      <c r="AM705" s="108"/>
      <c r="AN705" s="108"/>
      <c r="AO705" s="108"/>
      <c r="AP705" s="108"/>
      <c r="AQ705" s="108"/>
      <c r="AR705" s="108"/>
      <c r="AS705" s="108"/>
      <c r="AT705" s="108"/>
      <c r="AU705" s="108"/>
      <c r="AV705" s="108"/>
      <c r="AW705" s="108"/>
      <c r="AX705" s="129"/>
    </row>
    <row r="706" spans="1:50" ht="35.1"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5.1"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90"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752</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120"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35.1"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739</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60"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24" t="s">
        <v>739</v>
      </c>
      <c r="AE717" s="625"/>
      <c r="AF717" s="625"/>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780</v>
      </c>
      <c r="B731" s="672"/>
      <c r="C731" s="672"/>
      <c r="D731" s="672"/>
      <c r="E731" s="673"/>
      <c r="F731" s="727" t="s">
        <v>781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780</v>
      </c>
      <c r="B733" s="672"/>
      <c r="C733" s="672"/>
      <c r="D733" s="672"/>
      <c r="E733" s="673"/>
      <c r="F733" s="635" t="s">
        <v>719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3.1" customHeight="1" x14ac:dyDescent="0.15">
      <c r="A737" s="986" t="s">
        <v>671</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3.1" customHeight="1" x14ac:dyDescent="0.15">
      <c r="A738" s="361" t="s">
        <v>396</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3.1" customHeight="1" x14ac:dyDescent="0.15">
      <c r="A739" s="361" t="s">
        <v>395</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3.1" customHeight="1" x14ac:dyDescent="0.15">
      <c r="A740" s="361" t="s">
        <v>394</v>
      </c>
      <c r="B740" s="361"/>
      <c r="C740" s="361"/>
      <c r="D740" s="361"/>
      <c r="E740" s="950" t="s">
        <v>736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3.1" customHeight="1" x14ac:dyDescent="0.15">
      <c r="A741" s="361" t="s">
        <v>393</v>
      </c>
      <c r="B741" s="361"/>
      <c r="C741" s="361"/>
      <c r="D741" s="361"/>
      <c r="E741" s="950" t="s">
        <v>736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3.1" customHeight="1" x14ac:dyDescent="0.15">
      <c r="A742" s="361" t="s">
        <v>392</v>
      </c>
      <c r="B742" s="361"/>
      <c r="C742" s="361"/>
      <c r="D742" s="361"/>
      <c r="E742" s="950" t="s">
        <v>737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3.1" customHeight="1" x14ac:dyDescent="0.15">
      <c r="A743" s="361" t="s">
        <v>391</v>
      </c>
      <c r="B743" s="361"/>
      <c r="C743" s="361"/>
      <c r="D743" s="361"/>
      <c r="E743" s="950" t="s">
        <v>738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3.1" customHeight="1" x14ac:dyDescent="0.15">
      <c r="A744" s="361" t="s">
        <v>390</v>
      </c>
      <c r="B744" s="361"/>
      <c r="C744" s="361"/>
      <c r="D744" s="361"/>
      <c r="E744" s="950">
        <v>388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3.1" customHeight="1" x14ac:dyDescent="0.15">
      <c r="A745" s="361" t="s">
        <v>389</v>
      </c>
      <c r="B745" s="361"/>
      <c r="C745" s="361"/>
      <c r="D745" s="361"/>
      <c r="E745" s="987">
        <v>392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3.1" customHeight="1" x14ac:dyDescent="0.15">
      <c r="A746" s="361" t="s">
        <v>544</v>
      </c>
      <c r="B746" s="361"/>
      <c r="C746" s="361"/>
      <c r="D746" s="361"/>
      <c r="E746" s="956" t="s">
        <v>709</v>
      </c>
      <c r="F746" s="954"/>
      <c r="G746" s="954"/>
      <c r="H746" s="100" t="str">
        <f>IF(E746="","","-")</f>
        <v>-</v>
      </c>
      <c r="I746" s="954"/>
      <c r="J746" s="954"/>
      <c r="K746" s="100" t="str">
        <f>IF(I746="","","-")</f>
        <v/>
      </c>
      <c r="L746" s="955">
        <v>351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3.1" customHeight="1" x14ac:dyDescent="0.15">
      <c r="A747" s="361" t="s">
        <v>508</v>
      </c>
      <c r="B747" s="361"/>
      <c r="C747" s="361"/>
      <c r="D747" s="361"/>
      <c r="E747" s="956" t="s">
        <v>709</v>
      </c>
      <c r="F747" s="954"/>
      <c r="G747" s="954"/>
      <c r="H747" s="100" t="str">
        <f>IF(E747="","","-")</f>
        <v>-</v>
      </c>
      <c r="I747" s="954"/>
      <c r="J747" s="954"/>
      <c r="K747" s="100" t="str">
        <f>IF(I747="","","-")</f>
        <v/>
      </c>
      <c r="L747" s="955">
        <v>352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0"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626" t="s">
        <v>385</v>
      </c>
      <c r="B787" s="627"/>
      <c r="C787" s="627"/>
      <c r="D787" s="627"/>
      <c r="E787" s="627"/>
      <c r="F787" s="628"/>
      <c r="G787" s="593" t="s">
        <v>762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1.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1.5" customHeight="1" x14ac:dyDescent="0.15">
      <c r="A789" s="629"/>
      <c r="B789" s="630"/>
      <c r="C789" s="630"/>
      <c r="D789" s="630"/>
      <c r="E789" s="630"/>
      <c r="F789" s="631"/>
      <c r="G789" s="668" t="s">
        <v>763</v>
      </c>
      <c r="H789" s="669"/>
      <c r="I789" s="669"/>
      <c r="J789" s="669"/>
      <c r="K789" s="670"/>
      <c r="L789" s="662" t="s">
        <v>764</v>
      </c>
      <c r="M789" s="663"/>
      <c r="N789" s="663"/>
      <c r="O789" s="663"/>
      <c r="P789" s="663"/>
      <c r="Q789" s="663"/>
      <c r="R789" s="663"/>
      <c r="S789" s="663"/>
      <c r="T789" s="663"/>
      <c r="U789" s="663"/>
      <c r="V789" s="663"/>
      <c r="W789" s="663"/>
      <c r="X789" s="664"/>
      <c r="Y789" s="382">
        <v>514</v>
      </c>
      <c r="Z789" s="383"/>
      <c r="AA789" s="383"/>
      <c r="AB789" s="800"/>
      <c r="AC789" s="668" t="s">
        <v>771</v>
      </c>
      <c r="AD789" s="669"/>
      <c r="AE789" s="669"/>
      <c r="AF789" s="669"/>
      <c r="AG789" s="670"/>
      <c r="AH789" s="662" t="s">
        <v>774</v>
      </c>
      <c r="AI789" s="663"/>
      <c r="AJ789" s="663"/>
      <c r="AK789" s="663"/>
      <c r="AL789" s="663"/>
      <c r="AM789" s="663"/>
      <c r="AN789" s="663"/>
      <c r="AO789" s="663"/>
      <c r="AP789" s="663"/>
      <c r="AQ789" s="663"/>
      <c r="AR789" s="663"/>
      <c r="AS789" s="663"/>
      <c r="AT789" s="664"/>
      <c r="AU789" s="382">
        <v>180</v>
      </c>
      <c r="AV789" s="383"/>
      <c r="AW789" s="383"/>
      <c r="AX789" s="384"/>
    </row>
    <row r="790" spans="1:51" ht="31.5" customHeight="1" x14ac:dyDescent="0.15">
      <c r="A790" s="629"/>
      <c r="B790" s="630"/>
      <c r="C790" s="630"/>
      <c r="D790" s="630"/>
      <c r="E790" s="630"/>
      <c r="F790" s="631"/>
      <c r="G790" s="604" t="s">
        <v>768</v>
      </c>
      <c r="H790" s="605"/>
      <c r="I790" s="605"/>
      <c r="J790" s="605"/>
      <c r="K790" s="606"/>
      <c r="L790" s="596" t="s">
        <v>769</v>
      </c>
      <c r="M790" s="597"/>
      <c r="N790" s="597"/>
      <c r="O790" s="597"/>
      <c r="P790" s="597"/>
      <c r="Q790" s="597"/>
      <c r="R790" s="597"/>
      <c r="S790" s="597"/>
      <c r="T790" s="597"/>
      <c r="U790" s="597"/>
      <c r="V790" s="597"/>
      <c r="W790" s="597"/>
      <c r="X790" s="598"/>
      <c r="Y790" s="599">
        <v>14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528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180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75" customHeight="1" x14ac:dyDescent="0.15">
      <c r="A845" s="370">
        <v>1</v>
      </c>
      <c r="B845" s="370">
        <v>1</v>
      </c>
      <c r="C845" s="358" t="s">
        <v>766</v>
      </c>
      <c r="D845" s="343"/>
      <c r="E845" s="343"/>
      <c r="F845" s="343"/>
      <c r="G845" s="343"/>
      <c r="H845" s="343"/>
      <c r="I845" s="343"/>
      <c r="J845" s="344">
        <v>7010005006877</v>
      </c>
      <c r="K845" s="345"/>
      <c r="L845" s="345"/>
      <c r="M845" s="345"/>
      <c r="N845" s="345"/>
      <c r="O845" s="345"/>
      <c r="P845" s="346" t="s">
        <v>767</v>
      </c>
      <c r="Q845" s="346"/>
      <c r="R845" s="346"/>
      <c r="S845" s="346"/>
      <c r="T845" s="346"/>
      <c r="U845" s="346"/>
      <c r="V845" s="346"/>
      <c r="W845" s="346"/>
      <c r="X845" s="346"/>
      <c r="Y845" s="347">
        <v>528</v>
      </c>
      <c r="Z845" s="348"/>
      <c r="AA845" s="348"/>
      <c r="AB845" s="349"/>
      <c r="AC845" s="350" t="s">
        <v>770</v>
      </c>
      <c r="AD845" s="351"/>
      <c r="AE845" s="351"/>
      <c r="AF845" s="351"/>
      <c r="AG845" s="351"/>
      <c r="AH845" s="366">
        <v>65</v>
      </c>
      <c r="AI845" s="367"/>
      <c r="AJ845" s="367"/>
      <c r="AK845" s="367"/>
      <c r="AL845" s="354">
        <v>53</v>
      </c>
      <c r="AM845" s="355"/>
      <c r="AN845" s="355"/>
      <c r="AO845" s="356"/>
      <c r="AP845" s="357" t="s">
        <v>777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58"/>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58"/>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58"/>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90" customHeight="1" x14ac:dyDescent="0.15">
      <c r="A878" s="370">
        <v>1</v>
      </c>
      <c r="B878" s="370">
        <v>1</v>
      </c>
      <c r="C878" s="358" t="s">
        <v>772</v>
      </c>
      <c r="D878" s="343"/>
      <c r="E878" s="343"/>
      <c r="F878" s="343"/>
      <c r="G878" s="343"/>
      <c r="H878" s="343"/>
      <c r="I878" s="343"/>
      <c r="J878" s="344">
        <v>3000020141003</v>
      </c>
      <c r="K878" s="345"/>
      <c r="L878" s="345"/>
      <c r="M878" s="345"/>
      <c r="N878" s="345"/>
      <c r="O878" s="345"/>
      <c r="P878" s="359" t="s">
        <v>773</v>
      </c>
      <c r="Q878" s="346"/>
      <c r="R878" s="346"/>
      <c r="S878" s="346"/>
      <c r="T878" s="346"/>
      <c r="U878" s="346"/>
      <c r="V878" s="346"/>
      <c r="W878" s="346"/>
      <c r="X878" s="346"/>
      <c r="Y878" s="347">
        <v>180</v>
      </c>
      <c r="Z878" s="348"/>
      <c r="AA878" s="348"/>
      <c r="AB878" s="349"/>
      <c r="AC878" s="350" t="s">
        <v>770</v>
      </c>
      <c r="AD878" s="351"/>
      <c r="AE878" s="351"/>
      <c r="AF878" s="351"/>
      <c r="AG878" s="351"/>
      <c r="AH878" s="366" t="s">
        <v>777</v>
      </c>
      <c r="AI878" s="367"/>
      <c r="AJ878" s="367"/>
      <c r="AK878" s="367"/>
      <c r="AL878" s="354" t="s">
        <v>777</v>
      </c>
      <c r="AM878" s="355"/>
      <c r="AN878" s="355"/>
      <c r="AO878" s="356"/>
      <c r="AP878" s="357" t="s">
        <v>777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04"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739</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t="s">
        <v>739</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t="s">
        <v>739</v>
      </c>
      <c r="C20" s="13" t="str">
        <f t="shared" si="9"/>
        <v>知的財産</v>
      </c>
      <c r="D20" s="13" t="str">
        <f t="shared" si="8"/>
        <v>クールジャパン、知的財産</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クールジャパン、知的財産</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八木淳</dc:creator>
  <cp:lastModifiedBy>m</cp:lastModifiedBy>
  <cp:lastPrinted>2021-09-24T06:14:11Z</cp:lastPrinted>
  <dcterms:created xsi:type="dcterms:W3CDTF">2012-03-13T00:50:25Z</dcterms:created>
  <dcterms:modified xsi:type="dcterms:W3CDTF">2021-09-24T06:14:23Z</dcterms:modified>
</cp:coreProperties>
</file>