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s="1"/>
  <c r="AY697" i="3"/>
  <c r="AY698" i="3" s="1"/>
  <c r="AY692" i="3"/>
  <c r="AY694" i="3" s="1"/>
  <c r="AY687" i="3"/>
  <c r="AY682" i="3"/>
  <c r="AY683" i="3"/>
  <c r="AY677" i="3"/>
  <c r="AY678" i="3"/>
  <c r="AY672" i="3"/>
  <c r="AY667" i="3"/>
  <c r="AY662" i="3"/>
  <c r="AY665" i="3" s="1"/>
  <c r="AY657" i="3"/>
  <c r="AY659" i="3" s="1"/>
  <c r="AY652" i="3"/>
  <c r="AY656" i="3"/>
  <c r="AY647" i="3"/>
  <c r="AY648" i="3"/>
  <c r="AY646" i="3"/>
  <c r="AY643" i="3"/>
  <c r="AY644" i="3" s="1"/>
  <c r="AY638" i="3"/>
  <c r="AY633" i="3"/>
  <c r="AY634" i="3" s="1"/>
  <c r="AY628" i="3"/>
  <c r="AY623" i="3"/>
  <c r="AY627" i="3" s="1"/>
  <c r="AY618" i="3"/>
  <c r="AY613" i="3"/>
  <c r="AY615" i="3" s="1"/>
  <c r="AY608" i="3"/>
  <c r="AY611" i="3" s="1"/>
  <c r="AY603" i="3"/>
  <c r="AY604" i="3" s="1"/>
  <c r="AY598" i="3"/>
  <c r="AY593" i="3"/>
  <c r="AY597" i="3" s="1"/>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0" i="3"/>
  <c r="AY534" i="3" s="1"/>
  <c r="AY525" i="3"/>
  <c r="AY520" i="3"/>
  <c r="AY522" i="3" s="1"/>
  <c r="AY515" i="3"/>
  <c r="AY510" i="3"/>
  <c r="AY511" i="3" s="1"/>
  <c r="AY505" i="3"/>
  <c r="AY500" i="3"/>
  <c r="AY502" i="3" s="1"/>
  <c r="AY495" i="3"/>
  <c r="AY490" i="3"/>
  <c r="AY494" i="3" s="1"/>
  <c r="AY485" i="3"/>
  <c r="AY484" i="3"/>
  <c r="AY481" i="3"/>
  <c r="AY482" i="3"/>
  <c r="AY483" i="3" s="1"/>
  <c r="AY476" i="3"/>
  <c r="AY471" i="3"/>
  <c r="AY466" i="3"/>
  <c r="AY461" i="3"/>
  <c r="AY456" i="3"/>
  <c r="AY451" i="3"/>
  <c r="AY453" i="3" s="1"/>
  <c r="AY446" i="3"/>
  <c r="AY441" i="3"/>
  <c r="AY436" i="3"/>
  <c r="AY431" i="3"/>
  <c r="AY433" i="3" s="1"/>
  <c r="AY430" i="3"/>
  <c r="AY427" i="3"/>
  <c r="AY428" i="3"/>
  <c r="AY420" i="3"/>
  <c r="AY424" i="3"/>
  <c r="AY413" i="3"/>
  <c r="AY419" i="3"/>
  <c r="AY406" i="3"/>
  <c r="AY412" i="3"/>
  <c r="AY399" i="3"/>
  <c r="AY404" i="3"/>
  <c r="AY392" i="3"/>
  <c r="AY398" i="3"/>
  <c r="AY388" i="3"/>
  <c r="AY389" i="3"/>
  <c r="AY384" i="3"/>
  <c r="AY386" i="3"/>
  <c r="AY380" i="3"/>
  <c r="AY383" i="3"/>
  <c r="AY376" i="3"/>
  <c r="AY372" i="3"/>
  <c r="AY375" i="3" s="1"/>
  <c r="AY370" i="3"/>
  <c r="AY371" i="3" s="1"/>
  <c r="AY367" i="3"/>
  <c r="AY360" i="3"/>
  <c r="AY365" i="3" s="1"/>
  <c r="AY353" i="3"/>
  <c r="AY346" i="3"/>
  <c r="AY339" i="3"/>
  <c r="AY332" i="3"/>
  <c r="AY337" i="3" s="1"/>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s="1"/>
  <c r="AY200" i="3"/>
  <c r="AY203" i="3" s="1"/>
  <c r="AY196" i="3"/>
  <c r="AY197" i="3"/>
  <c r="AY192" i="3"/>
  <c r="AY195" i="3"/>
  <c r="AY190" i="3"/>
  <c r="AY191" i="3"/>
  <c r="AY187" i="3"/>
  <c r="AY188" i="3" s="1"/>
  <c r="AY180" i="3"/>
  <c r="AY173" i="3"/>
  <c r="AY166" i="3"/>
  <c r="AY168" i="3" s="1"/>
  <c r="AY159" i="3"/>
  <c r="AY152" i="3"/>
  <c r="AY148" i="3"/>
  <c r="AY144" i="3"/>
  <c r="AY140" i="3"/>
  <c r="AY136" i="3"/>
  <c r="AY132" i="3"/>
  <c r="AY135" i="3" s="1"/>
  <c r="AY130" i="3"/>
  <c r="AY131" i="3" s="1"/>
  <c r="AY127" i="3"/>
  <c r="AY129" i="3" s="1"/>
  <c r="AY124" i="3"/>
  <c r="AY121" i="3"/>
  <c r="AY123" i="3" s="1"/>
  <c r="AY118" i="3"/>
  <c r="AY119" i="3" s="1"/>
  <c r="AY112" i="3"/>
  <c r="AY109" i="3"/>
  <c r="AY111" i="3" s="1"/>
  <c r="AY106" i="3"/>
  <c r="AY108" i="3" s="1"/>
  <c r="AY103" i="3"/>
  <c r="AY95" i="3"/>
  <c r="AY90" i="3"/>
  <c r="AY80" i="3"/>
  <c r="AY79" i="3"/>
  <c r="AY73" i="3"/>
  <c r="AY75" i="3"/>
  <c r="AY65" i="3"/>
  <c r="AY69" i="3"/>
  <c r="AY58" i="3"/>
  <c r="AY63" i="3"/>
  <c r="AY51" i="3"/>
  <c r="AY57" i="3"/>
  <c r="AY44" i="3"/>
  <c r="AY45" i="3"/>
  <c r="AY37" i="3"/>
  <c r="AY39" i="3"/>
  <c r="AY616" i="3"/>
  <c r="AY213" i="3"/>
  <c r="AY271" i="3"/>
  <c r="AY417" i="3"/>
  <c r="AY235" i="3"/>
  <c r="AY50" i="3"/>
  <c r="AY216" i="3"/>
  <c r="AY680" i="3"/>
  <c r="AY120" i="3"/>
  <c r="AY214" i="3"/>
  <c r="AY355" i="3"/>
  <c r="AY402" i="3"/>
  <c r="AY664" i="3"/>
  <c r="AY818" i="3"/>
  <c r="AY62" i="3"/>
  <c r="AY64" i="3"/>
  <c r="AY297" i="3"/>
  <c r="AY435" i="3"/>
  <c r="AY542" i="3"/>
  <c r="AY547" i="3"/>
  <c r="AY650" i="3"/>
  <c r="AY976" i="3"/>
  <c r="AY303" i="3"/>
  <c r="AY234" i="3"/>
  <c r="AY298" i="3"/>
  <c r="AY319" i="3"/>
  <c r="AY354" i="3"/>
  <c r="AY426" i="3"/>
  <c r="AY445" i="3"/>
  <c r="AY462" i="3"/>
  <c r="AY543" i="3"/>
  <c r="AY561" i="3"/>
  <c r="AY651" i="3"/>
  <c r="AY681" i="3"/>
  <c r="AY817" i="3"/>
  <c r="AY238" i="3"/>
  <c r="AY262" i="3"/>
  <c r="AY296" i="3"/>
  <c r="AY302" i="3"/>
  <c r="AY374" i="3"/>
  <c r="AY403" i="3"/>
  <c r="AY418" i="3"/>
  <c r="AY541" i="3"/>
  <c r="AY546" i="3"/>
  <c r="AY649" i="3"/>
  <c r="AY685" i="3"/>
  <c r="AY1010" i="3"/>
  <c r="AY225" i="3"/>
  <c r="AY237" i="3"/>
  <c r="AY254" i="3"/>
  <c r="AY270" i="3"/>
  <c r="AY295" i="3"/>
  <c r="AY306" i="3"/>
  <c r="AY327" i="3"/>
  <c r="AY405" i="3"/>
  <c r="AY416" i="3"/>
  <c r="AY465" i="3"/>
  <c r="AY523" i="3"/>
  <c r="AY568" i="3"/>
  <c r="AY577" i="3"/>
  <c r="AY591" i="3"/>
  <c r="AY663" i="3"/>
  <c r="AY679" i="3"/>
  <c r="AY816" i="3"/>
  <c r="AY977" i="3"/>
  <c r="AY820" i="3"/>
  <c r="AY52" i="3"/>
  <c r="AY98" i="3"/>
  <c r="AY230" i="3"/>
  <c r="AY410" i="3"/>
  <c r="AY570" i="3"/>
  <c r="AY164" i="3"/>
  <c r="AY246" i="3"/>
  <c r="AY278" i="3"/>
  <c r="AY411" i="3"/>
  <c r="AY532" i="3"/>
  <c r="AY571" i="3"/>
  <c r="AY582" i="3"/>
  <c r="AY625" i="3"/>
  <c r="AY42" i="3"/>
  <c r="AY54" i="3"/>
  <c r="AY71" i="3"/>
  <c r="AY205" i="3"/>
  <c r="AY261" i="3"/>
  <c r="AY373" i="3"/>
  <c r="AY518" i="3"/>
  <c r="AY560" i="3"/>
  <c r="AY572" i="3"/>
  <c r="AY583" i="3"/>
  <c r="AY595" i="3"/>
  <c r="AY684" i="3"/>
  <c r="AY821" i="3"/>
  <c r="AY822" i="3"/>
  <c r="AY823" i="3"/>
  <c r="AY516" i="3"/>
  <c r="AY580" i="3"/>
  <c r="AY624" i="3"/>
  <c r="AY53" i="3"/>
  <c r="AY70" i="3"/>
  <c r="AY43" i="3"/>
  <c r="AY55" i="3"/>
  <c r="AY56" i="3"/>
  <c r="AY77" i="3"/>
  <c r="AY91" i="3"/>
  <c r="AY222" i="3"/>
  <c r="AY414" i="3"/>
  <c r="AY562" i="3"/>
  <c r="AY686" i="3"/>
  <c r="AY814" i="3"/>
  <c r="AY49" i="3"/>
  <c r="AY78" i="3"/>
  <c r="AY92" i="3"/>
  <c r="AY236" i="3"/>
  <c r="AY294" i="3"/>
  <c r="AY415" i="3"/>
  <c r="AY548" i="3"/>
  <c r="AY576" i="3"/>
  <c r="AY815" i="3"/>
  <c r="AY824" i="3"/>
  <c r="AY110" i="3"/>
  <c r="AY198" i="3"/>
  <c r="AY143" i="3"/>
  <c r="AY248" i="3"/>
  <c r="AY282" i="3"/>
  <c r="AY313" i="3"/>
  <c r="AY348" i="3"/>
  <c r="AY387" i="3"/>
  <c r="AY555" i="3"/>
  <c r="AY38" i="3"/>
  <c r="AY59" i="3"/>
  <c r="AY66" i="3"/>
  <c r="AY87" i="3"/>
  <c r="AY160" i="3"/>
  <c r="AY183" i="3"/>
  <c r="AY202" i="3"/>
  <c r="AY209" i="3"/>
  <c r="AY210" i="3"/>
  <c r="AY227" i="3"/>
  <c r="AY231" i="3"/>
  <c r="AY241" i="3"/>
  <c r="AY257" i="3"/>
  <c r="AY259" i="3"/>
  <c r="AY265" i="3"/>
  <c r="AY274" i="3"/>
  <c r="AY283" i="3"/>
  <c r="AY291" i="3"/>
  <c r="AY314" i="3"/>
  <c r="AY349" i="3"/>
  <c r="AY397" i="3"/>
  <c r="AY425" i="3"/>
  <c r="AY421" i="3"/>
  <c r="AY429" i="3"/>
  <c r="AY472" i="3"/>
  <c r="AY512" i="3"/>
  <c r="AY556" i="3"/>
  <c r="AY578" i="3"/>
  <c r="AY585" i="3"/>
  <c r="AY609" i="3"/>
  <c r="AY693" i="3"/>
  <c r="AY802" i="3"/>
  <c r="AY828" i="3"/>
  <c r="AY40" i="3"/>
  <c r="AY47" i="3"/>
  <c r="AY60" i="3"/>
  <c r="AY67" i="3"/>
  <c r="AY74" i="3"/>
  <c r="AY82" i="3"/>
  <c r="AY96" i="3"/>
  <c r="AY138" i="3"/>
  <c r="AY155" i="3"/>
  <c r="AY162" i="3"/>
  <c r="AY184" i="3"/>
  <c r="AY193" i="3"/>
  <c r="AY201" i="3"/>
  <c r="AY211" i="3"/>
  <c r="AY221" i="3"/>
  <c r="AY224" i="3"/>
  <c r="AY228" i="3"/>
  <c r="AY242" i="3"/>
  <c r="AY258" i="3"/>
  <c r="AY267" i="3"/>
  <c r="AY276" i="3"/>
  <c r="AY284" i="3"/>
  <c r="AY325" i="3"/>
  <c r="AY381" i="3"/>
  <c r="AY390" i="3"/>
  <c r="AY407" i="3"/>
  <c r="AY408" i="3"/>
  <c r="AY422" i="3"/>
  <c r="AY474" i="3"/>
  <c r="AY496" i="3"/>
  <c r="AY551" i="3"/>
  <c r="AY552" i="3"/>
  <c r="AY558" i="3"/>
  <c r="AY565" i="3"/>
  <c r="AY610" i="3"/>
  <c r="AY635" i="3"/>
  <c r="AY658" i="3"/>
  <c r="AY671" i="3"/>
  <c r="AY668" i="3"/>
  <c r="AY669" i="3"/>
  <c r="AY805" i="3"/>
  <c r="AY41" i="3"/>
  <c r="AY48" i="3"/>
  <c r="AY61" i="3"/>
  <c r="AY68" i="3"/>
  <c r="AY76" i="3"/>
  <c r="AY107" i="3"/>
  <c r="AY154" i="3"/>
  <c r="AY194" i="3"/>
  <c r="AY215" i="3"/>
  <c r="AY217" i="3"/>
  <c r="AY220" i="3"/>
  <c r="AY229" i="3"/>
  <c r="AY305" i="3"/>
  <c r="AY301" i="3"/>
  <c r="AY309" i="3"/>
  <c r="AY318" i="3"/>
  <c r="AY334" i="3"/>
  <c r="AY382" i="3"/>
  <c r="AY391" i="3"/>
  <c r="AY401" i="3"/>
  <c r="AY400" i="3"/>
  <c r="AY409" i="3"/>
  <c r="AY423" i="3"/>
  <c r="AY469" i="3"/>
  <c r="AY498" i="3"/>
  <c r="AY514" i="3"/>
  <c r="AY524" i="3"/>
  <c r="AY550" i="3"/>
  <c r="AY567" i="3"/>
  <c r="AY605" i="3"/>
  <c r="AY607" i="3"/>
  <c r="AY612" i="3"/>
  <c r="AY636" i="3"/>
  <c r="AY670" i="3"/>
  <c r="AY833" i="3"/>
  <c r="AY287" i="3"/>
  <c r="AY288" i="3"/>
  <c r="AY395" i="3"/>
  <c r="AY393" i="3"/>
  <c r="AY449" i="3"/>
  <c r="AY533" i="3"/>
  <c r="AY531" i="3"/>
  <c r="AY617" i="3"/>
  <c r="AY614" i="3"/>
  <c r="AY676" i="3"/>
  <c r="AY689" i="3"/>
  <c r="AY688" i="3"/>
  <c r="AY690" i="3"/>
  <c r="AY185" i="3"/>
  <c r="AY281" i="3"/>
  <c r="AY280" i="3"/>
  <c r="AY289" i="3"/>
  <c r="AY330" i="3"/>
  <c r="AY351" i="3"/>
  <c r="AY377" i="3"/>
  <c r="AY379" i="3"/>
  <c r="AY385" i="3"/>
  <c r="AY394" i="3"/>
  <c r="AY447" i="3"/>
  <c r="AY503" i="3"/>
  <c r="AY504" i="3"/>
  <c r="AY653" i="3"/>
  <c r="AY655" i="3"/>
  <c r="AY654" i="3"/>
  <c r="AY673" i="3"/>
  <c r="AY691" i="3"/>
  <c r="AY189" i="3"/>
  <c r="AY72" i="3"/>
  <c r="AY128" i="3"/>
  <c r="AY182" i="3"/>
  <c r="AY245" i="3"/>
  <c r="AY244" i="3"/>
  <c r="AY275" i="3"/>
  <c r="AY273" i="3"/>
  <c r="AY362" i="3"/>
  <c r="AY396" i="3"/>
  <c r="AY493" i="3"/>
  <c r="AY501" i="3"/>
  <c r="AY587" i="3"/>
  <c r="AY586" i="3"/>
  <c r="AY639" i="3"/>
  <c r="AY695" i="3"/>
  <c r="AY803" i="3"/>
  <c r="AY811" i="3"/>
  <c r="AY812" i="3"/>
  <c r="AY837" i="3"/>
  <c r="AY831" i="3"/>
  <c r="AY834" i="3"/>
  <c r="AY827" i="3"/>
  <c r="AY832" i="3"/>
  <c r="AY838" i="3"/>
  <c r="AY830" i="3"/>
  <c r="AY323" i="3"/>
  <c r="AY322" i="3"/>
  <c r="AY199" i="3"/>
  <c r="AY46" i="3"/>
  <c r="AY290" i="3"/>
  <c r="AY378" i="3"/>
  <c r="AY942" i="3"/>
  <c r="AY1009"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s="1"/>
  <c r="AY1222" i="7"/>
  <c r="AY1224" i="7"/>
  <c r="AY1189" i="7"/>
  <c r="AY1191" i="7" s="1"/>
  <c r="AY1158" i="7"/>
  <c r="AY1159" i="7"/>
  <c r="AY1157" i="7"/>
  <c r="AY1123" i="7"/>
  <c r="AY1126" i="7" s="1"/>
  <c r="AY1092" i="7"/>
  <c r="AY1093" i="7"/>
  <c r="AY1091" i="7"/>
  <c r="AY1059" i="7"/>
  <c r="AY1060" i="7"/>
  <c r="AY1058" i="7"/>
  <c r="AY1024" i="7"/>
  <c r="AY1025" i="7" s="1"/>
  <c r="AY991" i="7"/>
  <c r="AY993" i="7"/>
  <c r="AY958" i="7"/>
  <c r="AY959" i="7" s="1"/>
  <c r="AY925" i="7"/>
  <c r="AY927" i="7"/>
  <c r="AY892" i="7"/>
  <c r="AY893" i="7" s="1"/>
  <c r="AY859" i="7"/>
  <c r="AY860" i="7"/>
  <c r="AY826" i="7"/>
  <c r="AY827" i="7" s="1"/>
  <c r="AY793" i="7"/>
  <c r="AY794" i="7"/>
  <c r="AY760" i="7"/>
  <c r="AY761" i="7" s="1"/>
  <c r="AY729" i="7"/>
  <c r="AY730" i="7"/>
  <c r="AY728" i="7"/>
  <c r="AY694" i="7"/>
  <c r="AY696" i="7"/>
  <c r="AY661" i="7"/>
  <c r="AY663" i="7" s="1"/>
  <c r="AY630" i="7"/>
  <c r="AY631" i="7"/>
  <c r="AY629" i="7"/>
  <c r="AY595" i="7"/>
  <c r="AY597" i="7" s="1"/>
  <c r="AY562" i="7"/>
  <c r="AY564" i="7"/>
  <c r="AY529" i="7"/>
  <c r="AY531" i="7" s="1"/>
  <c r="AY498" i="7"/>
  <c r="AY499" i="7"/>
  <c r="AY497" i="7"/>
  <c r="AY465" i="7"/>
  <c r="AY466" i="7"/>
  <c r="AY464" i="7"/>
  <c r="AY432" i="7"/>
  <c r="AY433" i="7"/>
  <c r="AY431" i="7"/>
  <c r="AY399" i="7"/>
  <c r="AY400" i="7"/>
  <c r="AY398" i="7"/>
  <c r="AY364" i="7"/>
  <c r="AY366" i="7"/>
  <c r="AY331" i="7"/>
  <c r="AY333" i="7" s="1"/>
  <c r="AY298" i="7"/>
  <c r="AY300" i="7"/>
  <c r="AY267" i="7"/>
  <c r="AY268" i="7"/>
  <c r="AY200" i="7"/>
  <c r="AY166" i="7"/>
  <c r="AY167" i="7" s="1"/>
  <c r="AY133" i="7"/>
  <c r="AY134" i="7"/>
  <c r="AY894" i="7"/>
  <c r="AY762" i="7"/>
  <c r="AY862" i="7"/>
  <c r="AY861" i="7"/>
  <c r="AY169" i="7"/>
  <c r="AY695" i="7"/>
  <c r="AY992" i="7"/>
  <c r="AY1027" i="7"/>
  <c r="AY697" i="7"/>
  <c r="AY994" i="7"/>
  <c r="AY136" i="7"/>
  <c r="AY135" i="7"/>
  <c r="AY960" i="7"/>
  <c r="AY1026" i="7"/>
  <c r="AY796" i="7"/>
  <c r="AY795" i="7"/>
  <c r="AY829" i="7"/>
  <c r="AY763" i="7"/>
  <c r="AY332" i="7"/>
  <c r="AY563" i="7"/>
  <c r="AY596" i="7"/>
  <c r="AY1223" i="7"/>
  <c r="AY1289" i="7"/>
  <c r="AY299" i="7"/>
  <c r="AY367" i="7"/>
  <c r="AY565" i="7"/>
  <c r="AY598" i="7"/>
  <c r="AY1124" i="7"/>
  <c r="AY1225" i="7"/>
  <c r="AY1258" i="7"/>
  <c r="AY1291" i="7"/>
  <c r="AY365" i="7"/>
  <c r="AY301" i="7"/>
  <c r="AY334" i="7"/>
  <c r="AY532" i="7"/>
  <c r="AY926" i="7"/>
  <c r="AY928" i="7"/>
  <c r="AY202" i="7"/>
  <c r="AY201" i="7"/>
  <c r="AY101" i="7"/>
  <c r="AY70" i="7"/>
  <c r="AY34" i="7"/>
  <c r="AY35" i="7"/>
  <c r="AY2" i="7"/>
  <c r="AY4" i="7" s="1"/>
  <c r="AY253" i="6"/>
  <c r="AY255" i="6"/>
  <c r="AY240" i="6"/>
  <c r="AY245" i="6" s="1"/>
  <c r="AY227" i="6"/>
  <c r="AY231" i="6"/>
  <c r="AY214" i="6"/>
  <c r="AY221" i="6" s="1"/>
  <c r="AY200" i="6"/>
  <c r="AY205" i="6"/>
  <c r="AY187" i="6"/>
  <c r="AY191" i="6" s="1"/>
  <c r="AY174" i="6"/>
  <c r="AY177" i="6"/>
  <c r="AY161" i="6"/>
  <c r="AY167" i="6" s="1"/>
  <c r="AY147" i="6"/>
  <c r="AY152" i="6"/>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c r="AY2" i="5"/>
  <c r="AY3" i="5" s="1"/>
  <c r="AY16" i="6"/>
  <c r="AY24" i="6"/>
  <c r="AY60" i="5"/>
  <c r="AY20" i="6"/>
  <c r="AY92" i="6"/>
  <c r="AY97" i="6"/>
  <c r="AY151" i="6"/>
  <c r="AY262" i="6"/>
  <c r="AY14" i="5"/>
  <c r="AY158" i="6"/>
  <c r="AY150" i="6"/>
  <c r="AY204" i="6"/>
  <c r="AY238" i="6"/>
  <c r="AY254" i="6"/>
  <c r="AY256" i="6"/>
  <c r="AY27" i="6"/>
  <c r="AY70" i="6"/>
  <c r="AY155" i="6"/>
  <c r="AY203" i="6"/>
  <c r="AY230" i="6"/>
  <c r="AY265" i="6"/>
  <c r="AY154" i="6"/>
  <c r="AY264" i="6"/>
  <c r="AY98" i="6"/>
  <c r="AY207" i="6"/>
  <c r="AY257" i="6"/>
  <c r="AY42" i="5"/>
  <c r="AY24" i="5"/>
  <c r="AY26" i="5"/>
  <c r="AY52" i="5"/>
  <c r="AY105" i="6"/>
  <c r="AY212" i="6"/>
  <c r="AY261" i="6"/>
  <c r="AY106" i="6"/>
  <c r="AY248" i="6"/>
  <c r="AY57" i="5"/>
  <c r="AY102" i="6"/>
  <c r="AY211" i="6"/>
  <c r="AY260" i="6"/>
  <c r="AY36" i="5"/>
  <c r="AY54" i="5"/>
  <c r="AY101" i="6"/>
  <c r="AY113" i="6"/>
  <c r="AY159" i="6"/>
  <c r="AY176" i="6"/>
  <c r="AY208" i="6"/>
  <c r="AY234" i="6"/>
  <c r="AY243" i="6"/>
  <c r="AY258" i="6"/>
  <c r="AY131" i="6"/>
  <c r="AY123" i="6"/>
  <c r="AY184" i="6"/>
  <c r="AY180" i="6"/>
  <c r="AY13" i="5"/>
  <c r="AY29" i="5"/>
  <c r="AY25" i="5"/>
  <c r="AY41" i="5"/>
  <c r="AY47" i="5"/>
  <c r="AY53" i="5"/>
  <c r="AY23" i="6"/>
  <c r="AY19" i="6"/>
  <c r="AY69" i="6"/>
  <c r="AY77" i="6"/>
  <c r="AY73" i="6"/>
  <c r="AY87" i="6"/>
  <c r="AY122" i="6"/>
  <c r="AY130" i="6"/>
  <c r="AY126" i="6"/>
  <c r="AY144" i="6"/>
  <c r="AY140" i="6"/>
  <c r="AY136" i="6"/>
  <c r="AY175" i="6"/>
  <c r="AY183" i="6"/>
  <c r="AY179" i="6"/>
  <c r="AY197" i="6"/>
  <c r="AY193" i="6"/>
  <c r="AY189" i="6"/>
  <c r="AY237" i="6"/>
  <c r="AY233" i="6"/>
  <c r="AY229" i="6"/>
  <c r="AY3" i="7"/>
  <c r="AY48" i="5"/>
  <c r="AY38" i="6"/>
  <c r="AY34" i="6"/>
  <c r="AY30" i="6"/>
  <c r="AY78" i="6"/>
  <c r="AY74" i="6"/>
  <c r="AY127" i="6"/>
  <c r="AY10" i="5"/>
  <c r="AY12" i="5"/>
  <c r="AY28"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P28" i="3" s="1"/>
  <c r="W29" i="3"/>
  <c r="C23" i="4"/>
  <c r="C24" i="4"/>
  <c r="W21" i="3"/>
  <c r="AD21" i="3"/>
  <c r="P21"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8"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810" i="3"/>
  <c r="AY801" i="3"/>
  <c r="AY835" i="3"/>
  <c r="AY806" i="3"/>
  <c r="AY804" i="3"/>
  <c r="AY807" i="3"/>
  <c r="AY808" i="3"/>
  <c r="AY829" i="3"/>
  <c r="AY89" i="3" l="1"/>
  <c r="AY85" i="3"/>
  <c r="AY84" i="3"/>
  <c r="AY81" i="3"/>
  <c r="AY150" i="3"/>
  <c r="AY149" i="3"/>
  <c r="AY179" i="3"/>
  <c r="AY178" i="3"/>
  <c r="AY340" i="3"/>
  <c r="AY343" i="3"/>
  <c r="AY369" i="3"/>
  <c r="AY368" i="3"/>
  <c r="AY437" i="3"/>
  <c r="AY438" i="3"/>
  <c r="AY457" i="3"/>
  <c r="AY458" i="3"/>
  <c r="AY480" i="3"/>
  <c r="AY478" i="3"/>
  <c r="AY479" i="3"/>
  <c r="AY489" i="3"/>
  <c r="AY487" i="3"/>
  <c r="AY486" i="3"/>
  <c r="AY488" i="3"/>
  <c r="AY509" i="3"/>
  <c r="AY506" i="3"/>
  <c r="AY527" i="3"/>
  <c r="AY529" i="3"/>
  <c r="AY526" i="3"/>
  <c r="AY602" i="3"/>
  <c r="AY601" i="3"/>
  <c r="AY600" i="3"/>
  <c r="AY621" i="3"/>
  <c r="AY619" i="3"/>
  <c r="AY620" i="3"/>
  <c r="AY640" i="3"/>
  <c r="AY641" i="3"/>
  <c r="AY1075" i="3"/>
  <c r="AY1074" i="3"/>
  <c r="AY18" i="5"/>
  <c r="AY5" i="5"/>
  <c r="AY20" i="5"/>
  <c r="AY91" i="6"/>
  <c r="AY33" i="6"/>
  <c r="AY45" i="5"/>
  <c r="AY6" i="5"/>
  <c r="AY252" i="6"/>
  <c r="AY116" i="6"/>
  <c r="AY137" i="6"/>
  <c r="AY251" i="6"/>
  <c r="AY145" i="6"/>
  <c r="AY60" i="6"/>
  <c r="AY84" i="6"/>
  <c r="AY64" i="5"/>
  <c r="AY88" i="6"/>
  <c r="AY59" i="6"/>
  <c r="AY103" i="7"/>
  <c r="AY1256" i="7"/>
  <c r="AY168" i="7"/>
  <c r="AY961" i="7"/>
  <c r="AY1076" i="3"/>
  <c r="AY344" i="3"/>
  <c r="AY599" i="3"/>
  <c r="AY642" i="3"/>
  <c r="AY83" i="3"/>
  <c r="AY151" i="3"/>
  <c r="AY507" i="3"/>
  <c r="AY345" i="3"/>
  <c r="AY86" i="3"/>
  <c r="AY460" i="3"/>
  <c r="AY206" i="3"/>
  <c r="AY459" i="3"/>
  <c r="AY93" i="3"/>
  <c r="AY94" i="3"/>
  <c r="AY125" i="3"/>
  <c r="AY126" i="3"/>
  <c r="AY139" i="3"/>
  <c r="AY137" i="3"/>
  <c r="AY156" i="3"/>
  <c r="AY158" i="3"/>
  <c r="AY157" i="3"/>
  <c r="AY153" i="3"/>
  <c r="AY186" i="3"/>
  <c r="AY181" i="3"/>
  <c r="AY352" i="3"/>
  <c r="AY350" i="3"/>
  <c r="AY347" i="3"/>
  <c r="AY443" i="3"/>
  <c r="AY442" i="3"/>
  <c r="AY444" i="3"/>
  <c r="AY464" i="3"/>
  <c r="AY463" i="3"/>
  <c r="AY22" i="5"/>
  <c r="AY8" i="5"/>
  <c r="AY37" i="6"/>
  <c r="AY6" i="6"/>
  <c r="AY19" i="5"/>
  <c r="AY56" i="6"/>
  <c r="AY117" i="6"/>
  <c r="AY224" i="6"/>
  <c r="AY141" i="6"/>
  <c r="AY11" i="6"/>
  <c r="AY198" i="6"/>
  <c r="AY64" i="6"/>
  <c r="AY67" i="6"/>
  <c r="AY1192" i="7"/>
  <c r="AY530" i="7"/>
  <c r="AY828" i="7"/>
  <c r="AY1125" i="7"/>
  <c r="AY895" i="7"/>
  <c r="AY341" i="3"/>
  <c r="AY696" i="3"/>
  <c r="AY171" i="3"/>
  <c r="AY528" i="3"/>
  <c r="AY342" i="3"/>
  <c r="AY122" i="3"/>
  <c r="AY508" i="3"/>
  <c r="AY477" i="3"/>
  <c r="AY174" i="3"/>
  <c r="AY176" i="3"/>
  <c r="AY175" i="3"/>
  <c r="AY177" i="3"/>
  <c r="AY97" i="3"/>
  <c r="AY99" i="3"/>
  <c r="AY114" i="3"/>
  <c r="AY113" i="3"/>
  <c r="AY142" i="3"/>
  <c r="AY141" i="3"/>
  <c r="AY161" i="3"/>
  <c r="AY163" i="3"/>
  <c r="AY165" i="3"/>
  <c r="AY329" i="3"/>
  <c r="AY331" i="3"/>
  <c r="AY357" i="3"/>
  <c r="AY356" i="3"/>
  <c r="AY359" i="3"/>
  <c r="AY358" i="3"/>
  <c r="AY450" i="3"/>
  <c r="AY448" i="3"/>
  <c r="AY467" i="3"/>
  <c r="AY470" i="3"/>
  <c r="AY468" i="3"/>
  <c r="AY499" i="3"/>
  <c r="AY497" i="3"/>
  <c r="AY519" i="3"/>
  <c r="AY517" i="3"/>
  <c r="AY537" i="3"/>
  <c r="AY536" i="3"/>
  <c r="AY629" i="3"/>
  <c r="AY630" i="3"/>
  <c r="AY632" i="3"/>
  <c r="AY631" i="3"/>
  <c r="AY675" i="3"/>
  <c r="AY674" i="3"/>
  <c r="AY944" i="3"/>
  <c r="AY943" i="3"/>
  <c r="AY34" i="5"/>
  <c r="AY83" i="6"/>
  <c r="AY29" i="6"/>
  <c r="AY35" i="5"/>
  <c r="AY17" i="5"/>
  <c r="AY244" i="6"/>
  <c r="AY247" i="6"/>
  <c r="AY120" i="6"/>
  <c r="AY109" i="6"/>
  <c r="AY112" i="6"/>
  <c r="AY190" i="6"/>
  <c r="AY63" i="5"/>
  <c r="AY194" i="6"/>
  <c r="AY63" i="6"/>
  <c r="AY32" i="5"/>
  <c r="AY1190" i="7"/>
  <c r="AY664" i="7"/>
  <c r="AY662" i="7"/>
  <c r="AY88" i="3"/>
  <c r="AY440" i="3"/>
  <c r="AY439" i="3"/>
  <c r="AY622" i="3"/>
  <c r="AY133" i="3"/>
  <c r="AY134" i="3"/>
  <c r="AY104" i="3"/>
  <c r="AY105" i="3"/>
  <c r="AY147" i="3"/>
  <c r="AY145" i="3"/>
  <c r="AY146" i="3"/>
  <c r="AY172" i="3"/>
  <c r="AY170" i="3"/>
  <c r="AY167" i="3"/>
  <c r="AY169" i="3"/>
  <c r="AY338" i="3"/>
  <c r="AY336" i="3"/>
  <c r="AY335" i="3"/>
  <c r="AY333" i="3"/>
  <c r="AY366" i="3"/>
  <c r="AY363" i="3"/>
  <c r="AY364" i="3"/>
  <c r="AY361" i="3"/>
  <c r="AY434" i="3"/>
  <c r="AY432" i="3"/>
  <c r="AY455" i="3"/>
  <c r="AY454" i="3"/>
  <c r="AY452" i="3"/>
  <c r="AY473" i="3"/>
  <c r="AY475" i="3"/>
  <c r="AY660" i="3"/>
  <c r="AY661" i="3"/>
  <c r="AY521" i="3"/>
  <c r="AY513" i="3"/>
  <c r="AY596" i="3"/>
  <c r="AY626" i="3"/>
  <c r="AY594" i="3"/>
  <c r="AY666" i="3"/>
  <c r="AY492" i="3"/>
  <c r="AY878" i="3"/>
  <c r="AY645" i="3"/>
  <c r="AY606" i="3"/>
  <c r="AY491" i="3"/>
  <c r="AY637" i="3"/>
  <c r="AY699" i="3"/>
  <c r="AY877" i="3"/>
  <c r="AY911" i="3"/>
</calcChain>
</file>

<file path=xl/sharedStrings.xml><?xml version="1.0" encoding="utf-8"?>
<sst xmlns="http://schemas.openxmlformats.org/spreadsheetml/2006/main" count="3074" uniqueCount="799">
  <si>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</si>
  <si>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</si>
  <si>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</si>
  <si>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</si>
  <si>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</si>
  <si>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</si>
  <si>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</si>
  <si>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</si>
  <si>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</si>
  <si>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</si>
  <si>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</si>
  <si>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</si>
  <si>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</si>
  <si>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</si>
  <si>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</si>
  <si>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</si>
  <si>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</si>
  <si>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</si>
  <si>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</si>
  <si>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</si>
  <si>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</si>
  <si>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</si>
  <si>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</si>
  <si>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</si>
  <si>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</si>
  <si>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</si>
  <si>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</si>
  <si>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</si>
  <si>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</si>
  <si>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</si>
  <si>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</si>
  <si>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</si>
  <si>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</si>
  <si>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</si>
  <si>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</si>
  <si>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</si>
  <si>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</si>
  <si>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</si>
  <si>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</si>
  <si>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</si>
  <si>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</si>
  <si>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</si>
  <si>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</si>
  <si>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</si>
  <si>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</si>
  <si>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</si>
  <si>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</si>
  <si>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</si>
  <si>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</si>
  <si>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</si>
  <si>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</si>
  <si>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</si>
  <si>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</si>
  <si>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</si>
  <si>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</si>
  <si>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</si>
  <si>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</si>
  <si>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</si>
  <si>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</si>
  <si>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</si>
  <si>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</si>
  <si>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</si>
  <si>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</si>
  <si>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</si>
  <si>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</si>
  <si>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</si>
  <si>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</si>
  <si>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</si>
  <si>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</si>
  <si>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</si>
  <si>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</si>
  <si>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</si>
  <si>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</si>
  <si>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</si>
  <si>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</si>
  <si>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</si>
  <si>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</si>
  <si>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</si>
  <si>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</si>
  <si>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</si>
  <si>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</si>
  <si>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</si>
  <si>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</si>
  <si>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</si>
  <si>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</si>
  <si>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</si>
  <si>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</si>
  <si>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</si>
  <si>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</si>
  <si>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</si>
  <si>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</si>
  <si>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</si>
  <si>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</si>
  <si>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</si>
  <si>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</si>
  <si>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</si>
  <si>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</si>
  <si>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</si>
  <si>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</si>
  <si>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</si>
  <si>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</si>
  <si>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</si>
  <si>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</si>
  <si>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</si>
  <si>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</si>
  <si>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</si>
  <si>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</si>
  <si>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</si>
  <si>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</si>
  <si>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</si>
  <si>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</si>
  <si>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</si>
  <si>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</si>
  <si>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</si>
  <si>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</si>
  <si>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</si>
  <si>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</si>
  <si>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</si>
  <si>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</si>
  <si>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</si>
  <si>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</si>
  <si>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</si>
  <si>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</si>
  <si>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</si>
  <si>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</si>
  <si>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</si>
  <si>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</si>
  <si>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</si>
  <si>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</si>
  <si>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</si>
  <si>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</si>
  <si>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</si>
  <si>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</si>
  <si>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</si>
  <si>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</si>
  <si>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</si>
  <si>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</si>
  <si>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</si>
  <si>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</si>
  <si>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</si>
  <si>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</si>
  <si>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</si>
  <si>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</si>
  <si>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</si>
  <si>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</si>
  <si>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</si>
  <si>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</si>
  <si>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</si>
  <si>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</si>
  <si>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</si>
  <si>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</si>
  <si>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</si>
  <si>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</si>
  <si>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</si>
  <si>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</si>
  <si>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</si>
  <si>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</si>
  <si>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</si>
  <si>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</si>
  <si>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</si>
  <si>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</si>
  <si>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</si>
  <si>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</si>
  <si>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</si>
  <si>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</si>
  <si>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</si>
  <si>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</si>
  <si>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</si>
  <si>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</si>
  <si>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</si>
  <si>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</si>
  <si>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</si>
  <si>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</si>
  <si>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</si>
  <si>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</si>
  <si>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</si>
  <si>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</si>
  <si>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</si>
  <si>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</si>
  <si>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</si>
  <si>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</si>
  <si>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</si>
  <si>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</si>
  <si>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</si>
  <si>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</si>
  <si>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</si>
  <si>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</si>
  <si>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</si>
  <si>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</si>
  <si>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</si>
  <si>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</si>
  <si>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</si>
  <si>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</si>
  <si>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</si>
  <si>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</si>
  <si>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</si>
  <si>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</si>
  <si>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</si>
  <si>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</si>
  <si>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</si>
  <si>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</si>
  <si>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</si>
  <si>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</si>
  <si>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</si>
  <si>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</si>
  <si>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</si>
  <si>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</si>
  <si>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</si>
  <si>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</si>
  <si>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</si>
  <si>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</si>
  <si>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</si>
  <si>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</si>
  <si>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</si>
  <si>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</si>
  <si>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</si>
  <si>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</si>
  <si>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</si>
  <si>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</si>
  <si>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</si>
  <si>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</si>
  <si>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</si>
  <si>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</si>
  <si>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</si>
  <si>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</si>
  <si>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</si>
  <si>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</si>
  <si>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</si>
  <si>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</si>
  <si>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</si>
  <si>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</si>
  <si>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</si>
  <si>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</si>
  <si>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</si>
  <si>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</si>
  <si>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</si>
  <si>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</si>
  <si>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</si>
  <si>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</si>
  <si>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</si>
  <si>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</si>
  <si>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</si>
  <si>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</si>
  <si>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</si>
  <si>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</si>
  <si>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</si>
  <si>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</si>
  <si>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</si>
  <si>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</si>
  <si>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</si>
  <si>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</si>
  <si>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</si>
  <si>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</si>
  <si>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</si>
  <si>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</si>
  <si>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</si>
  <si>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</si>
  <si>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</si>
  <si>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</si>
  <si>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</si>
  <si>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</si>
  <si>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</si>
  <si>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</si>
  <si>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</si>
  <si>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</si>
  <si>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</si>
  <si>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</si>
  <si>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</si>
  <si>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</si>
  <si>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</si>
  <si>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</si>
  <si>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</si>
  <si>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</si>
  <si>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</si>
  <si>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</si>
  <si>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</si>
  <si>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</si>
  <si>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</si>
  <si>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</si>
  <si>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</si>
  <si>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</si>
  <si>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</si>
  <si>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</si>
  <si>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</si>
  <si>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</si>
  <si>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</si>
  <si>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</si>
  <si>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</si>
  <si>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</si>
  <si>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</si>
  <si>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</si>
  <si>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</si>
  <si>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</si>
  <si>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</si>
  <si>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</si>
  <si>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</si>
  <si>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</si>
  <si>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</si>
  <si>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</si>
  <si>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</si>
  <si>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</si>
  <si>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</si>
  <si>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</si>
  <si>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</si>
  <si>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</si>
  <si>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</si>
  <si>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</si>
  <si>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</si>
  <si>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</si>
  <si>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</si>
  <si>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</si>
  <si>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</si>
  <si>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</si>
  <si>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</si>
  <si>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</si>
  <si>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</si>
  <si>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</si>
  <si>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</si>
  <si>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</si>
  <si>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</si>
  <si>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</si>
  <si>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</si>
  <si>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</si>
  <si>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</si>
  <si>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</si>
  <si>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</si>
  <si>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</si>
  <si>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</si>
  <si>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</si>
  <si>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</si>
  <si>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</si>
  <si>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</si>
  <si>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</si>
  <si>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</si>
  <si>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</si>
  <si>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</si>
  <si>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</si>
  <si>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</si>
  <si>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</si>
  <si>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</si>
  <si>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</si>
  <si>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</si>
  <si>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</si>
  <si>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</si>
  <si>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</si>
  <si>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</si>
  <si>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</si>
  <si>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</si>
  <si>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</si>
  <si>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</si>
  <si>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</si>
  <si>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</si>
  <si>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</si>
  <si>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</si>
  <si>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</si>
  <si>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</si>
  <si>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</si>
  <si>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</si>
  <si>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</si>
  <si>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</si>
  <si>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</si>
  <si>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</si>
  <si>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</si>
  <si>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</si>
  <si>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</si>
  <si>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</si>
  <si>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</si>
  <si>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</si>
  <si>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</si>
  <si>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</si>
  <si>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</si>
  <si>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</si>
  <si>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</si>
  <si>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</si>
  <si>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</si>
  <si>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</si>
  <si>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</si>
  <si>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</si>
  <si>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</si>
  <si>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</si>
  <si>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</si>
  <si>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</si>
  <si>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</si>
  <si>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</si>
  <si>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</si>
  <si>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</si>
  <si>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</si>
  <si>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</si>
  <si>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</si>
  <si>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</si>
  <si>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</si>
  <si>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</si>
  <si>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</si>
  <si>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</si>
  <si>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</si>
  <si>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</si>
  <si>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</si>
  <si>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</si>
  <si>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</si>
  <si>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</si>
  <si>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</si>
  <si>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</si>
  <si>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</si>
  <si>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</si>
  <si>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</si>
  <si>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</si>
  <si>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</si>
  <si>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</si>
  <si>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</si>
  <si>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</si>
  <si>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</si>
  <si>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</si>
  <si>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</si>
  <si>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</si>
  <si>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</si>
  <si>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</si>
  <si>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</si>
  <si>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</si>
  <si>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</si>
  <si>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</si>
  <si>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</si>
  <si>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</si>
  <si>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</si>
  <si>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</si>
  <si>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</si>
  <si>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</si>
  <si>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</si>
  <si>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</si>
  <si>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</si>
  <si>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</si>
  <si>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</si>
  <si>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</si>
  <si>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</si>
  <si>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</si>
  <si>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</si>
  <si>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</si>
  <si>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</si>
  <si>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</si>
  <si>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</si>
  <si>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</si>
  <si>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</si>
  <si>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</si>
  <si>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</si>
  <si>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</si>
  <si>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</si>
  <si>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</si>
  <si>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</si>
  <si>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</si>
  <si>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</si>
  <si>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</si>
  <si>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</si>
  <si>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</si>
  <si>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</si>
  <si>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</si>
  <si>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</si>
  <si>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</si>
  <si>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</si>
  <si>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</si>
  <si>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</si>
  <si>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</si>
  <si>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</si>
  <si>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</si>
  <si>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</si>
  <si>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</si>
  <si>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</si>
  <si>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</si>
  <si>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</si>
  <si>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</si>
  <si>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</si>
  <si>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</si>
  <si>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</si>
  <si>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</si>
  <si>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</si>
  <si>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</si>
  <si>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</si>
  <si>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</si>
  <si>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</si>
  <si>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</si>
  <si>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</si>
  <si>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</si>
  <si>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</si>
  <si>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</si>
  <si>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</si>
  <si>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</si>
  <si>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</si>
  <si>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</si>
  <si>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</si>
  <si>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</si>
  <si>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</si>
  <si>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</si>
  <si>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</si>
  <si>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</si>
  <si>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</si>
  <si>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</si>
  <si>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</si>
  <si>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</si>
  <si>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</si>
  <si>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</si>
  <si>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</si>
  <si>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</si>
  <si>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</si>
  <si>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</si>
  <si>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</si>
  <si>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</si>
  <si>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</si>
  <si>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</si>
  <si>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</si>
  <si>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</si>
  <si>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</si>
  <si>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</si>
  <si>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</si>
  <si>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</si>
  <si>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</si>
  <si>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</si>
  <si>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</si>
  <si>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</si>
  <si>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</si>
  <si>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</si>
  <si>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</si>
  <si>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</si>
  <si>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</si>
  <si>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</si>
  <si>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</si>
  <si>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</si>
  <si>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</si>
  <si>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</si>
  <si>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</si>
  <si>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</si>
  <si>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</si>
  <si>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</si>
  <si>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</si>
  <si>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</si>
  <si>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</si>
  <si>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</si>
  <si>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</si>
  <si>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</si>
  <si>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</si>
  <si>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</si>
  <si>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</si>
  <si>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</si>
  <si>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</si>
  <si>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</si>
  <si>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</si>
  <si>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</si>
  <si>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</si>
  <si>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</si>
  <si>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</si>
  <si>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</si>
  <si>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</si>
  <si>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</si>
  <si>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</si>
  <si>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</si>
  <si>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</si>
  <si>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</si>
  <si>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</si>
  <si>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</si>
  <si>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</si>
  <si>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</si>
  <si>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</si>
  <si>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</si>
  <si>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</si>
  <si>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</si>
  <si>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</si>
  <si>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</si>
  <si>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</si>
  <si>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</si>
  <si>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</si>
  <si>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</si>
  <si>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</si>
  <si>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</si>
  <si>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</si>
  <si>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</si>
  <si>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</si>
  <si>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</si>
  <si>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</si>
  <si>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</si>
  <si>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</si>
  <si>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</si>
  <si>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</si>
  <si>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</si>
  <si>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</si>
  <si>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</si>
  <si>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</si>
  <si>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</si>
  <si>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</si>
  <si>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</si>
  <si>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</si>
  <si>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</si>
  <si>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</si>
  <si>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</si>
  <si>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</si>
  <si>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</si>
  <si>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</si>
  <si>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</si>
  <si>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</si>
  <si>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</si>
  <si>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</si>
  <si>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</si>
  <si>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</si>
  <si>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</si>
  <si>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</si>
  <si>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</si>
  <si>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</si>
  <si>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</si>
  <si>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</si>
  <si>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</si>
  <si>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</si>
  <si>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</si>
  <si>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</si>
  <si>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</si>
  <si>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</si>
  <si>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</si>
  <si>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</si>
  <si>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</si>
  <si>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</si>
  <si>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</si>
  <si>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</si>
  <si>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</si>
  <si>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</si>
  <si>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</si>
  <si>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</si>
  <si>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</si>
  <si>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</si>
  <si>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</si>
  <si>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</si>
  <si>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</si>
  <si>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</si>
  <si>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</si>
  <si>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</si>
  <si>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</si>
  <si>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</si>
  <si>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</si>
  <si>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</si>
  <si>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</si>
  <si>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</si>
  <si>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</si>
  <si>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</si>
  <si>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</si>
  <si>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</si>
  <si>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</si>
  <si>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</si>
  <si>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</si>
  <si>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</si>
  <si>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</si>
  <si>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</si>
  <si>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</si>
  <si>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</si>
  <si>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</si>
  <si>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</si>
  <si>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</si>
  <si>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</si>
  <si>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</si>
  <si>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</si>
  <si>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</si>
  <si>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</si>
  <si>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</si>
  <si>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</si>
  <si>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</si>
  <si>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</si>
  <si>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</si>
  <si>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</si>
  <si>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</si>
  <si>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</si>
  <si>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</si>
  <si>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</si>
  <si>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</si>
  <si>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</si>
  <si>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</si>
  <si>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</si>
  <si>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</si>
  <si>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</si>
  <si>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</si>
  <si>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</si>
  <si>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</si>
  <si>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</si>
  <si>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</si>
  <si>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</si>
  <si>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</si>
  <si>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</si>
  <si>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</si>
  <si>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</si>
  <si>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</si>
  <si>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</si>
  <si>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</si>
  <si>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</si>
  <si>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</si>
  <si>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</si>
  <si>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</si>
  <si>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</si>
  <si>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</si>
  <si>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</si>
  <si>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</si>
  <si>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</si>
  <si>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</si>
  <si>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</si>
  <si>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</si>
  <si>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</si>
  <si>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</si>
  <si>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</si>
  <si>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</si>
  <si>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</si>
  <si>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</si>
  <si>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</si>
  <si>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</si>
  <si>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</si>
  <si>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</si>
  <si>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</si>
  <si>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</si>
  <si>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</si>
  <si>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</si>
  <si>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</si>
  <si>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</si>
  <si>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</si>
  <si>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</si>
  <si>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</si>
  <si>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文化芸術基本法第15条</t>
  </si>
  <si>
    <t>-</t>
  </si>
  <si>
    <t>文化芸術振興委託費</t>
  </si>
  <si>
    <t>諸謝金</t>
  </si>
  <si>
    <t>委員等旅費</t>
  </si>
  <si>
    <t>（約）人</t>
  </si>
  <si>
    <t>人</t>
  </si>
  <si>
    <t>件</t>
  </si>
  <si>
    <t>執行額／事業実施件数　　　　　　　　　　　　　　</t>
    <phoneticPr fontId="5"/>
  </si>
  <si>
    <t>百万円</t>
  </si>
  <si>
    <t>百万円/件</t>
    <phoneticPr fontId="5"/>
  </si>
  <si>
    <t>245/12</t>
  </si>
  <si>
    <t>124/9</t>
  </si>
  <si>
    <t>12　文化芸術の振興</t>
    <phoneticPr fontId="5"/>
  </si>
  <si>
    <t>－</t>
    <phoneticPr fontId="5"/>
  </si>
  <si>
    <t>日本と諸外国の首脳間や政府間で設定される周年事業等の機会において、文化政策上の重要性や国際貢献の意義等に基づき、国として対応が必要となるトップレベルの文化芸術発信事業や国際文化交流事業を行うことで、日本文化の発信及び国際文化交流の推進に寄与していると言える。</t>
    <phoneticPr fontId="5"/>
  </si>
  <si>
    <t>397</t>
  </si>
  <si>
    <t>409</t>
  </si>
  <si>
    <t>434</t>
  </si>
  <si>
    <t>398</t>
  </si>
  <si>
    <t>394</t>
  </si>
  <si>
    <t>377</t>
  </si>
  <si>
    <t>○</t>
  </si>
  <si>
    <t>12-1 文化芸術の創造・発展・継承と教育の充実</t>
    <phoneticPr fontId="5"/>
  </si>
  <si>
    <t>国際文化交流・協力推進事業</t>
    <phoneticPr fontId="5"/>
  </si>
  <si>
    <t>平成14年度</t>
    <phoneticPr fontId="5"/>
  </si>
  <si>
    <t>終了予定なし</t>
    <phoneticPr fontId="5"/>
  </si>
  <si>
    <t>文化庁</t>
    <phoneticPr fontId="5"/>
  </si>
  <si>
    <t>文化経済・国際課</t>
    <phoneticPr fontId="5"/>
  </si>
  <si>
    <t>-</t>
    <phoneticPr fontId="5"/>
  </si>
  <si>
    <t>文化経済・国際課長
寺本　恒昌</t>
    <rPh sb="10" eb="12">
      <t>テラモト</t>
    </rPh>
    <rPh sb="13" eb="15">
      <t>ツネマサ</t>
    </rPh>
    <phoneticPr fontId="5"/>
  </si>
  <si>
    <t>文化芸術推進基本計画（第1期）（平成30年3月6日閣議決定）</t>
    <phoneticPr fontId="5"/>
  </si>
  <si>
    <t>本事業は首脳間や政府間で設定される周年事業等において、文化政策上の意義や国際貢献の観点からの意義に基づき、事業を実施している。</t>
    <phoneticPr fontId="5"/>
  </si>
  <si>
    <t>諸外国等から日本国政府に対する要請等に基づいて実施される事業であるため、国が主体となって実施する必要がある。</t>
    <phoneticPr fontId="5"/>
  </si>
  <si>
    <t>諸外国等からの要望等を踏まえ実施しており、日本の文化芸術の発信や国際文化交流を促進する上で、優先度の高い事業である。</t>
    <phoneticPr fontId="5"/>
  </si>
  <si>
    <t>有</t>
  </si>
  <si>
    <t>有識者による会議において経費を査定した上で実施しており、受益者との負担関係は妥当である。</t>
    <phoneticPr fontId="5"/>
  </si>
  <si>
    <t>実施する事業に応じて、必要な支出費目に限定して実施しており、真に必要なものに限定している。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</si>
  <si>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</si>
  <si>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支出費目については、事業委託要項に定めるほか、受託者との定期的な連絡調整により、事業実施に真に必要な費目・使途に限定している。</t>
    <phoneticPr fontId="5"/>
  </si>
  <si>
    <t>本事業で実施する事業のうち、当庁を含めた複数の機関等の協力により実施する場合には、必要な費用分担を厳選して、予算の効率的な執行に努めている。</t>
    <phoneticPr fontId="5"/>
  </si>
  <si>
    <t>一般管理費等</t>
    <rPh sb="0" eb="2">
      <t>イッパン</t>
    </rPh>
    <rPh sb="2" eb="5">
      <t>カンリヒ</t>
    </rPh>
    <rPh sb="5" eb="6">
      <t>トウ</t>
    </rPh>
    <phoneticPr fontId="5"/>
  </si>
  <si>
    <t>　国際的な要請や文化政策上の意義に基づく重要な国際文化交流・協力事業を実施することによって、諸外国との友好と相互理解を深める。</t>
    <phoneticPr fontId="5"/>
  </si>
  <si>
    <t>　日本と諸外国の首脳間や政府間で設定される周年事業等の機会において、文化政策上の重要性や国際貢献の意義等に基づき、国として対応が必要となるトップレベルの文化芸術発信事業や国際文化交流事業を行う。
　具体的には、上記趣旨を踏まえ、国内外において、様々な分野の芸術公演、展覧会、国際会議等の各種事業を企画・実施する。</t>
    <phoneticPr fontId="5"/>
  </si>
  <si>
    <t>-</t>
    <phoneticPr fontId="5"/>
  </si>
  <si>
    <t>本事業において実施した文化イベントの過去５年間の平均値の参加者数を得ること</t>
    <rPh sb="28" eb="31">
      <t>サンカシャ</t>
    </rPh>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</si>
  <si>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</si>
  <si>
    <t>再委託費</t>
    <rPh sb="0" eb="3">
      <t>サイイタク</t>
    </rPh>
    <rPh sb="3" eb="4">
      <t>ヒ</t>
    </rPh>
    <phoneticPr fontId="5"/>
  </si>
  <si>
    <t>旅費、借損料、消耗品、通信運搬費</t>
    <rPh sb="0" eb="2">
      <t>リョヒ</t>
    </rPh>
    <rPh sb="7" eb="10">
      <t>ショウモウヒン</t>
    </rPh>
    <rPh sb="11" eb="13">
      <t>ツウシン</t>
    </rPh>
    <rPh sb="13" eb="15">
      <t>ウンパン</t>
    </rPh>
    <rPh sb="15" eb="16">
      <t>ヒ</t>
    </rPh>
    <phoneticPr fontId="5"/>
  </si>
  <si>
    <t>C.</t>
    <phoneticPr fontId="5"/>
  </si>
  <si>
    <t>B.　ＲＫＢミューズ株式会社</t>
    <phoneticPr fontId="5"/>
  </si>
  <si>
    <t>企画・運営業務</t>
    <rPh sb="0" eb="2">
      <t>キカク</t>
    </rPh>
    <phoneticPr fontId="5"/>
  </si>
  <si>
    <t>事業費</t>
    <rPh sb="0" eb="3">
      <t>ジギョウヒ</t>
    </rPh>
    <phoneticPr fontId="5"/>
  </si>
  <si>
    <t>ＲＫＢミューズ株式会社</t>
    <phoneticPr fontId="5"/>
  </si>
  <si>
    <t>「世界各国との連携に基づく国際展開による国際文化発信拠点力強化プロジェクト」実施業務</t>
    <rPh sb="1" eb="3">
      <t>セカイ</t>
    </rPh>
    <rPh sb="3" eb="5">
      <t>カクコク</t>
    </rPh>
    <rPh sb="7" eb="9">
      <t>レンケイ</t>
    </rPh>
    <rPh sb="10" eb="11">
      <t>モト</t>
    </rPh>
    <rPh sb="13" eb="15">
      <t>コクサイ</t>
    </rPh>
    <rPh sb="15" eb="17">
      <t>テンカイ</t>
    </rPh>
    <rPh sb="20" eb="22">
      <t>コクサイ</t>
    </rPh>
    <rPh sb="22" eb="24">
      <t>ブンカ</t>
    </rPh>
    <rPh sb="24" eb="26">
      <t>ハッシン</t>
    </rPh>
    <rPh sb="26" eb="28">
      <t>キョテン</t>
    </rPh>
    <rPh sb="28" eb="29">
      <t>リョク</t>
    </rPh>
    <rPh sb="29" eb="31">
      <t>キョウカ</t>
    </rPh>
    <rPh sb="38" eb="40">
      <t>ジッシ</t>
    </rPh>
    <rPh sb="40" eb="42">
      <t>ギョウム</t>
    </rPh>
    <phoneticPr fontId="5"/>
  </si>
  <si>
    <t>一般社団法人アート東京</t>
    <rPh sb="0" eb="2">
      <t>イッパン</t>
    </rPh>
    <rPh sb="2" eb="4">
      <t>シャダン</t>
    </rPh>
    <rPh sb="4" eb="6">
      <t>ホウジン</t>
    </rPh>
    <rPh sb="9" eb="11">
      <t>トウキョウ</t>
    </rPh>
    <phoneticPr fontId="5"/>
  </si>
  <si>
    <t>「東アジア文化都市２０２０北九州開幕式典及び令和元年度東アジア文化都市【北九州市】中韓交流事業」企画・運営業務</t>
    <phoneticPr fontId="5"/>
  </si>
  <si>
    <t>日英交流年「UK in Japan2019-20」における日・ウェールズ文化交流強化事業企画実施業務</t>
    <rPh sb="0" eb="2">
      <t>ニチエイ</t>
    </rPh>
    <rPh sb="2" eb="4">
      <t>コウリュウ</t>
    </rPh>
    <rPh sb="4" eb="5">
      <t>ネン</t>
    </rPh>
    <rPh sb="29" eb="30">
      <t>ニチ</t>
    </rPh>
    <rPh sb="36" eb="38">
      <t>ブンカ</t>
    </rPh>
    <rPh sb="38" eb="40">
      <t>コウリュウ</t>
    </rPh>
    <rPh sb="40" eb="42">
      <t>キョウカ</t>
    </rPh>
    <rPh sb="42" eb="44">
      <t>ジギョウ</t>
    </rPh>
    <rPh sb="44" eb="46">
      <t>キカク</t>
    </rPh>
    <rPh sb="46" eb="48">
      <t>ジッシ</t>
    </rPh>
    <rPh sb="48" eb="50">
      <t>ギョウム</t>
    </rPh>
    <phoneticPr fontId="5"/>
  </si>
  <si>
    <t>一般社団法人日本ファッション・ウィーク推進機構</t>
    <phoneticPr fontId="5"/>
  </si>
  <si>
    <t>「日本・ナイジェリア外交関係設立６０周年記念ファッション・アート交流事業」企画実施業務</t>
    <phoneticPr fontId="5"/>
  </si>
  <si>
    <t>-</t>
    <phoneticPr fontId="5"/>
  </si>
  <si>
    <t>97.7/4</t>
    <phoneticPr fontId="5"/>
  </si>
  <si>
    <t>参加者数の実績</t>
    <rPh sb="0" eb="3">
      <t>サンカシャ</t>
    </rPh>
    <rPh sb="3" eb="4">
      <t>スウ</t>
    </rPh>
    <rPh sb="5" eb="7">
      <t>ジッセキ</t>
    </rPh>
    <phoneticPr fontId="5"/>
  </si>
  <si>
    <t>一部新型コロナウイルスの影響により実施できなかった事業があり、翌年度に繰越し、実施する予定である。</t>
    <rPh sb="0" eb="2">
      <t>イチブ</t>
    </rPh>
    <rPh sb="2" eb="4">
      <t>シンガタ</t>
    </rPh>
    <rPh sb="12" eb="14">
      <t>エイキョウ</t>
    </rPh>
    <rPh sb="17" eb="19">
      <t>ジッシ</t>
    </rPh>
    <rPh sb="25" eb="27">
      <t>ジギョウ</t>
    </rPh>
    <rPh sb="31" eb="34">
      <t>ヨクネンド</t>
    </rPh>
    <rPh sb="35" eb="37">
      <t>クリコシ</t>
    </rPh>
    <rPh sb="39" eb="41">
      <t>ジッシ</t>
    </rPh>
    <rPh sb="43" eb="45">
      <t>ヨテイ</t>
    </rPh>
    <phoneticPr fontId="5"/>
  </si>
  <si>
    <t>各年度の当初見込みは過去５年間の事業実施件数の平均値</t>
    <phoneticPr fontId="5"/>
  </si>
  <si>
    <t>A.東アジア文化都市2020北九州実行委員会</t>
    <phoneticPr fontId="5"/>
  </si>
  <si>
    <t>東アジア文化都市2020北九州実行委員会</t>
    <phoneticPr fontId="5"/>
  </si>
  <si>
    <t>-</t>
    <phoneticPr fontId="5"/>
  </si>
  <si>
    <t>株式会社JTBコミュニケーション</t>
    <rPh sb="0" eb="4">
      <t>カブシキガイシャ</t>
    </rPh>
    <phoneticPr fontId="5"/>
  </si>
  <si>
    <t>国として対応が必要となるトップレベルの文化芸術発信事業や国際文化交流事業を行うという本事業の趣旨上、仕様を履行することについて高度な専門性を有するため、応札者が少数となる面があるが、当該年度に実施する事業計画を早期に策定し、公募期間・履行準備期間を十分確保する等により、一者応札の状況が改善されるように努めていく。</t>
    <phoneticPr fontId="5"/>
  </si>
  <si>
    <t>本事業において実施した文化イベントの参加者数 　　　　(本年6月上旬に確定次第、記載)</t>
    <rPh sb="18" eb="20">
      <t>サンカ</t>
    </rPh>
    <rPh sb="28" eb="30">
      <t>ホンネン</t>
    </rPh>
    <rPh sb="31" eb="32">
      <t>ツキ</t>
    </rPh>
    <rPh sb="32" eb="34">
      <t>ジョウジュン</t>
    </rPh>
    <rPh sb="35" eb="37">
      <t>カクテイ</t>
    </rPh>
    <rPh sb="37" eb="39">
      <t>シダイ</t>
    </rPh>
    <rPh sb="40" eb="42">
      <t>キサイ</t>
    </rPh>
    <phoneticPr fontId="5"/>
  </si>
  <si>
    <t>成果実績は、複数年度の平均値から目標値を設定しているものであるが、実施事業は各年度により様々なものがあり、事業内容によって来場者数が大きく異なる。令和２年度は新型コロナウイルスの影響により一部事業が予定通り実施できなかったため、達成度は下がったものの、各個別の実績は目標に見合った成果をあげたと言える。</t>
    <rPh sb="0" eb="2">
      <t>セイカ</t>
    </rPh>
    <rPh sb="2" eb="4">
      <t>ジッセキ</t>
    </rPh>
    <rPh sb="73" eb="75">
      <t>レイワ</t>
    </rPh>
    <rPh sb="77" eb="78">
      <t>ド</t>
    </rPh>
    <rPh sb="79" eb="81">
      <t>シンガタ</t>
    </rPh>
    <rPh sb="89" eb="91">
      <t>エイキョウ</t>
    </rPh>
    <rPh sb="94" eb="96">
      <t>イチブ</t>
    </rPh>
    <rPh sb="96" eb="98">
      <t>ジギョウ</t>
    </rPh>
    <rPh sb="99" eb="101">
      <t>ヨテイ</t>
    </rPh>
    <rPh sb="101" eb="102">
      <t>ドオ</t>
    </rPh>
    <rPh sb="103" eb="105">
      <t>ジッシ</t>
    </rPh>
    <rPh sb="118" eb="119">
      <t>サ</t>
    </rPh>
    <rPh sb="126" eb="127">
      <t>カク</t>
    </rPh>
    <rPh sb="127" eb="129">
      <t>コベツ</t>
    </rPh>
    <rPh sb="140" eb="142">
      <t>セイカ</t>
    </rPh>
    <phoneticPr fontId="5"/>
  </si>
  <si>
    <t xml:space="preserve">文化政策上の重要性や国際貢献の意義等に基づいて事業を実施するものであり、事業実施の必要性が高く、資金投入の合理性を確保している。また、国庫支出の在り方についても、他の機関等の協力を得て実施する場合は、効率的な執行となるよう協力機関等と情報共有をするとともに、委託事業者に証ひょう関係書類の提出を求め、その内容の照合を行うことにより、適正性を担保している。                    </t>
    <phoneticPr fontId="5"/>
  </si>
  <si>
    <t>引き続き、文化政策上の意義や国際貢献の観点からの意義に基づき、事業を効率的かつ効果的に実施するよう努める。</t>
    <phoneticPr fontId="5"/>
  </si>
  <si>
    <t>海外への派遣や海外からの招へいを伴う事業について、新型コロナウイルスの影響により止む無く実施できなくなった事による。</t>
    <rPh sb="0" eb="2">
      <t>カイガイ</t>
    </rPh>
    <rPh sb="4" eb="6">
      <t>ハケン</t>
    </rPh>
    <rPh sb="7" eb="9">
      <t>カイガイ</t>
    </rPh>
    <rPh sb="12" eb="13">
      <t>ショウ</t>
    </rPh>
    <rPh sb="16" eb="17">
      <t>トモナ</t>
    </rPh>
    <rPh sb="18" eb="20">
      <t>ジギョウ</t>
    </rPh>
    <rPh sb="25" eb="27">
      <t>シンガタ</t>
    </rPh>
    <rPh sb="35" eb="37">
      <t>エイキョウ</t>
    </rPh>
    <rPh sb="40" eb="41">
      <t>ヤ</t>
    </rPh>
    <rPh sb="42" eb="43">
      <t>ナ</t>
    </rPh>
    <rPh sb="44" eb="46">
      <t>ジッシ</t>
    </rPh>
    <rPh sb="53" eb="54">
      <t>コト</t>
    </rPh>
    <phoneticPr fontId="5"/>
  </si>
  <si>
    <t>事業費</t>
    <phoneticPr fontId="5"/>
  </si>
  <si>
    <t>雑役務費</t>
    <phoneticPr fontId="25"/>
  </si>
  <si>
    <t>人件費</t>
    <phoneticPr fontId="25"/>
  </si>
  <si>
    <t>人件費</t>
    <phoneticPr fontId="25"/>
  </si>
  <si>
    <t>外部有識者点検対象外</t>
    <phoneticPr fontId="5"/>
  </si>
  <si>
    <t>事業内容の一部改善</t>
    <phoneticPr fontId="5"/>
  </si>
  <si>
    <t>この事業は事業の目的及び内容については施策目標の達成手段として適切なものとなっているが、予算執行に当たって、一者応札になる等の競争性が十分に働いていない状況も見受けられるため、公告期間、仕様等について検証を行い、より効率的な事業実施となるよう努めるべきである。</t>
    <phoneticPr fontId="5"/>
  </si>
  <si>
    <t>年度内に改善を検討</t>
    <phoneticPr fontId="5"/>
  </si>
  <si>
    <t>本年度より事業の成果を明確化させるよう、仕様書等の改善を図る予定である。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</si>
</sst>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169441</xdr:colOff>
      <xdr:row>754</xdr:row>
      <xdr:rowOff>26576</xdr:rowOff>
    </xdr:from>
    <xdr:to>
      <xdr:col>35</xdr:col>
      <xdr:colOff>146142</xdr:colOff>
      <xdr:row>756</xdr:row>
      <xdr:rowOff>94022</xdr:rowOff>
    </xdr:to>
    <xdr:sp macro="" textlink="">
      <xdr:nvSpPr>
        <xdr:cNvPr id="7" name="テキスト ボックス 6">
          <a:extLst>
            <a:ext uri="{FF2B5EF4-FFF2-40B4-BE49-F238E27FC236}">
              <a16:creationId xmlns:a16="http://schemas.microsoft.com/office/drawing/2014/main" id="{BA25D48D-26F6-4D35-BCCA-24F7FFD2BDE8}"/>
            </a:ext>
          </a:extLst>
        </xdr:cNvPr>
        <xdr:cNvSpPr txBox="1"/>
      </xdr:nvSpPr>
      <xdr:spPr>
        <a:xfrm>
          <a:off x="4419972" y="48306420"/>
          <a:ext cx="2810389" cy="781821"/>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株式会社、実行委員会等（全</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162250</xdr:colOff>
      <xdr:row>764</xdr:row>
      <xdr:rowOff>81863</xdr:rowOff>
    </xdr:from>
    <xdr:to>
      <xdr:col>33</xdr:col>
      <xdr:colOff>136584</xdr:colOff>
      <xdr:row>765</xdr:row>
      <xdr:rowOff>317150</xdr:rowOff>
    </xdr:to>
    <xdr:sp macro="" textlink="">
      <xdr:nvSpPr>
        <xdr:cNvPr id="8" name="テキスト ボックス 7">
          <a:extLst>
            <a:ext uri="{FF2B5EF4-FFF2-40B4-BE49-F238E27FC236}">
              <a16:creationId xmlns:a16="http://schemas.microsoft.com/office/drawing/2014/main" id="{0698622B-A31B-4CDF-B13C-7569AC11848E}"/>
            </a:ext>
          </a:extLst>
        </xdr:cNvPr>
        <xdr:cNvSpPr txBox="1"/>
      </xdr:nvSpPr>
      <xdr:spPr>
        <a:xfrm>
          <a:off x="4412781" y="51933582"/>
          <a:ext cx="2403209" cy="902037"/>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15.6</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152400</xdr:colOff>
      <xdr:row>765</xdr:row>
      <xdr:rowOff>384232</xdr:rowOff>
    </xdr:from>
    <xdr:to>
      <xdr:col>26</xdr:col>
      <xdr:colOff>61243</xdr:colOff>
      <xdr:row>766</xdr:row>
      <xdr:rowOff>487057</xdr:rowOff>
    </xdr:to>
    <xdr:sp macro="" textlink="">
      <xdr:nvSpPr>
        <xdr:cNvPr id="9" name="大かっこ 8">
          <a:extLst>
            <a:ext uri="{FF2B5EF4-FFF2-40B4-BE49-F238E27FC236}">
              <a16:creationId xmlns:a16="http://schemas.microsoft.com/office/drawing/2014/main" id="{E9F46CB2-15B9-470B-B952-1D96B4168992}"/>
            </a:ext>
          </a:extLst>
        </xdr:cNvPr>
        <xdr:cNvSpPr/>
      </xdr:nvSpPr>
      <xdr:spPr>
        <a:xfrm>
          <a:off x="2952750" y="52924132"/>
          <a:ext cx="2309143" cy="7695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rPr>
            <a:t>各事業における専門業務を実施</a:t>
          </a:r>
          <a:endParaRPr kumimoji="0"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140776</xdr:colOff>
      <xdr:row>750</xdr:row>
      <xdr:rowOff>0</xdr:rowOff>
    </xdr:from>
    <xdr:to>
      <xdr:col>35</xdr:col>
      <xdr:colOff>117478</xdr:colOff>
      <xdr:row>751</xdr:row>
      <xdr:rowOff>192421</xdr:rowOff>
    </xdr:to>
    <xdr:sp macro="" textlink="">
      <xdr:nvSpPr>
        <xdr:cNvPr id="10" name="テキスト ボックス 9">
          <a:extLst>
            <a:ext uri="{FF2B5EF4-FFF2-40B4-BE49-F238E27FC236}">
              <a16:creationId xmlns:a16="http://schemas.microsoft.com/office/drawing/2014/main" id="{0036277D-8275-44C2-88C0-D918D42ECC44}"/>
            </a:ext>
          </a:extLst>
        </xdr:cNvPr>
        <xdr:cNvSpPr txBox="1"/>
      </xdr:nvSpPr>
      <xdr:spPr>
        <a:xfrm>
          <a:off x="4341301" y="46939200"/>
          <a:ext cx="2777052" cy="544846"/>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文化庁</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97</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753</xdr:row>
      <xdr:rowOff>0</xdr:rowOff>
    </xdr:from>
    <xdr:to>
      <xdr:col>36</xdr:col>
      <xdr:colOff>116459</xdr:colOff>
      <xdr:row>753</xdr:row>
      <xdr:rowOff>341166</xdr:rowOff>
    </xdr:to>
    <xdr:sp macro="" textlink="">
      <xdr:nvSpPr>
        <xdr:cNvPr id="13" name="テキスト ボックス 12">
          <a:extLst>
            <a:ext uri="{FF2B5EF4-FFF2-40B4-BE49-F238E27FC236}">
              <a16:creationId xmlns:a16="http://schemas.microsoft.com/office/drawing/2014/main" id="{55A55EC9-717E-4AFE-914F-419EDC9AAE89}"/>
            </a:ext>
          </a:extLst>
        </xdr:cNvPr>
        <xdr:cNvSpPr txBox="1"/>
      </xdr:nvSpPr>
      <xdr:spPr>
        <a:xfrm>
          <a:off x="3000375" y="47996475"/>
          <a:ext cx="4316984" cy="34116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0</xdr:colOff>
      <xdr:row>757</xdr:row>
      <xdr:rowOff>0</xdr:rowOff>
    </xdr:from>
    <xdr:to>
      <xdr:col>43</xdr:col>
      <xdr:colOff>39541</xdr:colOff>
      <xdr:row>758</xdr:row>
      <xdr:rowOff>259980</xdr:rowOff>
    </xdr:to>
    <xdr:sp macro="" textlink="">
      <xdr:nvSpPr>
        <xdr:cNvPr id="14" name="大かっこ 13">
          <a:extLst>
            <a:ext uri="{FF2B5EF4-FFF2-40B4-BE49-F238E27FC236}">
              <a16:creationId xmlns:a16="http://schemas.microsoft.com/office/drawing/2014/main" id="{F1EDC457-BC2E-410D-95C4-46DCFEBD8DC0}"/>
            </a:ext>
          </a:extLst>
        </xdr:cNvPr>
        <xdr:cNvSpPr/>
      </xdr:nvSpPr>
      <xdr:spPr>
        <a:xfrm>
          <a:off x="3000375" y="49406175"/>
          <a:ext cx="5640241" cy="61240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首脳間や政府間で設定される周年事業等、文化政策上の意義の高い事業を実施</a:t>
          </a:r>
          <a:endParaRPr kumimoji="0" lang="ja-JP" altLang="ja-JP" sz="14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0</xdr:colOff>
      <xdr:row>752</xdr:row>
      <xdr:rowOff>0</xdr:rowOff>
    </xdr:from>
    <xdr:to>
      <xdr:col>28</xdr:col>
      <xdr:colOff>236</xdr:colOff>
      <xdr:row>753</xdr:row>
      <xdr:rowOff>88900</xdr:rowOff>
    </xdr:to>
    <xdr:cxnSp macro="">
      <xdr:nvCxnSpPr>
        <xdr:cNvPr id="15" name="直線矢印コネクタ 14">
          <a:extLst>
            <a:ext uri="{FF2B5EF4-FFF2-40B4-BE49-F238E27FC236}">
              <a16:creationId xmlns:a16="http://schemas.microsoft.com/office/drawing/2014/main" id="{49753582-BC53-484C-AD58-9C990FE1D6E9}"/>
            </a:ext>
          </a:extLst>
        </xdr:cNvPr>
        <xdr:cNvCxnSpPr/>
      </xdr:nvCxnSpPr>
      <xdr:spPr>
        <a:xfrm flipH="1">
          <a:off x="5689600" y="47891700"/>
          <a:ext cx="236" cy="4445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190500</xdr:colOff>
      <xdr:row>758</xdr:row>
      <xdr:rowOff>226218</xdr:rowOff>
    </xdr:from>
    <xdr:to>
      <xdr:col>27</xdr:col>
      <xdr:colOff>2382</xdr:colOff>
      <xdr:row>762</xdr:row>
      <xdr:rowOff>330200</xdr:rowOff>
    </xdr:to>
    <xdr:cxnSp macro="">
      <xdr:nvCxnSpPr>
        <xdr:cNvPr id="16" name="直線矢印コネクタ 15">
          <a:extLst>
            <a:ext uri="{FF2B5EF4-FFF2-40B4-BE49-F238E27FC236}">
              <a16:creationId xmlns:a16="http://schemas.microsoft.com/office/drawing/2014/main" id="{49753582-BC53-484C-AD58-9C990FE1D6E9}"/>
            </a:ext>
          </a:extLst>
        </xdr:cNvPr>
        <xdr:cNvCxnSpPr/>
      </xdr:nvCxnSpPr>
      <xdr:spPr>
        <a:xfrm flipH="1">
          <a:off x="5473700" y="50251518"/>
          <a:ext cx="15082" cy="152638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14287</xdr:colOff>
      <xdr:row>762</xdr:row>
      <xdr:rowOff>321469</xdr:rowOff>
    </xdr:from>
    <xdr:to>
      <xdr:col>35</xdr:col>
      <xdr:colOff>133127</xdr:colOff>
      <xdr:row>763</xdr:row>
      <xdr:rowOff>305448</xdr:rowOff>
    </xdr:to>
    <xdr:sp macro="" textlink="">
      <xdr:nvSpPr>
        <xdr:cNvPr id="19" name="テキスト ボックス 18">
          <a:extLst>
            <a:ext uri="{FF2B5EF4-FFF2-40B4-BE49-F238E27FC236}">
              <a16:creationId xmlns:a16="http://schemas.microsoft.com/office/drawing/2014/main" id="{55A55EC9-717E-4AFE-914F-419EDC9AAE89}"/>
            </a:ext>
          </a:extLst>
        </xdr:cNvPr>
        <xdr:cNvSpPr txBox="1"/>
      </xdr:nvSpPr>
      <xdr:spPr>
        <a:xfrm>
          <a:off x="2847975" y="51458813"/>
          <a:ext cx="4369371" cy="34116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37</xdr:col>
      <xdr:colOff>38100</xdr:colOff>
      <xdr:row>750</xdr:row>
      <xdr:rowOff>12700</xdr:rowOff>
    </xdr:from>
    <xdr:to>
      <xdr:col>51</xdr:col>
      <xdr:colOff>153858</xdr:colOff>
      <xdr:row>752</xdr:row>
      <xdr:rowOff>79428</xdr:rowOff>
    </xdr:to>
    <xdr:sp macro="" textlink="">
      <xdr:nvSpPr>
        <xdr:cNvPr id="11" name="正方形/長方形 10">
          <a:extLst>
            <a:ext uri="{FF2B5EF4-FFF2-40B4-BE49-F238E27FC236}">
              <a16:creationId xmlns:a16="http://schemas.microsoft.com/office/drawing/2014/main" id="{02CF2A2F-B1B2-42A2-82E8-2C2944B9F9CF}"/>
            </a:ext>
          </a:extLst>
        </xdr:cNvPr>
        <xdr:cNvSpPr/>
      </xdr:nvSpPr>
      <xdr:spPr>
        <a:xfrm>
          <a:off x="7556500" y="47193200"/>
          <a:ext cx="3062158" cy="777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を含む。</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6" zoomScale="75" zoomScaleNormal="75" zoomScaleSheetLayoutView="75" zoomScalePageLayoutView="85" workbookViewId="0">
      <selection activeCell="BG839" sqref="BG839:BG8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378</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740</v>
      </c>
      <c r="H5" s="555"/>
      <c r="I5" s="555"/>
      <c r="J5" s="555"/>
      <c r="K5" s="555"/>
      <c r="L5" s="555"/>
      <c r="M5" s="556" t="s">
        <v>66</v>
      </c>
      <c r="N5" s="557"/>
      <c r="O5" s="557"/>
      <c r="P5" s="557"/>
      <c r="Q5" s="557"/>
      <c r="R5" s="558"/>
      <c r="S5" s="559" t="s">
        <v>741</v>
      </c>
      <c r="T5" s="555"/>
      <c r="U5" s="555"/>
      <c r="V5" s="555"/>
      <c r="W5" s="555"/>
      <c r="X5" s="560"/>
      <c r="Y5" s="713" t="s">
        <v>3</v>
      </c>
      <c r="Z5" s="714"/>
      <c r="AA5" s="714"/>
      <c r="AB5" s="714"/>
      <c r="AC5" s="714"/>
      <c r="AD5" s="715"/>
      <c r="AE5" s="716" t="s">
        <v>743</v>
      </c>
      <c r="AF5" s="716"/>
      <c r="AG5" s="716"/>
      <c r="AH5" s="716"/>
      <c r="AI5" s="716"/>
      <c r="AJ5" s="716"/>
      <c r="AK5" s="716"/>
      <c r="AL5" s="716"/>
      <c r="AM5" s="716"/>
      <c r="AN5" s="716"/>
      <c r="AO5" s="716"/>
      <c r="AP5" s="717"/>
      <c r="AQ5" s="718" t="s">
        <v>745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746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クールジャパン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239.6</v>
      </c>
      <c r="Q13" s="164"/>
      <c r="R13" s="164"/>
      <c r="S13" s="164"/>
      <c r="T13" s="164"/>
      <c r="U13" s="164"/>
      <c r="V13" s="165"/>
      <c r="W13" s="163">
        <v>241.6</v>
      </c>
      <c r="X13" s="164"/>
      <c r="Y13" s="164"/>
      <c r="Z13" s="164"/>
      <c r="AA13" s="164"/>
      <c r="AB13" s="164"/>
      <c r="AC13" s="165"/>
      <c r="AD13" s="163">
        <v>241.6</v>
      </c>
      <c r="AE13" s="164"/>
      <c r="AF13" s="164"/>
      <c r="AG13" s="164"/>
      <c r="AH13" s="164"/>
      <c r="AI13" s="164"/>
      <c r="AJ13" s="165"/>
      <c r="AK13" s="163">
        <v>241.6</v>
      </c>
      <c r="AL13" s="164"/>
      <c r="AM13" s="164"/>
      <c r="AN13" s="164"/>
      <c r="AO13" s="164"/>
      <c r="AP13" s="164"/>
      <c r="AQ13" s="165"/>
      <c r="AR13" s="160">
        <v>241.6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744</v>
      </c>
      <c r="AE14" s="164"/>
      <c r="AF14" s="164"/>
      <c r="AG14" s="164"/>
      <c r="AH14" s="164"/>
      <c r="AI14" s="164"/>
      <c r="AJ14" s="165"/>
      <c r="AK14" s="163" t="s">
        <v>759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v>107.6</v>
      </c>
      <c r="AE15" s="164"/>
      <c r="AF15" s="164"/>
      <c r="AG15" s="164"/>
      <c r="AH15" s="164"/>
      <c r="AI15" s="164"/>
      <c r="AJ15" s="165"/>
      <c r="AK15" s="163">
        <v>106.9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v>-107.6</v>
      </c>
      <c r="X16" s="164"/>
      <c r="Y16" s="164"/>
      <c r="Z16" s="164"/>
      <c r="AA16" s="164"/>
      <c r="AB16" s="164"/>
      <c r="AC16" s="165"/>
      <c r="AD16" s="163">
        <v>-106.9</v>
      </c>
      <c r="AE16" s="164"/>
      <c r="AF16" s="164"/>
      <c r="AG16" s="164"/>
      <c r="AH16" s="164"/>
      <c r="AI16" s="164"/>
      <c r="AJ16" s="165"/>
      <c r="AK16" s="163" t="s">
        <v>759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759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239.6</v>
      </c>
      <c r="Q18" s="170"/>
      <c r="R18" s="170"/>
      <c r="S18" s="170"/>
      <c r="T18" s="170"/>
      <c r="U18" s="170"/>
      <c r="V18" s="171"/>
      <c r="W18" s="169">
        <f>SUM(W13:AC17)</f>
        <v>134</v>
      </c>
      <c r="X18" s="170"/>
      <c r="Y18" s="170"/>
      <c r="Z18" s="170"/>
      <c r="AA18" s="170"/>
      <c r="AB18" s="170"/>
      <c r="AC18" s="171"/>
      <c r="AD18" s="169">
        <f>SUM(AD13:AJ17)</f>
        <v>242.29999999999998</v>
      </c>
      <c r="AE18" s="170"/>
      <c r="AF18" s="170"/>
      <c r="AG18" s="170"/>
      <c r="AH18" s="170"/>
      <c r="AI18" s="170"/>
      <c r="AJ18" s="171"/>
      <c r="AK18" s="169">
        <f>SUM(AK13:AQ17)</f>
        <v>348.5</v>
      </c>
      <c r="AL18" s="170"/>
      <c r="AM18" s="170"/>
      <c r="AN18" s="170"/>
      <c r="AO18" s="170"/>
      <c r="AP18" s="170"/>
      <c r="AQ18" s="171"/>
      <c r="AR18" s="169">
        <f>SUM(AR13:AX17)</f>
        <v>241.6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244.5</v>
      </c>
      <c r="Q19" s="164"/>
      <c r="R19" s="164"/>
      <c r="S19" s="164"/>
      <c r="T19" s="164"/>
      <c r="U19" s="164"/>
      <c r="V19" s="165"/>
      <c r="W19" s="163">
        <v>123.7</v>
      </c>
      <c r="X19" s="164"/>
      <c r="Y19" s="164"/>
      <c r="Z19" s="164"/>
      <c r="AA19" s="164"/>
      <c r="AB19" s="164"/>
      <c r="AC19" s="165"/>
      <c r="AD19" s="163">
        <v>97.8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1.0204507512520868</v>
      </c>
      <c r="Q20" s="535"/>
      <c r="R20" s="535"/>
      <c r="S20" s="535"/>
      <c r="T20" s="535"/>
      <c r="U20" s="535"/>
      <c r="V20" s="535"/>
      <c r="W20" s="535">
        <f t="shared" ref="W20" si="0">IF(W18=0, "-", SUM(W19)/W18)</f>
        <v>0.92313432835820897</v>
      </c>
      <c r="X20" s="535"/>
      <c r="Y20" s="535"/>
      <c r="Z20" s="535"/>
      <c r="AA20" s="535"/>
      <c r="AB20" s="535"/>
      <c r="AC20" s="535"/>
      <c r="AD20" s="535">
        <f t="shared" ref="AD20" si="1">IF(AD18=0, "-", SUM(AD19)/AD18)</f>
        <v>0.40363186132893109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353</v>
      </c>
      <c r="H21" s="922"/>
      <c r="I21" s="922"/>
      <c r="J21" s="922"/>
      <c r="K21" s="922"/>
      <c r="L21" s="922"/>
      <c r="M21" s="922"/>
      <c r="N21" s="922"/>
      <c r="O21" s="922"/>
      <c r="P21" s="535">
        <f>IF(P19=0, "-", SUM(P19)/SUM(P13,P14))</f>
        <v>1.0204507512520868</v>
      </c>
      <c r="Q21" s="535"/>
      <c r="R21" s="535"/>
      <c r="S21" s="535"/>
      <c r="T21" s="535"/>
      <c r="U21" s="535"/>
      <c r="V21" s="535"/>
      <c r="W21" s="535">
        <f t="shared" ref="W21" si="2">IF(W19=0, "-", SUM(W19)/SUM(W13,W14))</f>
        <v>0.51200331125827814</v>
      </c>
      <c r="X21" s="535"/>
      <c r="Y21" s="535"/>
      <c r="Z21" s="535"/>
      <c r="AA21" s="535"/>
      <c r="AB21" s="535"/>
      <c r="AC21" s="535"/>
      <c r="AD21" s="535">
        <f t="shared" ref="AD21" si="3">IF(AD19=0, "-", SUM(AD19)/SUM(AD13,AD14))</f>
        <v>0.40480132450331124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240.2</v>
      </c>
      <c r="Q23" s="161"/>
      <c r="R23" s="161"/>
      <c r="S23" s="161"/>
      <c r="T23" s="161"/>
      <c r="U23" s="161"/>
      <c r="V23" s="162"/>
      <c r="W23" s="160">
        <v>240.2</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1.1000000000000001</v>
      </c>
      <c r="Q24" s="164"/>
      <c r="R24" s="164"/>
      <c r="S24" s="164"/>
      <c r="T24" s="164"/>
      <c r="U24" s="164"/>
      <c r="V24" s="165"/>
      <c r="W24" s="163">
        <v>1.1000000000000001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0.2</v>
      </c>
      <c r="Q25" s="164"/>
      <c r="R25" s="164"/>
      <c r="S25" s="164"/>
      <c r="T25" s="164"/>
      <c r="U25" s="164"/>
      <c r="V25" s="165"/>
      <c r="W25" s="163">
        <v>0.2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0.10000000000002274</v>
      </c>
      <c r="Q28" s="170"/>
      <c r="R28" s="170"/>
      <c r="S28" s="170"/>
      <c r="T28" s="170"/>
      <c r="U28" s="170"/>
      <c r="V28" s="171"/>
      <c r="W28" s="169">
        <f>W29-SUM(W23:W27)</f>
        <v>0.10000000000002274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241.6</v>
      </c>
      <c r="Q29" s="164"/>
      <c r="R29" s="164"/>
      <c r="S29" s="164"/>
      <c r="T29" s="164"/>
      <c r="U29" s="164"/>
      <c r="V29" s="165"/>
      <c r="W29" s="211">
        <f>AR13</f>
        <v>241.6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716</v>
      </c>
      <c r="AV31" s="271"/>
      <c r="AW31" s="375" t="s">
        <v>179</v>
      </c>
      <c r="AX31" s="376"/>
    </row>
    <row r="32" spans="1:50" ht="23.25" customHeight="1" x14ac:dyDescent="0.15">
      <c r="A32" s="511"/>
      <c r="B32" s="509"/>
      <c r="C32" s="509"/>
      <c r="D32" s="509"/>
      <c r="E32" s="509"/>
      <c r="F32" s="510"/>
      <c r="G32" s="536" t="s">
        <v>760</v>
      </c>
      <c r="H32" s="537"/>
      <c r="I32" s="537"/>
      <c r="J32" s="537"/>
      <c r="K32" s="537"/>
      <c r="L32" s="537"/>
      <c r="M32" s="537"/>
      <c r="N32" s="537"/>
      <c r="O32" s="538"/>
      <c r="P32" s="191" t="s">
        <v>785</v>
      </c>
      <c r="Q32" s="191"/>
      <c r="R32" s="191"/>
      <c r="S32" s="191"/>
      <c r="T32" s="191"/>
      <c r="U32" s="191"/>
      <c r="V32" s="191"/>
      <c r="W32" s="191"/>
      <c r="X32" s="233"/>
      <c r="Y32" s="339" t="s">
        <v>12</v>
      </c>
      <c r="Z32" s="545"/>
      <c r="AA32" s="546"/>
      <c r="AB32" s="547" t="s">
        <v>720</v>
      </c>
      <c r="AC32" s="547"/>
      <c r="AD32" s="547"/>
      <c r="AE32" s="363">
        <v>133619</v>
      </c>
      <c r="AF32" s="364"/>
      <c r="AG32" s="364"/>
      <c r="AH32" s="364"/>
      <c r="AI32" s="363">
        <v>76853</v>
      </c>
      <c r="AJ32" s="364"/>
      <c r="AK32" s="364"/>
      <c r="AL32" s="364"/>
      <c r="AM32" s="363"/>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v>219695</v>
      </c>
      <c r="AF33" s="364"/>
      <c r="AG33" s="364"/>
      <c r="AH33" s="364"/>
      <c r="AI33" s="363">
        <v>206928</v>
      </c>
      <c r="AJ33" s="364"/>
      <c r="AK33" s="364"/>
      <c r="AL33" s="364"/>
      <c r="AM33" s="363">
        <v>192414</v>
      </c>
      <c r="AN33" s="364"/>
      <c r="AO33" s="364"/>
      <c r="AP33" s="364"/>
      <c r="AQ33" s="166">
        <v>220000</v>
      </c>
      <c r="AR33" s="167"/>
      <c r="AS33" s="167"/>
      <c r="AT33" s="168"/>
      <c r="AU33" s="364" t="s">
        <v>716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61</v>
      </c>
      <c r="AF34" s="364"/>
      <c r="AG34" s="364"/>
      <c r="AH34" s="364"/>
      <c r="AI34" s="363">
        <v>37</v>
      </c>
      <c r="AJ34" s="364"/>
      <c r="AK34" s="364"/>
      <c r="AL34" s="364"/>
      <c r="AM34" s="363"/>
      <c r="AN34" s="364"/>
      <c r="AO34" s="364"/>
      <c r="AP34" s="364"/>
      <c r="AQ34" s="166" t="s">
        <v>716</v>
      </c>
      <c r="AR34" s="167"/>
      <c r="AS34" s="167"/>
      <c r="AT34" s="168"/>
      <c r="AU34" s="364" t="s">
        <v>716</v>
      </c>
      <c r="AV34" s="364"/>
      <c r="AW34" s="364"/>
      <c r="AX34" s="365"/>
    </row>
    <row r="35" spans="1:51" ht="23.25" customHeight="1" x14ac:dyDescent="0.15">
      <c r="A35" s="894" t="s">
        <v>379</v>
      </c>
      <c r="B35" s="895"/>
      <c r="C35" s="895"/>
      <c r="D35" s="895"/>
      <c r="E35" s="895"/>
      <c r="F35" s="896"/>
      <c r="G35" s="900" t="s">
        <v>777</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3" t="s">
        <v>134</v>
      </c>
      <c r="AV65" s="973"/>
      <c r="AW65" s="973"/>
      <c r="AX65" s="974"/>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5"/>
      <c r="AY66">
        <f>$AY$65</f>
        <v>0</v>
      </c>
    </row>
    <row r="67" spans="1:51" ht="23.25" hidden="1" customHeight="1" x14ac:dyDescent="0.15">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369</v>
      </c>
      <c r="AC71" s="971"/>
      <c r="AD71" s="971"/>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370</v>
      </c>
      <c r="AC72" s="972"/>
      <c r="AD72" s="972"/>
      <c r="AE72" s="371"/>
      <c r="AF72" s="372"/>
      <c r="AG72" s="372"/>
      <c r="AH72" s="372"/>
      <c r="AI72" s="371"/>
      <c r="AJ72" s="372"/>
      <c r="AK72" s="372"/>
      <c r="AL72" s="372"/>
      <c r="AM72" s="371"/>
      <c r="AN72" s="372"/>
      <c r="AO72" s="372"/>
      <c r="AP72" s="935"/>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382</v>
      </c>
      <c r="B78" s="910"/>
      <c r="C78" s="910"/>
      <c r="D78" s="910"/>
      <c r="E78" s="907" t="s">
        <v>327</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3" t="s">
        <v>416</v>
      </c>
      <c r="AR100" s="924"/>
      <c r="AS100" s="924"/>
      <c r="AT100" s="925"/>
      <c r="AU100" s="923" t="s">
        <v>540</v>
      </c>
      <c r="AV100" s="924"/>
      <c r="AW100" s="924"/>
      <c r="AX100" s="926"/>
    </row>
    <row r="101" spans="1:60" ht="23.25" customHeight="1" x14ac:dyDescent="0.15">
      <c r="A101" s="487"/>
      <c r="B101" s="488"/>
      <c r="C101" s="488"/>
      <c r="D101" s="488"/>
      <c r="E101" s="488"/>
      <c r="F101" s="489"/>
      <c r="G101" s="191" t="s">
        <v>779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58">
        <v>12</v>
      </c>
      <c r="AF101" s="358"/>
      <c r="AG101" s="358"/>
      <c r="AH101" s="358"/>
      <c r="AI101" s="358">
        <v>9</v>
      </c>
      <c r="AJ101" s="358"/>
      <c r="AK101" s="358"/>
      <c r="AL101" s="358"/>
      <c r="AM101" s="358">
        <v>4</v>
      </c>
      <c r="AN101" s="358"/>
      <c r="AO101" s="358"/>
      <c r="AP101" s="358"/>
      <c r="AQ101" s="358" t="s">
        <v>716</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v>12</v>
      </c>
      <c r="AF102" s="358"/>
      <c r="AG102" s="358"/>
      <c r="AH102" s="358"/>
      <c r="AI102" s="358">
        <v>11</v>
      </c>
      <c r="AJ102" s="358"/>
      <c r="AK102" s="358"/>
      <c r="AL102" s="358"/>
      <c r="AM102" s="358">
        <v>15</v>
      </c>
      <c r="AN102" s="358"/>
      <c r="AO102" s="358"/>
      <c r="AP102" s="358"/>
      <c r="AQ102" s="358">
        <v>9</v>
      </c>
      <c r="AR102" s="358"/>
      <c r="AS102" s="358"/>
      <c r="AT102" s="358"/>
      <c r="AU102" s="371"/>
      <c r="AV102" s="372"/>
      <c r="AW102" s="372"/>
      <c r="AX102" s="927"/>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20</v>
      </c>
      <c r="AF116" s="358"/>
      <c r="AG116" s="358"/>
      <c r="AH116" s="358"/>
      <c r="AI116" s="358">
        <v>13.776999999999999</v>
      </c>
      <c r="AJ116" s="358"/>
      <c r="AK116" s="358"/>
      <c r="AL116" s="358"/>
      <c r="AM116" s="358">
        <v>24.4</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726</v>
      </c>
      <c r="AF117" s="306"/>
      <c r="AG117" s="306"/>
      <c r="AH117" s="306"/>
      <c r="AI117" s="306" t="s">
        <v>727</v>
      </c>
      <c r="AJ117" s="306"/>
      <c r="AK117" s="306"/>
      <c r="AL117" s="306"/>
      <c r="AM117" s="306" t="s">
        <v>776</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404</v>
      </c>
      <c r="B130" s="988"/>
      <c r="C130" s="987" t="s">
        <v>236</v>
      </c>
      <c r="D130" s="988"/>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t="s">
        <v>405</v>
      </c>
      <c r="AV133" s="178"/>
      <c r="AW133" s="179" t="s">
        <v>179</v>
      </c>
      <c r="AX133" s="180"/>
      <c r="AY133">
        <f>$AY$132</f>
        <v>1</v>
      </c>
    </row>
    <row r="134" spans="1:51" ht="39.75" customHeight="1" x14ac:dyDescent="0.15">
      <c r="A134" s="991"/>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729</v>
      </c>
      <c r="AC134" s="224"/>
      <c r="AD134" s="224"/>
      <c r="AE134" s="266" t="s">
        <v>405</v>
      </c>
      <c r="AF134" s="167"/>
      <c r="AG134" s="167"/>
      <c r="AH134" s="167"/>
      <c r="AI134" s="266" t="s">
        <v>405</v>
      </c>
      <c r="AJ134" s="167"/>
      <c r="AK134" s="167"/>
      <c r="AL134" s="167"/>
      <c r="AM134" s="266" t="s">
        <v>712</v>
      </c>
      <c r="AN134" s="167"/>
      <c r="AO134" s="167"/>
      <c r="AP134" s="167"/>
      <c r="AQ134" s="266" t="s">
        <v>729</v>
      </c>
      <c r="AR134" s="167"/>
      <c r="AS134" s="167"/>
      <c r="AT134" s="167"/>
      <c r="AU134" s="266" t="s">
        <v>729</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729</v>
      </c>
      <c r="AC135" s="175"/>
      <c r="AD135" s="175"/>
      <c r="AE135" s="266" t="s">
        <v>405</v>
      </c>
      <c r="AF135" s="167"/>
      <c r="AG135" s="167"/>
      <c r="AH135" s="167"/>
      <c r="AI135" s="266" t="s">
        <v>405</v>
      </c>
      <c r="AJ135" s="167"/>
      <c r="AK135" s="167"/>
      <c r="AL135" s="167"/>
      <c r="AM135" s="266" t="s">
        <v>712</v>
      </c>
      <c r="AN135" s="167"/>
      <c r="AO135" s="167"/>
      <c r="AP135" s="167"/>
      <c r="AQ135" s="266" t="s">
        <v>729</v>
      </c>
      <c r="AR135" s="167"/>
      <c r="AS135" s="167"/>
      <c r="AT135" s="167"/>
      <c r="AU135" s="266" t="s">
        <v>729</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405</v>
      </c>
      <c r="AJ138" s="167"/>
      <c r="AK138" s="167"/>
      <c r="AL138" s="167"/>
      <c r="AM138" s="266" t="s">
        <v>712</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405</v>
      </c>
      <c r="AJ139" s="167"/>
      <c r="AK139" s="167"/>
      <c r="AL139" s="167"/>
      <c r="AM139" s="266" t="s">
        <v>712</v>
      </c>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670</v>
      </c>
      <c r="D430" s="251"/>
      <c r="E430" s="239" t="s">
        <v>398</v>
      </c>
      <c r="F430" s="444"/>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91"/>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712</v>
      </c>
      <c r="AN433" s="167"/>
      <c r="AO433" s="167"/>
      <c r="AP433" s="168"/>
      <c r="AQ433" s="166" t="s">
        <v>729</v>
      </c>
      <c r="AR433" s="167"/>
      <c r="AS433" s="167"/>
      <c r="AT433" s="168"/>
      <c r="AU433" s="167" t="s">
        <v>729</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712</v>
      </c>
      <c r="AN434" s="167"/>
      <c r="AO434" s="167"/>
      <c r="AP434" s="168"/>
      <c r="AQ434" s="166" t="s">
        <v>729</v>
      </c>
      <c r="AR434" s="167"/>
      <c r="AS434" s="167"/>
      <c r="AT434" s="168"/>
      <c r="AU434" s="167" t="s">
        <v>729</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712</v>
      </c>
      <c r="AN435" s="167"/>
      <c r="AO435" s="167"/>
      <c r="AP435" s="168"/>
      <c r="AQ435" s="166" t="s">
        <v>729</v>
      </c>
      <c r="AR435" s="167"/>
      <c r="AS435" s="167"/>
      <c r="AT435" s="168"/>
      <c r="AU435" s="167" t="s">
        <v>729</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91"/>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729</v>
      </c>
      <c r="AR458" s="167"/>
      <c r="AS458" s="167"/>
      <c r="AT458" s="168"/>
      <c r="AU458" s="167" t="s">
        <v>729</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729</v>
      </c>
      <c r="AR459" s="167"/>
      <c r="AS459" s="167"/>
      <c r="AT459" s="168"/>
      <c r="AU459" s="167" t="s">
        <v>729</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729</v>
      </c>
      <c r="AR460" s="167"/>
      <c r="AS460" s="167"/>
      <c r="AT460" s="168"/>
      <c r="AU460" s="167" t="s">
        <v>729</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3.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737</v>
      </c>
      <c r="AE702" s="893"/>
      <c r="AF702" s="893"/>
      <c r="AG702" s="879" t="s">
        <v>747</v>
      </c>
      <c r="AH702" s="880"/>
      <c r="AI702" s="880"/>
      <c r="AJ702" s="880"/>
      <c r="AK702" s="880"/>
      <c r="AL702" s="880"/>
      <c r="AM702" s="880"/>
      <c r="AN702" s="880"/>
      <c r="AO702" s="880"/>
      <c r="AP702" s="880"/>
      <c r="AQ702" s="880"/>
      <c r="AR702" s="880"/>
      <c r="AS702" s="880"/>
      <c r="AT702" s="880"/>
      <c r="AU702" s="880"/>
      <c r="AV702" s="880"/>
      <c r="AW702" s="880"/>
      <c r="AX702" s="881"/>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663" t="s">
        <v>748</v>
      </c>
      <c r="AH703" s="664"/>
      <c r="AI703" s="664"/>
      <c r="AJ703" s="664"/>
      <c r="AK703" s="664"/>
      <c r="AL703" s="664"/>
      <c r="AM703" s="664"/>
      <c r="AN703" s="664"/>
      <c r="AO703" s="664"/>
      <c r="AP703" s="664"/>
      <c r="AQ703" s="664"/>
      <c r="AR703" s="664"/>
      <c r="AS703" s="664"/>
      <c r="AT703" s="664"/>
      <c r="AU703" s="664"/>
      <c r="AV703" s="664"/>
      <c r="AW703" s="664"/>
      <c r="AX703" s="665"/>
    </row>
    <row r="704" spans="1:51" ht="5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60.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737</v>
      </c>
      <c r="AE705" s="732"/>
      <c r="AF705" s="732"/>
      <c r="AG705" s="190" t="s">
        <v>784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1"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737</v>
      </c>
      <c r="AE708" s="667"/>
      <c r="AF708" s="667"/>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53.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737</v>
      </c>
      <c r="AE709" s="185"/>
      <c r="AF709" s="185"/>
      <c r="AG709" s="663" t="s">
        <v>752</v>
      </c>
      <c r="AH709" s="664"/>
      <c r="AI709" s="664"/>
      <c r="AJ709" s="664"/>
      <c r="AK709" s="664"/>
      <c r="AL709" s="664"/>
      <c r="AM709" s="664"/>
      <c r="AN709" s="664"/>
      <c r="AO709" s="664"/>
      <c r="AP709" s="664"/>
      <c r="AQ709" s="664"/>
      <c r="AR709" s="664"/>
      <c r="AS709" s="664"/>
      <c r="AT709" s="664"/>
      <c r="AU709" s="664"/>
      <c r="AV709" s="664"/>
      <c r="AW709" s="664"/>
      <c r="AX709" s="665"/>
    </row>
    <row r="710" spans="1:50" ht="60"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737</v>
      </c>
      <c r="AE710" s="185"/>
      <c r="AF710" s="185"/>
      <c r="AG710" s="663" t="s">
        <v>753</v>
      </c>
      <c r="AH710" s="664"/>
      <c r="AI710" s="664"/>
      <c r="AJ710" s="664"/>
      <c r="AK710" s="664"/>
      <c r="AL710" s="664"/>
      <c r="AM710" s="664"/>
      <c r="AN710" s="664"/>
      <c r="AO710" s="664"/>
      <c r="AP710" s="664"/>
      <c r="AQ710" s="664"/>
      <c r="AR710" s="664"/>
      <c r="AS710" s="664"/>
      <c r="AT710" s="664"/>
      <c r="AU710" s="664"/>
      <c r="AV710" s="664"/>
      <c r="AW710" s="664"/>
      <c r="AX710" s="665"/>
    </row>
    <row r="711" spans="1:50" ht="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737</v>
      </c>
      <c r="AE711" s="185"/>
      <c r="AF711" s="185"/>
      <c r="AG711" s="663" t="s">
        <v>754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737</v>
      </c>
      <c r="AE712" s="582"/>
      <c r="AF712" s="582"/>
      <c r="AG712" s="590" t="s">
        <v>789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63" t="s">
        <v>405</v>
      </c>
      <c r="AH713" s="664"/>
      <c r="AI713" s="664"/>
      <c r="AJ713" s="664"/>
      <c r="AK713" s="664"/>
      <c r="AL713" s="664"/>
      <c r="AM713" s="664"/>
      <c r="AN713" s="664"/>
      <c r="AO713" s="664"/>
      <c r="AP713" s="664"/>
      <c r="AQ713" s="664"/>
      <c r="AR713" s="664"/>
      <c r="AS713" s="664"/>
      <c r="AT713" s="664"/>
      <c r="AU713" s="664"/>
      <c r="AV713" s="664"/>
      <c r="AW713" s="664"/>
      <c r="AX713" s="665"/>
    </row>
    <row r="714" spans="1:50" ht="4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737</v>
      </c>
      <c r="AE714" s="588"/>
      <c r="AF714" s="589"/>
      <c r="AG714" s="688" t="s">
        <v>755</v>
      </c>
      <c r="AH714" s="689"/>
      <c r="AI714" s="689"/>
      <c r="AJ714" s="689"/>
      <c r="AK714" s="689"/>
      <c r="AL714" s="689"/>
      <c r="AM714" s="689"/>
      <c r="AN714" s="689"/>
      <c r="AO714" s="689"/>
      <c r="AP714" s="689"/>
      <c r="AQ714" s="689"/>
      <c r="AR714" s="689"/>
      <c r="AS714" s="689"/>
      <c r="AT714" s="689"/>
      <c r="AU714" s="689"/>
      <c r="AV714" s="689"/>
      <c r="AW714" s="689"/>
      <c r="AX714" s="690"/>
    </row>
    <row r="715" spans="1:50" ht="105"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3"/>
      <c r="AG715" s="522" t="s">
        <v>786</v>
      </c>
      <c r="AH715" s="523"/>
      <c r="AI715" s="523"/>
      <c r="AJ715" s="523"/>
      <c r="AK715" s="523"/>
      <c r="AL715" s="523"/>
      <c r="AM715" s="523"/>
      <c r="AN715" s="523"/>
      <c r="AO715" s="523"/>
      <c r="AP715" s="523"/>
      <c r="AQ715" s="523"/>
      <c r="AR715" s="523"/>
      <c r="AS715" s="523"/>
      <c r="AT715" s="523"/>
      <c r="AU715" s="523"/>
      <c r="AV715" s="523"/>
      <c r="AW715" s="523"/>
      <c r="AX715" s="524"/>
    </row>
    <row r="716" spans="1:50" ht="60"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737</v>
      </c>
      <c r="AE716" s="755"/>
      <c r="AF716" s="755"/>
      <c r="AG716" s="663" t="s">
        <v>761</v>
      </c>
      <c r="AH716" s="664"/>
      <c r="AI716" s="664"/>
      <c r="AJ716" s="664"/>
      <c r="AK716" s="664"/>
      <c r="AL716" s="664"/>
      <c r="AM716" s="664"/>
      <c r="AN716" s="664"/>
      <c r="AO716" s="664"/>
      <c r="AP716" s="664"/>
      <c r="AQ716" s="664"/>
      <c r="AR716" s="664"/>
      <c r="AS716" s="664"/>
      <c r="AT716" s="664"/>
      <c r="AU716" s="664"/>
      <c r="AV716" s="664"/>
      <c r="AW716" s="664"/>
      <c r="AX716" s="665"/>
    </row>
    <row r="717" spans="1:50" ht="36.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3" t="s">
        <v>778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c r="AE718" s="185"/>
      <c r="AF718" s="185"/>
      <c r="AG718" s="193" t="s">
        <v>405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338</v>
      </c>
      <c r="D720" s="929"/>
      <c r="E720" s="929"/>
      <c r="F720" s="932"/>
      <c r="G720" s="928" t="s">
        <v>339</v>
      </c>
      <c r="H720" s="929"/>
      <c r="I720" s="929"/>
      <c r="J720" s="929"/>
      <c r="K720" s="929"/>
      <c r="L720" s="929"/>
      <c r="M720" s="929"/>
      <c r="N720" s="928" t="s">
        <v>342</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795</v>
      </c>
      <c r="B731" s="615"/>
      <c r="C731" s="615"/>
      <c r="D731" s="615"/>
      <c r="E731" s="616"/>
      <c r="F731" s="679" t="s">
        <v>796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797</v>
      </c>
      <c r="B733" s="615"/>
      <c r="C733" s="615"/>
      <c r="D733" s="615"/>
      <c r="E733" s="616"/>
      <c r="F733" s="762" t="s">
        <v>798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385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389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349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351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780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790</v>
      </c>
      <c r="H789" s="446"/>
      <c r="I789" s="446"/>
      <c r="J789" s="446"/>
      <c r="K789" s="447"/>
      <c r="L789" s="448" t="s">
        <v>791</v>
      </c>
      <c r="M789" s="449"/>
      <c r="N789" s="449"/>
      <c r="O789" s="449"/>
      <c r="P789" s="449"/>
      <c r="Q789" s="449"/>
      <c r="R789" s="449"/>
      <c r="S789" s="449"/>
      <c r="T789" s="449"/>
      <c r="U789" s="449"/>
      <c r="V789" s="449"/>
      <c r="W789" s="449"/>
      <c r="X789" s="450"/>
      <c r="Y789" s="451">
        <v>18.7</v>
      </c>
      <c r="Z789" s="452"/>
      <c r="AA789" s="452"/>
      <c r="AB789" s="553"/>
      <c r="AC789" s="445" t="s">
        <v>767</v>
      </c>
      <c r="AD789" s="446"/>
      <c r="AE789" s="446"/>
      <c r="AF789" s="446"/>
      <c r="AG789" s="447"/>
      <c r="AH789" s="448" t="s">
        <v>766</v>
      </c>
      <c r="AI789" s="449"/>
      <c r="AJ789" s="449"/>
      <c r="AK789" s="449"/>
      <c r="AL789" s="449"/>
      <c r="AM789" s="449"/>
      <c r="AN789" s="449"/>
      <c r="AO789" s="449"/>
      <c r="AP789" s="449"/>
      <c r="AQ789" s="449"/>
      <c r="AR789" s="449"/>
      <c r="AS789" s="449"/>
      <c r="AT789" s="450"/>
      <c r="AU789" s="451">
        <v>15.6</v>
      </c>
      <c r="AV789" s="452"/>
      <c r="AW789" s="452"/>
      <c r="AX789" s="453"/>
    </row>
    <row r="790" spans="1:51" ht="24.75" customHeight="1" x14ac:dyDescent="0.15">
      <c r="A790" s="552"/>
      <c r="B790" s="759"/>
      <c r="C790" s="759"/>
      <c r="D790" s="759"/>
      <c r="E790" s="759"/>
      <c r="F790" s="760"/>
      <c r="G790" s="348"/>
      <c r="H790" s="349"/>
      <c r="I790" s="349"/>
      <c r="J790" s="349"/>
      <c r="K790" s="350"/>
      <c r="L790" s="398" t="s">
        <v>762</v>
      </c>
      <c r="M790" s="399"/>
      <c r="N790" s="399"/>
      <c r="O790" s="399"/>
      <c r="P790" s="399"/>
      <c r="Q790" s="399"/>
      <c r="R790" s="399"/>
      <c r="S790" s="399"/>
      <c r="T790" s="399"/>
      <c r="U790" s="399"/>
      <c r="V790" s="399"/>
      <c r="W790" s="399"/>
      <c r="X790" s="400"/>
      <c r="Y790" s="395">
        <v>15.6</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t="s">
        <v>763</v>
      </c>
      <c r="M791" s="399"/>
      <c r="N791" s="399"/>
      <c r="O791" s="399"/>
      <c r="P791" s="399"/>
      <c r="Q791" s="399"/>
      <c r="R791" s="399"/>
      <c r="S791" s="399"/>
      <c r="T791" s="399"/>
      <c r="U791" s="399"/>
      <c r="V791" s="399"/>
      <c r="W791" s="399"/>
      <c r="X791" s="400"/>
      <c r="Y791" s="395">
        <v>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80</v>
      </c>
      <c r="H792" s="349"/>
      <c r="I792" s="349"/>
      <c r="J792" s="349"/>
      <c r="K792" s="350"/>
      <c r="L792" s="398" t="s">
        <v>756</v>
      </c>
      <c r="M792" s="399"/>
      <c r="N792" s="399"/>
      <c r="O792" s="399"/>
      <c r="P792" s="399"/>
      <c r="Q792" s="399"/>
      <c r="R792" s="399"/>
      <c r="S792" s="399"/>
      <c r="T792" s="399"/>
      <c r="U792" s="399"/>
      <c r="V792" s="399"/>
      <c r="W792" s="399"/>
      <c r="X792" s="400"/>
      <c r="Y792" s="395">
        <v>2.4</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792</v>
      </c>
      <c r="H793" s="349"/>
      <c r="I793" s="349"/>
      <c r="J793" s="349"/>
      <c r="K793" s="350"/>
      <c r="L793" s="398" t="s">
        <v>793</v>
      </c>
      <c r="M793" s="399"/>
      <c r="N793" s="399"/>
      <c r="O793" s="399"/>
      <c r="P793" s="399"/>
      <c r="Q793" s="399"/>
      <c r="R793" s="399"/>
      <c r="S793" s="399"/>
      <c r="T793" s="399"/>
      <c r="U793" s="399"/>
      <c r="V793" s="399"/>
      <c r="W793" s="399"/>
      <c r="X793" s="400"/>
      <c r="Y793" s="395">
        <v>0</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41.699999999999996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15.6</v>
      </c>
      <c r="AV799" s="412"/>
      <c r="AW799" s="412"/>
      <c r="AX799" s="414"/>
    </row>
    <row r="800" spans="1:51" ht="24.75" customHeight="1" x14ac:dyDescent="0.15">
      <c r="A800" s="552"/>
      <c r="B800" s="759"/>
      <c r="C800" s="759"/>
      <c r="D800" s="759"/>
      <c r="E800" s="759"/>
      <c r="F800" s="760"/>
      <c r="G800" s="435" t="s">
        <v>764</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343</v>
      </c>
      <c r="AM839" s="953"/>
      <c r="AN839" s="95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75" customHeight="1" x14ac:dyDescent="0.15">
      <c r="A845" s="401">
        <v>1</v>
      </c>
      <c r="B845" s="401">
        <v>1</v>
      </c>
      <c r="C845" s="420" t="s">
        <v>781</v>
      </c>
      <c r="D845" s="415"/>
      <c r="E845" s="415"/>
      <c r="F845" s="415"/>
      <c r="G845" s="415"/>
      <c r="H845" s="415"/>
      <c r="I845" s="415"/>
      <c r="J845" s="416" t="s">
        <v>782</v>
      </c>
      <c r="K845" s="417"/>
      <c r="L845" s="417"/>
      <c r="M845" s="417"/>
      <c r="N845" s="417"/>
      <c r="O845" s="417"/>
      <c r="P845" s="421" t="s">
        <v>771</v>
      </c>
      <c r="Q845" s="317"/>
      <c r="R845" s="317"/>
      <c r="S845" s="317"/>
      <c r="T845" s="317"/>
      <c r="U845" s="317"/>
      <c r="V845" s="317"/>
      <c r="W845" s="317"/>
      <c r="X845" s="317"/>
      <c r="Y845" s="318">
        <v>41.6</v>
      </c>
      <c r="Z845" s="319"/>
      <c r="AA845" s="319"/>
      <c r="AB845" s="320"/>
      <c r="AC845" s="322" t="s">
        <v>376</v>
      </c>
      <c r="AD845" s="323"/>
      <c r="AE845" s="323"/>
      <c r="AF845" s="323"/>
      <c r="AG845" s="323"/>
      <c r="AH845" s="418">
        <v>1</v>
      </c>
      <c r="AI845" s="419"/>
      <c r="AJ845" s="419"/>
      <c r="AK845" s="419"/>
      <c r="AL845" s="326">
        <v>100</v>
      </c>
      <c r="AM845" s="327"/>
      <c r="AN845" s="327"/>
      <c r="AO845" s="328"/>
      <c r="AP845" s="321"/>
      <c r="AQ845" s="321"/>
      <c r="AR845" s="321"/>
      <c r="AS845" s="321"/>
      <c r="AT845" s="321"/>
      <c r="AU845" s="321"/>
      <c r="AV845" s="321"/>
      <c r="AW845" s="321"/>
      <c r="AX845" s="321"/>
    </row>
    <row r="846" spans="1:51" ht="60" customHeight="1" x14ac:dyDescent="0.15">
      <c r="A846" s="401">
        <v>2</v>
      </c>
      <c r="B846" s="401">
        <v>1</v>
      </c>
      <c r="C846" s="420" t="s">
        <v>783</v>
      </c>
      <c r="D846" s="415"/>
      <c r="E846" s="415"/>
      <c r="F846" s="415"/>
      <c r="G846" s="415"/>
      <c r="H846" s="415"/>
      <c r="I846" s="415"/>
      <c r="J846" s="416">
        <v>2010701023536</v>
      </c>
      <c r="K846" s="417"/>
      <c r="L846" s="417"/>
      <c r="M846" s="417"/>
      <c r="N846" s="417"/>
      <c r="O846" s="417"/>
      <c r="P846" s="421" t="s">
        <v>772</v>
      </c>
      <c r="Q846" s="317"/>
      <c r="R846" s="317"/>
      <c r="S846" s="317"/>
      <c r="T846" s="317"/>
      <c r="U846" s="317"/>
      <c r="V846" s="317"/>
      <c r="W846" s="317"/>
      <c r="X846" s="317"/>
      <c r="Y846" s="318">
        <v>25.8</v>
      </c>
      <c r="Z846" s="319"/>
      <c r="AA846" s="319"/>
      <c r="AB846" s="320"/>
      <c r="AC846" s="322" t="s">
        <v>376</v>
      </c>
      <c r="AD846" s="323"/>
      <c r="AE846" s="323"/>
      <c r="AF846" s="323"/>
      <c r="AG846" s="323"/>
      <c r="AH846" s="418">
        <v>1</v>
      </c>
      <c r="AI846" s="419"/>
      <c r="AJ846" s="419"/>
      <c r="AK846" s="419"/>
      <c r="AL846" s="326">
        <v>100</v>
      </c>
      <c r="AM846" s="327"/>
      <c r="AN846" s="327"/>
      <c r="AO846" s="328"/>
      <c r="AP846" s="321"/>
      <c r="AQ846" s="321"/>
      <c r="AR846" s="321"/>
      <c r="AS846" s="321"/>
      <c r="AT846" s="321"/>
      <c r="AU846" s="321"/>
      <c r="AV846" s="321"/>
      <c r="AW846" s="321"/>
      <c r="AX846" s="321"/>
      <c r="AY846">
        <f>COUNTA($C$846)</f>
        <v>1</v>
      </c>
    </row>
    <row r="847" spans="1:51" ht="60" customHeight="1" x14ac:dyDescent="0.15">
      <c r="A847" s="401">
        <v>3</v>
      </c>
      <c r="B847" s="401">
        <v>1</v>
      </c>
      <c r="C847" s="420" t="s">
        <v>770</v>
      </c>
      <c r="D847" s="415"/>
      <c r="E847" s="415"/>
      <c r="F847" s="415"/>
      <c r="G847" s="415"/>
      <c r="H847" s="415"/>
      <c r="I847" s="415"/>
      <c r="J847" s="416">
        <v>9010505002531</v>
      </c>
      <c r="K847" s="417"/>
      <c r="L847" s="417"/>
      <c r="M847" s="417"/>
      <c r="N847" s="417"/>
      <c r="O847" s="417"/>
      <c r="P847" s="421" t="s">
        <v>769</v>
      </c>
      <c r="Q847" s="317"/>
      <c r="R847" s="317"/>
      <c r="S847" s="317"/>
      <c r="T847" s="317"/>
      <c r="U847" s="317"/>
      <c r="V847" s="317"/>
      <c r="W847" s="317"/>
      <c r="X847" s="317"/>
      <c r="Y847" s="318">
        <v>20.7</v>
      </c>
      <c r="Z847" s="319"/>
      <c r="AA847" s="319"/>
      <c r="AB847" s="320"/>
      <c r="AC847" s="322" t="s">
        <v>376</v>
      </c>
      <c r="AD847" s="323"/>
      <c r="AE847" s="323"/>
      <c r="AF847" s="323"/>
      <c r="AG847" s="323"/>
      <c r="AH847" s="324">
        <v>1</v>
      </c>
      <c r="AI847" s="325"/>
      <c r="AJ847" s="325"/>
      <c r="AK847" s="325"/>
      <c r="AL847" s="326">
        <v>100</v>
      </c>
      <c r="AM847" s="327"/>
      <c r="AN847" s="327"/>
      <c r="AO847" s="328"/>
      <c r="AP847" s="321"/>
      <c r="AQ847" s="321"/>
      <c r="AR847" s="321"/>
      <c r="AS847" s="321"/>
      <c r="AT847" s="321"/>
      <c r="AU847" s="321"/>
      <c r="AV847" s="321"/>
      <c r="AW847" s="321"/>
      <c r="AX847" s="321"/>
      <c r="AY847">
        <f>COUNTA($C$847)</f>
        <v>1</v>
      </c>
    </row>
    <row r="848" spans="1:51" ht="60" customHeight="1" x14ac:dyDescent="0.15">
      <c r="A848" s="401">
        <v>4</v>
      </c>
      <c r="B848" s="401">
        <v>1</v>
      </c>
      <c r="C848" s="420" t="s">
        <v>773</v>
      </c>
      <c r="D848" s="415"/>
      <c r="E848" s="415"/>
      <c r="F848" s="415"/>
      <c r="G848" s="415"/>
      <c r="H848" s="415"/>
      <c r="I848" s="415"/>
      <c r="J848" s="416">
        <v>5011005003552</v>
      </c>
      <c r="K848" s="417"/>
      <c r="L848" s="417"/>
      <c r="M848" s="417"/>
      <c r="N848" s="417"/>
      <c r="O848" s="417"/>
      <c r="P848" s="421" t="s">
        <v>774</v>
      </c>
      <c r="Q848" s="317"/>
      <c r="R848" s="317"/>
      <c r="S848" s="317"/>
      <c r="T848" s="317"/>
      <c r="U848" s="317"/>
      <c r="V848" s="317"/>
      <c r="W848" s="317"/>
      <c r="X848" s="317"/>
      <c r="Y848" s="318">
        <v>9.6</v>
      </c>
      <c r="Z848" s="319"/>
      <c r="AA848" s="319"/>
      <c r="AB848" s="320"/>
      <c r="AC848" s="322" t="s">
        <v>376</v>
      </c>
      <c r="AD848" s="323"/>
      <c r="AE848" s="323"/>
      <c r="AF848" s="323"/>
      <c r="AG848" s="323"/>
      <c r="AH848" s="324">
        <v>1</v>
      </c>
      <c r="AI848" s="325"/>
      <c r="AJ848" s="325"/>
      <c r="AK848" s="325"/>
      <c r="AL848" s="326">
        <v>100</v>
      </c>
      <c r="AM848" s="327"/>
      <c r="AN848" s="327"/>
      <c r="AO848" s="328"/>
      <c r="AP848" s="321"/>
      <c r="AQ848" s="321"/>
      <c r="AR848" s="321"/>
      <c r="AS848" s="321"/>
      <c r="AT848" s="321"/>
      <c r="AU848" s="321"/>
      <c r="AV848" s="321"/>
      <c r="AW848" s="321"/>
      <c r="AX848" s="321"/>
      <c r="AY848">
        <f>COUNTA($C$848)</f>
        <v>1</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79.5" customHeight="1" x14ac:dyDescent="0.15">
      <c r="A878" s="401">
        <v>1</v>
      </c>
      <c r="B878" s="401">
        <v>1</v>
      </c>
      <c r="C878" s="420" t="s">
        <v>768</v>
      </c>
      <c r="D878" s="415"/>
      <c r="E878" s="415"/>
      <c r="F878" s="415"/>
      <c r="G878" s="415"/>
      <c r="H878" s="415"/>
      <c r="I878" s="415"/>
      <c r="J878" s="416">
        <v>6290001004940</v>
      </c>
      <c r="K878" s="417"/>
      <c r="L878" s="417"/>
      <c r="M878" s="417"/>
      <c r="N878" s="417"/>
      <c r="O878" s="417"/>
      <c r="P878" s="421" t="s">
        <v>771</v>
      </c>
      <c r="Q878" s="317"/>
      <c r="R878" s="317"/>
      <c r="S878" s="317"/>
      <c r="T878" s="317"/>
      <c r="U878" s="317"/>
      <c r="V878" s="317"/>
      <c r="W878" s="317"/>
      <c r="X878" s="317"/>
      <c r="Y878" s="318">
        <v>15.6</v>
      </c>
      <c r="Z878" s="319"/>
      <c r="AA878" s="319"/>
      <c r="AB878" s="320"/>
      <c r="AC878" s="322" t="s">
        <v>378</v>
      </c>
      <c r="AD878" s="323"/>
      <c r="AE878" s="323"/>
      <c r="AF878" s="323"/>
      <c r="AG878" s="323"/>
      <c r="AH878" s="418" t="s">
        <v>775</v>
      </c>
      <c r="AI878" s="419"/>
      <c r="AJ878" s="419"/>
      <c r="AK878" s="419"/>
      <c r="AL878" s="326" t="s">
        <v>775</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v>100</v>
      </c>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20"/>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343</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712</v>
      </c>
      <c r="F1110" s="886"/>
      <c r="G1110" s="886"/>
      <c r="H1110" s="886"/>
      <c r="I1110" s="886"/>
      <c r="J1110" s="416" t="s">
        <v>712</v>
      </c>
      <c r="K1110" s="417"/>
      <c r="L1110" s="417"/>
      <c r="M1110" s="417"/>
      <c r="N1110" s="417"/>
      <c r="O1110" s="417"/>
      <c r="P1110" s="889" t="s">
        <v>712</v>
      </c>
      <c r="Q1110" s="890"/>
      <c r="R1110" s="890"/>
      <c r="S1110" s="890"/>
      <c r="T1110" s="890"/>
      <c r="U1110" s="890"/>
      <c r="V1110" s="890"/>
      <c r="W1110" s="890"/>
      <c r="X1110" s="891"/>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99">
    <cfRule type="expression" dxfId="2803" priority="13889">
      <formula>IF(RIGHT(TEXT(Y799,"0.#"),1)=".",FALSE,TRUE)</formula>
    </cfRule>
    <cfRule type="expression" dxfId="2802" priority="13890">
      <formula>IF(RIGHT(TEXT(Y799,"0.#"),1)=".",TRUE,FALSE)</formula>
    </cfRule>
  </conditionalFormatting>
  <conditionalFormatting sqref="Y830:Y837 Y828 Y817:Y824 Y815 Y804:Y811 Y802">
    <cfRule type="expression" dxfId="2801" priority="13671">
      <formula>IF(RIGHT(TEXT(Y802,"0.#"),1)=".",FALSE,TRUE)</formula>
    </cfRule>
    <cfRule type="expression" dxfId="2800" priority="13672">
      <formula>IF(RIGHT(TEXT(Y802,"0.#"),1)=".",TRUE,FALSE)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94:Y798">
    <cfRule type="expression" dxfId="2793" priority="13695">
      <formula>IF(RIGHT(TEXT(Y794,"0.#"),1)=".",FALSE,TRUE)</formula>
    </cfRule>
    <cfRule type="expression" dxfId="2792" priority="13696">
      <formula>IF(RIGHT(TEXT(Y794,"0.#"),1)=".",TRUE,FALSE)</formula>
    </cfRule>
  </conditionalFormatting>
  <conditionalFormatting sqref="AU790">
    <cfRule type="expression" dxfId="2791" priority="13693">
      <formula>IF(RIGHT(TEXT(AU790,"0.#"),1)=".",FALSE,TRUE)</formula>
    </cfRule>
    <cfRule type="expression" dxfId="2790" priority="13694">
      <formula>IF(RIGHT(TEXT(AU790,"0.#"),1)=".",TRUE,FALSE)</formula>
    </cfRule>
  </conditionalFormatting>
  <conditionalFormatting sqref="AU799">
    <cfRule type="expression" dxfId="2789" priority="13691">
      <formula>IF(RIGHT(TEXT(AU799,"0.#"),1)=".",FALSE,TRUE)</formula>
    </cfRule>
    <cfRule type="expression" dxfId="2788" priority="13692">
      <formula>IF(RIGHT(TEXT(AU799,"0.#"),1)=".",TRUE,FALSE)</formula>
    </cfRule>
  </conditionalFormatting>
  <conditionalFormatting sqref="AU791:AU798 AU789">
    <cfRule type="expression" dxfId="2787" priority="13689">
      <formula>IF(RIGHT(TEXT(AU789,"0.#"),1)=".",FALSE,TRUE)</formula>
    </cfRule>
    <cfRule type="expression" dxfId="2786" priority="13690">
      <formula>IF(RIGHT(TEXT(AU789,"0.#"),1)=".",TRUE,FALSE)</formula>
    </cfRule>
  </conditionalFormatting>
  <conditionalFormatting sqref="Y829 Y816 Y803">
    <cfRule type="expression" dxfId="2785" priority="13675">
      <formula>IF(RIGHT(TEXT(Y803,"0.#"),1)=".",FALSE,TRUE)</formula>
    </cfRule>
    <cfRule type="expression" dxfId="2784" priority="13676">
      <formula>IF(RIGHT(TEXT(Y803,"0.#"),1)=".",TRUE,FALSE)</formula>
    </cfRule>
  </conditionalFormatting>
  <conditionalFormatting sqref="Y838 Y825 Y812">
    <cfRule type="expression" dxfId="2783" priority="13673">
      <formula>IF(RIGHT(TEXT(Y812,"0.#"),1)=".",FALSE,TRUE)</formula>
    </cfRule>
    <cfRule type="expression" dxfId="2782" priority="13674">
      <formula>IF(RIGHT(TEXT(Y812,"0.#"),1)=".",TRUE,FALSE)</formula>
    </cfRule>
  </conditionalFormatting>
  <conditionalFormatting sqref="AU829 AU816 AU803">
    <cfRule type="expression" dxfId="2781" priority="13669">
      <formula>IF(RIGHT(TEXT(AU803,"0.#"),1)=".",FALSE,TRUE)</formula>
    </cfRule>
    <cfRule type="expression" dxfId="2780" priority="13670">
      <formula>IF(RIGHT(TEXT(AU803,"0.#"),1)=".",TRUE,FALSE)</formula>
    </cfRule>
  </conditionalFormatting>
  <conditionalFormatting sqref="AU838 AU825 AU812">
    <cfRule type="expression" dxfId="2779" priority="13667">
      <formula>IF(RIGHT(TEXT(AU812,"0.#"),1)=".",FALSE,TRUE)</formula>
    </cfRule>
    <cfRule type="expression" dxfId="2778" priority="13668">
      <formula>IF(RIGHT(TEXT(AU812,"0.#"),1)=".",TRUE,FALSE)</formula>
    </cfRule>
  </conditionalFormatting>
  <conditionalFormatting sqref="AU830:AU837 AU828 AU817:AU824 AU815 AU804:AU811 AU802">
    <cfRule type="expression" dxfId="2777" priority="13665">
      <formula>IF(RIGHT(TEXT(AU802,"0.#"),1)=".",FALSE,TRUE)</formula>
    </cfRule>
    <cfRule type="expression" dxfId="2776" priority="13666">
      <formula>IF(RIGHT(TEXT(AU802,"0.#"),1)=".",TRUE,FALSE)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47:AO874">
    <cfRule type="expression" dxfId="2511" priority="6643">
      <formula>IF(AND(AL847&gt;=0, RIGHT(TEXT(AL847,"0.#"),1)&lt;&gt;"."),TRUE,FALSE)</formula>
    </cfRule>
    <cfRule type="expression" dxfId="2510" priority="6644">
      <formula>IF(AND(AL847&gt;=0, RIGHT(TEXT(AL847,"0.#"),1)="."),TRUE,FALSE)</formula>
    </cfRule>
    <cfRule type="expression" dxfId="2509" priority="6645">
      <formula>IF(AND(AL847&lt;0, RIGHT(TEXT(AL847,"0.#"),1)&lt;&gt;"."),TRUE,FALSE)</formula>
    </cfRule>
    <cfRule type="expression" dxfId="2508" priority="6646">
      <formula>IF(AND(AL847&lt;0, RIGHT(TEXT(AL847,"0.#"),1)="."),TRUE,FALSE)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7:Y874">
    <cfRule type="expression" dxfId="2437" priority="2971">
      <formula>IF(RIGHT(TEXT(Y847,"0.#"),1)=".",FALSE,TRUE)</formula>
    </cfRule>
    <cfRule type="expression" dxfId="2436" priority="2972">
      <formula>IF(RIGHT(TEXT(Y847,"0.#"),1)=".",TRUE,FALSE)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10:AO1139">
    <cfRule type="expression" dxfId="2407" priority="2877">
      <formula>IF(AND(AL1110&gt;=0, RIGHT(TEXT(AL1110,"0.#"),1)&lt;&gt;"."),TRUE,FALSE)</formula>
    </cfRule>
    <cfRule type="expression" dxfId="2406" priority="2878">
      <formula>IF(AND(AL1110&gt;=0, RIGHT(TEXT(AL1110,"0.#"),1)="."),TRUE,FALSE)</formula>
    </cfRule>
    <cfRule type="expression" dxfId="2405" priority="2879">
      <formula>IF(AND(AL1110&lt;0, RIGHT(TEXT(AL1110,"0.#"),1)&lt;&gt;"."),TRUE,FALSE)</formula>
    </cfRule>
    <cfRule type="expression" dxfId="2404" priority="2880">
      <formula>IF(AND(AL1110&lt;0, RIGHT(TEXT(AL1110,"0.#"),1)="."),TRUE,FALSE)</formula>
    </cfRule>
  </conditionalFormatting>
  <conditionalFormatting sqref="Y1110:Y1139">
    <cfRule type="expression" dxfId="2403" priority="2875">
      <formula>IF(RIGHT(TEXT(Y1110,"0.#"),1)=".",FALSE,TRUE)</formula>
    </cfRule>
    <cfRule type="expression" dxfId="2402" priority="2876">
      <formula>IF(RIGHT(TEXT(Y1110,"0.#"),1)=".",TRUE,FALSE)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45:AO845">
    <cfRule type="expression" dxfId="2393" priority="2829">
      <formula>IF(AND(AL845&gt;=0, RIGHT(TEXT(AL845,"0.#"),1)&lt;&gt;"."),TRUE,FALSE)</formula>
    </cfRule>
    <cfRule type="expression" dxfId="2392" priority="2830">
      <formula>IF(AND(AL845&gt;=0, RIGHT(TEXT(AL845,"0.#"),1)="."),TRUE,FALSE)</formula>
    </cfRule>
    <cfRule type="expression" dxfId="2391" priority="2831">
      <formula>IF(AND(AL845&lt;0, RIGHT(TEXT(AL845,"0.#"),1)&lt;&gt;"."),TRUE,FALSE)</formula>
    </cfRule>
    <cfRule type="expression" dxfId="2390" priority="2832">
      <formula>IF(AND(AL845&lt;0, RIGHT(TEXT(AL845,"0.#"),1)="."),TRUE,FALSE)</formula>
    </cfRule>
  </conditionalFormatting>
  <conditionalFormatting sqref="Y845:Y846">
    <cfRule type="expression" dxfId="2389" priority="2827">
      <formula>IF(RIGHT(TEXT(Y845,"0.#"),1)=".",FALSE,TRUE)</formula>
    </cfRule>
    <cfRule type="expression" dxfId="2388" priority="2828">
      <formula>IF(RIGHT(TEXT(Y845,"0.#"),1)=".",TRUE,FALSE)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80:Y907">
    <cfRule type="expression" dxfId="2071" priority="2087">
      <formula>IF(RIGHT(TEXT(Y880,"0.#"),1)=".",FALSE,TRUE)</formula>
    </cfRule>
    <cfRule type="expression" dxfId="2070" priority="2088">
      <formula>IF(RIGHT(TEXT(Y880,"0.#"),1)=".",TRUE,FALSE)</formula>
    </cfRule>
  </conditionalFormatting>
  <conditionalFormatting sqref="Y878:Y879">
    <cfRule type="expression" dxfId="2069" priority="2081">
      <formula>IF(RIGHT(TEXT(Y878,"0.#"),1)=".",FALSE,TRUE)</formula>
    </cfRule>
    <cfRule type="expression" dxfId="2068" priority="2082">
      <formula>IF(RIGHT(TEXT(Y878,"0.#"),1)=".",TRUE,FALSE)</formula>
    </cfRule>
  </conditionalFormatting>
  <conditionalFormatting sqref="Y913:Y940">
    <cfRule type="expression" dxfId="2067" priority="2075">
      <formula>IF(RIGHT(TEXT(Y913,"0.#"),1)=".",FALSE,TRUE)</formula>
    </cfRule>
    <cfRule type="expression" dxfId="2066" priority="2076">
      <formula>IF(RIGHT(TEXT(Y913,"0.#"),1)=".",TRUE,FALSE)</formula>
    </cfRule>
  </conditionalFormatting>
  <conditionalFormatting sqref="Y911:Y912">
    <cfRule type="expression" dxfId="2065" priority="2069">
      <formula>IF(RIGHT(TEXT(Y911,"0.#"),1)=".",FALSE,TRUE)</formula>
    </cfRule>
    <cfRule type="expression" dxfId="2064" priority="2070">
      <formula>IF(RIGHT(TEXT(Y911,"0.#"),1)=".",TRUE,FALSE)</formula>
    </cfRule>
  </conditionalFormatting>
  <conditionalFormatting sqref="Y946:Y973">
    <cfRule type="expression" dxfId="2063" priority="2063">
      <formula>IF(RIGHT(TEXT(Y946,"0.#"),1)=".",FALSE,TRUE)</formula>
    </cfRule>
    <cfRule type="expression" dxfId="2062" priority="2064">
      <formula>IF(RIGHT(TEXT(Y946,"0.#"),1)=".",TRUE,FALSE)</formula>
    </cfRule>
  </conditionalFormatting>
  <conditionalFormatting sqref="Y944:Y945">
    <cfRule type="expression" dxfId="2061" priority="2057">
      <formula>IF(RIGHT(TEXT(Y944,"0.#"),1)=".",FALSE,TRUE)</formula>
    </cfRule>
    <cfRule type="expression" dxfId="2060" priority="2058">
      <formula>IF(RIGHT(TEXT(Y944,"0.#"),1)=".",TRUE,FALSE)</formula>
    </cfRule>
  </conditionalFormatting>
  <conditionalFormatting sqref="Y979:Y1006">
    <cfRule type="expression" dxfId="2059" priority="2051">
      <formula>IF(RIGHT(TEXT(Y979,"0.#"),1)=".",FALSE,TRUE)</formula>
    </cfRule>
    <cfRule type="expression" dxfId="2058" priority="2052">
      <formula>IF(RIGHT(TEXT(Y979,"0.#"),1)=".",TRUE,FALSE)</formula>
    </cfRule>
  </conditionalFormatting>
  <conditionalFormatting sqref="Y977:Y978">
    <cfRule type="expression" dxfId="2057" priority="2045">
      <formula>IF(RIGHT(TEXT(Y977,"0.#"),1)=".",FALSE,TRUE)</formula>
    </cfRule>
    <cfRule type="expression" dxfId="2056" priority="2046">
      <formula>IF(RIGHT(TEXT(Y977,"0.#"),1)=".",TRUE,FALSE)</formula>
    </cfRule>
  </conditionalFormatting>
  <conditionalFormatting sqref="Y1012:Y1039">
    <cfRule type="expression" dxfId="2055" priority="2039">
      <formula>IF(RIGHT(TEXT(Y1012,"0.#"),1)=".",FALSE,TRUE)</formula>
    </cfRule>
    <cfRule type="expression" dxfId="2054" priority="2040">
      <formula>IF(RIGHT(TEXT(Y1012,"0.#"),1)=".",TRUE,FALSE)</formula>
    </cfRule>
  </conditionalFormatting>
  <conditionalFormatting sqref="W26:W27">
    <cfRule type="expression" dxfId="2053" priority="2321">
      <formula>IF(RIGHT(TEXT(W26,"0.#"),1)=".",FALSE,TRUE)</formula>
    </cfRule>
    <cfRule type="expression" dxfId="2052" priority="2322">
      <formula>IF(RIGHT(TEXT(W26,"0.#"),1)=".",TRUE,FALSE)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80:AO907">
    <cfRule type="expression" dxfId="1975" priority="2089">
      <formula>IF(AND(AL880&gt;=0, RIGHT(TEXT(AL880,"0.#"),1)&lt;&gt;"."),TRUE,FALSE)</formula>
    </cfRule>
    <cfRule type="expression" dxfId="1974" priority="2090">
      <formula>IF(AND(AL880&gt;=0, RIGHT(TEXT(AL880,"0.#"),1)="."),TRUE,FALSE)</formula>
    </cfRule>
    <cfRule type="expression" dxfId="1973" priority="2091">
      <formula>IF(AND(AL880&lt;0, RIGHT(TEXT(AL880,"0.#"),1)&lt;&gt;"."),TRUE,FALSE)</formula>
    </cfRule>
    <cfRule type="expression" dxfId="1972" priority="2092">
      <formula>IF(AND(AL880&lt;0, RIGHT(TEXT(AL880,"0.#"),1)="."),TRUE,FALSE)</formula>
    </cfRule>
  </conditionalFormatting>
  <conditionalFormatting sqref="AL878:AO879">
    <cfRule type="expression" dxfId="1971" priority="2083">
      <formula>IF(AND(AL878&gt;=0, RIGHT(TEXT(AL878,"0.#"),1)&lt;&gt;"."),TRUE,FALSE)</formula>
    </cfRule>
    <cfRule type="expression" dxfId="1970" priority="2084">
      <formula>IF(AND(AL878&gt;=0, RIGHT(TEXT(AL878,"0.#"),1)="."),TRUE,FALSE)</formula>
    </cfRule>
    <cfRule type="expression" dxfId="1969" priority="2085">
      <formula>IF(AND(AL878&lt;0, RIGHT(TEXT(AL878,"0.#"),1)&lt;&gt;"."),TRUE,FALSE)</formula>
    </cfRule>
    <cfRule type="expression" dxfId="1968" priority="2086">
      <formula>IF(AND(AL878&lt;0, RIGHT(TEXT(AL878,"0.#"),1)="."),TRUE,FALSE)</formula>
    </cfRule>
  </conditionalFormatting>
  <conditionalFormatting sqref="AL913:AO940">
    <cfRule type="expression" dxfId="1967" priority="2077">
      <formula>IF(AND(AL913&gt;=0, RIGHT(TEXT(AL913,"0.#"),1)&lt;&gt;"."),TRUE,FALSE)</formula>
    </cfRule>
    <cfRule type="expression" dxfId="1966" priority="2078">
      <formula>IF(AND(AL913&gt;=0, RIGHT(TEXT(AL913,"0.#"),1)="."),TRUE,FALSE)</formula>
    </cfRule>
    <cfRule type="expression" dxfId="1965" priority="2079">
      <formula>IF(AND(AL913&lt;0, RIGHT(TEXT(AL913,"0.#"),1)&lt;&gt;"."),TRUE,FALSE)</formula>
    </cfRule>
    <cfRule type="expression" dxfId="1964" priority="2080">
      <formula>IF(AND(AL913&lt;0, RIGHT(TEXT(AL913,"0.#"),1)="."),TRUE,FALSE)</formula>
    </cfRule>
  </conditionalFormatting>
  <conditionalFormatting sqref="AL911:AO912">
    <cfRule type="expression" dxfId="1963" priority="2071">
      <formula>IF(AND(AL911&gt;=0, RIGHT(TEXT(AL911,"0.#"),1)&lt;&gt;"."),TRUE,FALSE)</formula>
    </cfRule>
    <cfRule type="expression" dxfId="1962" priority="2072">
      <formula>IF(AND(AL911&gt;=0, RIGHT(TEXT(AL911,"0.#"),1)="."),TRUE,FALSE)</formula>
    </cfRule>
    <cfRule type="expression" dxfId="1961" priority="2073">
      <formula>IF(AND(AL911&lt;0, RIGHT(TEXT(AL911,"0.#"),1)&lt;&gt;"."),TRUE,FALSE)</formula>
    </cfRule>
    <cfRule type="expression" dxfId="1960" priority="2074">
      <formula>IF(AND(AL911&lt;0, RIGHT(TEXT(AL911,"0.#"),1)="."),TRUE,FALSE)</formula>
    </cfRule>
  </conditionalFormatting>
  <conditionalFormatting sqref="AL946:AO973">
    <cfRule type="expression" dxfId="1959" priority="2065">
      <formula>IF(AND(AL946&gt;=0, RIGHT(TEXT(AL946,"0.#"),1)&lt;&gt;"."),TRUE,FALSE)</formula>
    </cfRule>
    <cfRule type="expression" dxfId="1958" priority="2066">
      <formula>IF(AND(AL946&gt;=0, RIGHT(TEXT(AL946,"0.#"),1)="."),TRUE,FALSE)</formula>
    </cfRule>
    <cfRule type="expression" dxfId="1957" priority="2067">
      <formula>IF(AND(AL946&lt;0, RIGHT(TEXT(AL946,"0.#"),1)&lt;&gt;"."),TRUE,FALSE)</formula>
    </cfRule>
    <cfRule type="expression" dxfId="1956" priority="2068">
      <formula>IF(AND(AL946&lt;0, RIGHT(TEXT(AL946,"0.#"),1)="."),TRUE,FALSE)</formula>
    </cfRule>
  </conditionalFormatting>
  <conditionalFormatting sqref="AL944:AO945">
    <cfRule type="expression" dxfId="1955" priority="2059">
      <formula>IF(AND(AL944&gt;=0, RIGHT(TEXT(AL944,"0.#"),1)&lt;&gt;"."),TRUE,FALSE)</formula>
    </cfRule>
    <cfRule type="expression" dxfId="1954" priority="2060">
      <formula>IF(AND(AL944&gt;=0, RIGHT(TEXT(AL944,"0.#"),1)="."),TRUE,FALSE)</formula>
    </cfRule>
    <cfRule type="expression" dxfId="1953" priority="2061">
      <formula>IF(AND(AL944&lt;0, RIGHT(TEXT(AL944,"0.#"),1)&lt;&gt;"."),TRUE,FALSE)</formula>
    </cfRule>
    <cfRule type="expression" dxfId="1952" priority="2062">
      <formula>IF(AND(AL944&lt;0, RIGHT(TEXT(AL944,"0.#"),1)="."),TRUE,FALSE)</formula>
    </cfRule>
  </conditionalFormatting>
  <conditionalFormatting sqref="AL979:AO1006">
    <cfRule type="expression" dxfId="1951" priority="2053">
      <formula>IF(AND(AL979&gt;=0, RIGHT(TEXT(AL979,"0.#"),1)&lt;&gt;"."),TRUE,FALSE)</formula>
    </cfRule>
    <cfRule type="expression" dxfId="1950" priority="2054">
      <formula>IF(AND(AL979&gt;=0, RIGHT(TEXT(AL979,"0.#"),1)="."),TRUE,FALSE)</formula>
    </cfRule>
    <cfRule type="expression" dxfId="1949" priority="2055">
      <formula>IF(AND(AL979&lt;0, RIGHT(TEXT(AL979,"0.#"),1)&lt;&gt;"."),TRUE,FALSE)</formula>
    </cfRule>
    <cfRule type="expression" dxfId="1948" priority="2056">
      <formula>IF(AND(AL979&lt;0, RIGHT(TEXT(AL979,"0.#"),1)="."),TRUE,FALSE)</formula>
    </cfRule>
  </conditionalFormatting>
  <conditionalFormatting sqref="AL977:AO978">
    <cfRule type="expression" dxfId="1947" priority="2047">
      <formula>IF(AND(AL977&gt;=0, RIGHT(TEXT(AL977,"0.#"),1)&lt;&gt;"."),TRUE,FALSE)</formula>
    </cfRule>
    <cfRule type="expression" dxfId="1946" priority="2048">
      <formula>IF(AND(AL977&gt;=0, RIGHT(TEXT(AL977,"0.#"),1)="."),TRUE,FALSE)</formula>
    </cfRule>
    <cfRule type="expression" dxfId="1945" priority="2049">
      <formula>IF(AND(AL977&lt;0, RIGHT(TEXT(AL977,"0.#"),1)&lt;&gt;"."),TRUE,FALSE)</formula>
    </cfRule>
    <cfRule type="expression" dxfId="1944" priority="2050">
      <formula>IF(AND(AL977&lt;0, RIGHT(TEXT(AL977,"0.#"),1)="."),TRUE,FALSE)</formula>
    </cfRule>
  </conditionalFormatting>
  <conditionalFormatting sqref="AL1012:AO1039">
    <cfRule type="expression" dxfId="1943" priority="2041">
      <formula>IF(AND(AL1012&gt;=0, RIGHT(TEXT(AL1012,"0.#"),1)&lt;&gt;"."),TRUE,FALSE)</formula>
    </cfRule>
    <cfRule type="expression" dxfId="1942" priority="2042">
      <formula>IF(AND(AL1012&gt;=0, RIGHT(TEXT(AL1012,"0.#"),1)="."),TRUE,FALSE)</formula>
    </cfRule>
    <cfRule type="expression" dxfId="1941" priority="2043">
      <formula>IF(AND(AL1012&lt;0, RIGHT(TEXT(AL1012,"0.#"),1)&lt;&gt;"."),TRUE,FALSE)</formula>
    </cfRule>
    <cfRule type="expression" dxfId="1940" priority="2044">
      <formula>IF(AND(AL1012&lt;0, RIGHT(TEXT(AL1012,"0.#"),1)="."),TRUE,FALSE)</formula>
    </cfRule>
  </conditionalFormatting>
  <conditionalFormatting sqref="AL1010:AO1011">
    <cfRule type="expression" dxfId="1939" priority="2035">
      <formula>IF(AND(AL1010&gt;=0, RIGHT(TEXT(AL1010,"0.#"),1)&lt;&gt;"."),TRUE,FALSE)</formula>
    </cfRule>
    <cfRule type="expression" dxfId="1938" priority="2036">
      <formula>IF(AND(AL1010&gt;=0, RIGHT(TEXT(AL1010,"0.#"),1)="."),TRUE,FALSE)</formula>
    </cfRule>
    <cfRule type="expression" dxfId="1937" priority="2037">
      <formula>IF(AND(AL1010&lt;0, RIGHT(TEXT(AL1010,"0.#"),1)&lt;&gt;"."),TRUE,FALSE)</formula>
    </cfRule>
    <cfRule type="expression" dxfId="1936" priority="2038">
      <formula>IF(AND(AL1010&lt;0, RIGHT(TEXT(AL1010,"0.#"),1)="."),TRUE,FALSE)</formula>
    </cfRule>
  </conditionalFormatting>
  <conditionalFormatting sqref="Y1010:Y1011">
    <cfRule type="expression" dxfId="1935" priority="2033">
      <formula>IF(RIGHT(TEXT(Y1010,"0.#"),1)=".",FALSE,TRUE)</formula>
    </cfRule>
    <cfRule type="expression" dxfId="1934" priority="2034">
      <formula>IF(RIGHT(TEXT(Y1010,"0.#"),1)=".",TRUE,FALSE)</formula>
    </cfRule>
  </conditionalFormatting>
  <conditionalFormatting sqref="AL1045:AO1072">
    <cfRule type="expression" dxfId="1933" priority="2029">
      <formula>IF(AND(AL1045&gt;=0, RIGHT(TEXT(AL1045,"0.#"),1)&lt;&gt;"."),TRUE,FALSE)</formula>
    </cfRule>
    <cfRule type="expression" dxfId="1932" priority="2030">
      <formula>IF(AND(AL1045&gt;=0, RIGHT(TEXT(AL1045,"0.#"),1)="."),TRUE,FALSE)</formula>
    </cfRule>
    <cfRule type="expression" dxfId="1931" priority="2031">
      <formula>IF(AND(AL1045&lt;0, RIGHT(TEXT(AL1045,"0.#"),1)&lt;&gt;"."),TRUE,FALSE)</formula>
    </cfRule>
    <cfRule type="expression" dxfId="1930" priority="2032">
      <formula>IF(AND(AL1045&lt;0, RIGHT(TEXT(AL1045,"0.#"),1)="."),TRUE,FALSE)</formula>
    </cfRule>
  </conditionalFormatting>
  <conditionalFormatting sqref="Y1045:Y1072">
    <cfRule type="expression" dxfId="1929" priority="2027">
      <formula>IF(RIGHT(TEXT(Y1045,"0.#"),1)=".",FALSE,TRUE)</formula>
    </cfRule>
    <cfRule type="expression" dxfId="1928" priority="2028">
      <formula>IF(RIGHT(TEXT(Y1045,"0.#"),1)=".",TRUE,FALSE)</formula>
    </cfRule>
  </conditionalFormatting>
  <conditionalFormatting sqref="AL1043:AO1044">
    <cfRule type="expression" dxfId="1927" priority="2023">
      <formula>IF(AND(AL1043&gt;=0, RIGHT(TEXT(AL1043,"0.#"),1)&lt;&gt;"."),TRUE,FALSE)</formula>
    </cfRule>
    <cfRule type="expression" dxfId="1926" priority="2024">
      <formula>IF(AND(AL1043&gt;=0, RIGHT(TEXT(AL1043,"0.#"),1)="."),TRUE,FALSE)</formula>
    </cfRule>
    <cfRule type="expression" dxfId="1925" priority="2025">
      <formula>IF(AND(AL1043&lt;0, RIGHT(TEXT(AL1043,"0.#"),1)&lt;&gt;"."),TRUE,FALSE)</formula>
    </cfRule>
    <cfRule type="expression" dxfId="1924" priority="2026">
      <formula>IF(AND(AL1043&lt;0, RIGHT(TEXT(AL1043,"0.#"),1)="."),TRUE,FALSE)</formula>
    </cfRule>
  </conditionalFormatting>
  <conditionalFormatting sqref="Y1043:Y1044">
    <cfRule type="expression" dxfId="1923" priority="2021">
      <formula>IF(RIGHT(TEXT(Y1043,"0.#"),1)=".",FALSE,TRUE)</formula>
    </cfRule>
    <cfRule type="expression" dxfId="1922" priority="2022">
      <formula>IF(RIGHT(TEXT(Y1043,"0.#"),1)=".",TRUE,FALSE)</formula>
    </cfRule>
  </conditionalFormatting>
  <conditionalFormatting sqref="AL1078:AO1105">
    <cfRule type="expression" dxfId="1921" priority="2017">
      <formula>IF(AND(AL1078&gt;=0, RIGHT(TEXT(AL1078,"0.#"),1)&lt;&gt;"."),TRUE,FALSE)</formula>
    </cfRule>
    <cfRule type="expression" dxfId="1920" priority="2018">
      <formula>IF(AND(AL1078&gt;=0, RIGHT(TEXT(AL1078,"0.#"),1)="."),TRUE,FALSE)</formula>
    </cfRule>
    <cfRule type="expression" dxfId="1919" priority="2019">
      <formula>IF(AND(AL1078&lt;0, RIGHT(TEXT(AL1078,"0.#"),1)&lt;&gt;"."),TRUE,FALSE)</formula>
    </cfRule>
    <cfRule type="expression" dxfId="1918" priority="2020">
      <formula>IF(AND(AL1078&lt;0, RIGHT(TEXT(AL1078,"0.#"),1)="."),TRUE,FALSE)</formula>
    </cfRule>
  </conditionalFormatting>
  <conditionalFormatting sqref="Y1078:Y1105">
    <cfRule type="expression" dxfId="1917" priority="2015">
      <formula>IF(RIGHT(TEXT(Y1078,"0.#"),1)=".",FALSE,TRUE)</formula>
    </cfRule>
    <cfRule type="expression" dxfId="1916" priority="2016">
      <formula>IF(RIGHT(TEXT(Y1078,"0.#"),1)=".",TRUE,FALSE)</formula>
    </cfRule>
  </conditionalFormatting>
  <conditionalFormatting sqref="AL1076:AO1077">
    <cfRule type="expression" dxfId="1915" priority="2011">
      <formula>IF(AND(AL1076&gt;=0, RIGHT(TEXT(AL1076,"0.#"),1)&lt;&gt;"."),TRUE,FALSE)</formula>
    </cfRule>
    <cfRule type="expression" dxfId="1914" priority="2012">
      <formula>IF(AND(AL1076&gt;=0, RIGHT(TEXT(AL1076,"0.#"),1)="."),TRUE,FALSE)</formula>
    </cfRule>
    <cfRule type="expression" dxfId="1913" priority="2013">
      <formula>IF(AND(AL1076&lt;0, RIGHT(TEXT(AL1076,"0.#"),1)&lt;&gt;"."),TRUE,FALSE)</formula>
    </cfRule>
    <cfRule type="expression" dxfId="1912" priority="2014">
      <formula>IF(AND(AL1076&lt;0, RIGHT(TEXT(AL1076,"0.#"),1)="."),TRUE,FALSE)</formula>
    </cfRule>
  </conditionalFormatting>
  <conditionalFormatting sqref="Y1076:Y1077">
    <cfRule type="expression" dxfId="1911" priority="2009">
      <formula>IF(RIGHT(TEXT(Y1076,"0.#"),1)=".",FALSE,TRUE)</formula>
    </cfRule>
    <cfRule type="expression" dxfId="1910" priority="2010">
      <formula>IF(RIGHT(TEXT(Y1076,"0.#"),1)=".",TRUE,FALSE)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P29:AC29">
    <cfRule type="expression" dxfId="717" priority="19">
      <formula>IF(RIGHT(TEXT(P29,"0.#"),1)=".",FALSE,TRUE)</formula>
    </cfRule>
    <cfRule type="expression" dxfId="716" priority="20">
      <formula>IF(RIGHT(TEXT(P29,"0.#"),1)=".",TRUE,FALSE)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W24:W25">
    <cfRule type="expression" dxfId="709" priority="9">
      <formula>IF(RIGHT(TEXT(W24,"0.#"),1)=".",FALSE,TRUE)</formula>
    </cfRule>
    <cfRule type="expression" dxfId="708" priority="10">
      <formula>IF(RIGHT(TEXT(W24,"0.#"),1)=".",TRUE,FALSE)</formula>
    </cfRule>
  </conditionalFormatting>
  <conditionalFormatting sqref="Y793 Y789">
    <cfRule type="expression" dxfId="707" priority="7">
      <formula>IF(RIGHT(TEXT(Y789,"0.#"),1)=".",FALSE,TRUE)</formula>
    </cfRule>
    <cfRule type="expression" dxfId="706" priority="8">
      <formula>IF(RIGHT(TEXT(Y789,"0.#"),1)=".",TRUE,FALSE)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16383"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t="s">
        <v>737</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クールジャパン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クールジャパン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1"/>
      <c r="Z2" s="409"/>
      <c r="AA2" s="410"/>
      <c r="AB2" s="1005" t="s">
        <v>11</v>
      </c>
      <c r="AC2" s="1006"/>
      <c r="AD2" s="1007"/>
      <c r="AE2" s="993" t="s">
        <v>389</v>
      </c>
      <c r="AF2" s="993"/>
      <c r="AG2" s="993"/>
      <c r="AH2" s="993"/>
      <c r="AI2" s="993" t="s">
        <v>411</v>
      </c>
      <c r="AJ2" s="993"/>
      <c r="AK2" s="993"/>
      <c r="AL2" s="454"/>
      <c r="AM2" s="993" t="s">
        <v>508</v>
      </c>
      <c r="AN2" s="993"/>
      <c r="AO2" s="993"/>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1"/>
      <c r="Z9" s="409"/>
      <c r="AA9" s="410"/>
      <c r="AB9" s="1005" t="s">
        <v>11</v>
      </c>
      <c r="AC9" s="1006"/>
      <c r="AD9" s="1007"/>
      <c r="AE9" s="993" t="s">
        <v>389</v>
      </c>
      <c r="AF9" s="993"/>
      <c r="AG9" s="993"/>
      <c r="AH9" s="993"/>
      <c r="AI9" s="993" t="s">
        <v>411</v>
      </c>
      <c r="AJ9" s="993"/>
      <c r="AK9" s="993"/>
      <c r="AL9" s="454"/>
      <c r="AM9" s="993" t="s">
        <v>508</v>
      </c>
      <c r="AN9" s="993"/>
      <c r="AO9" s="993"/>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1"/>
      <c r="Z16" s="409"/>
      <c r="AA16" s="410"/>
      <c r="AB16" s="1005" t="s">
        <v>11</v>
      </c>
      <c r="AC16" s="1006"/>
      <c r="AD16" s="1007"/>
      <c r="AE16" s="993" t="s">
        <v>389</v>
      </c>
      <c r="AF16" s="993"/>
      <c r="AG16" s="993"/>
      <c r="AH16" s="993"/>
      <c r="AI16" s="993" t="s">
        <v>411</v>
      </c>
      <c r="AJ16" s="993"/>
      <c r="AK16" s="993"/>
      <c r="AL16" s="454"/>
      <c r="AM16" s="993" t="s">
        <v>508</v>
      </c>
      <c r="AN16" s="993"/>
      <c r="AO16" s="993"/>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1"/>
      <c r="Z23" s="409"/>
      <c r="AA23" s="410"/>
      <c r="AB23" s="1005" t="s">
        <v>11</v>
      </c>
      <c r="AC23" s="1006"/>
      <c r="AD23" s="1007"/>
      <c r="AE23" s="993" t="s">
        <v>389</v>
      </c>
      <c r="AF23" s="993"/>
      <c r="AG23" s="993"/>
      <c r="AH23" s="993"/>
      <c r="AI23" s="993" t="s">
        <v>411</v>
      </c>
      <c r="AJ23" s="993"/>
      <c r="AK23" s="993"/>
      <c r="AL23" s="454"/>
      <c r="AM23" s="993" t="s">
        <v>508</v>
      </c>
      <c r="AN23" s="993"/>
      <c r="AO23" s="993"/>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1"/>
      <c r="Z30" s="409"/>
      <c r="AA30" s="410"/>
      <c r="AB30" s="1005" t="s">
        <v>11</v>
      </c>
      <c r="AC30" s="1006"/>
      <c r="AD30" s="1007"/>
      <c r="AE30" s="993" t="s">
        <v>389</v>
      </c>
      <c r="AF30" s="993"/>
      <c r="AG30" s="993"/>
      <c r="AH30" s="993"/>
      <c r="AI30" s="993" t="s">
        <v>411</v>
      </c>
      <c r="AJ30" s="993"/>
      <c r="AK30" s="993"/>
      <c r="AL30" s="454"/>
      <c r="AM30" s="993" t="s">
        <v>508</v>
      </c>
      <c r="AN30" s="993"/>
      <c r="AO30" s="993"/>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1"/>
      <c r="Z37" s="409"/>
      <c r="AA37" s="410"/>
      <c r="AB37" s="1005" t="s">
        <v>11</v>
      </c>
      <c r="AC37" s="1006"/>
      <c r="AD37" s="1007"/>
      <c r="AE37" s="993" t="s">
        <v>389</v>
      </c>
      <c r="AF37" s="993"/>
      <c r="AG37" s="993"/>
      <c r="AH37" s="993"/>
      <c r="AI37" s="993" t="s">
        <v>411</v>
      </c>
      <c r="AJ37" s="993"/>
      <c r="AK37" s="993"/>
      <c r="AL37" s="454"/>
      <c r="AM37" s="993" t="s">
        <v>508</v>
      </c>
      <c r="AN37" s="993"/>
      <c r="AO37" s="993"/>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1"/>
      <c r="Z44" s="409"/>
      <c r="AA44" s="410"/>
      <c r="AB44" s="1005" t="s">
        <v>11</v>
      </c>
      <c r="AC44" s="1006"/>
      <c r="AD44" s="1007"/>
      <c r="AE44" s="993" t="s">
        <v>389</v>
      </c>
      <c r="AF44" s="993"/>
      <c r="AG44" s="993"/>
      <c r="AH44" s="993"/>
      <c r="AI44" s="993" t="s">
        <v>411</v>
      </c>
      <c r="AJ44" s="993"/>
      <c r="AK44" s="993"/>
      <c r="AL44" s="454"/>
      <c r="AM44" s="993" t="s">
        <v>508</v>
      </c>
      <c r="AN44" s="993"/>
      <c r="AO44" s="993"/>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1"/>
      <c r="Z51" s="409"/>
      <c r="AA51" s="410"/>
      <c r="AB51" s="454" t="s">
        <v>11</v>
      </c>
      <c r="AC51" s="1006"/>
      <c r="AD51" s="1007"/>
      <c r="AE51" s="993" t="s">
        <v>389</v>
      </c>
      <c r="AF51" s="993"/>
      <c r="AG51" s="993"/>
      <c r="AH51" s="993"/>
      <c r="AI51" s="993" t="s">
        <v>411</v>
      </c>
      <c r="AJ51" s="993"/>
      <c r="AK51" s="993"/>
      <c r="AL51" s="454"/>
      <c r="AM51" s="993" t="s">
        <v>508</v>
      </c>
      <c r="AN51" s="993"/>
      <c r="AO51" s="993"/>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1"/>
      <c r="Z58" s="409"/>
      <c r="AA58" s="410"/>
      <c r="AB58" s="1005" t="s">
        <v>11</v>
      </c>
      <c r="AC58" s="1006"/>
      <c r="AD58" s="1007"/>
      <c r="AE58" s="993" t="s">
        <v>389</v>
      </c>
      <c r="AF58" s="993"/>
      <c r="AG58" s="993"/>
      <c r="AH58" s="993"/>
      <c r="AI58" s="993" t="s">
        <v>411</v>
      </c>
      <c r="AJ58" s="993"/>
      <c r="AK58" s="993"/>
      <c r="AL58" s="454"/>
      <c r="AM58" s="993" t="s">
        <v>508</v>
      </c>
      <c r="AN58" s="993"/>
      <c r="AO58" s="993"/>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1"/>
      <c r="Z65" s="409"/>
      <c r="AA65" s="410"/>
      <c r="AB65" s="1005" t="s">
        <v>11</v>
      </c>
      <c r="AC65" s="1006"/>
      <c r="AD65" s="1007"/>
      <c r="AE65" s="993" t="s">
        <v>389</v>
      </c>
      <c r="AF65" s="993"/>
      <c r="AG65" s="993"/>
      <c r="AH65" s="993"/>
      <c r="AI65" s="993" t="s">
        <v>411</v>
      </c>
      <c r="AJ65" s="993"/>
      <c r="AK65" s="993"/>
      <c r="AL65" s="454"/>
      <c r="AM65" s="993" t="s">
        <v>508</v>
      </c>
      <c r="AN65" s="993"/>
      <c r="AO65" s="993"/>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2021-09-24T06:17:28Z</cp:lastPrinted>
  <dcterms:created xsi:type="dcterms:W3CDTF">2012-03-13T00:50:25Z</dcterms:created>
  <dcterms:modified xsi:type="dcterms:W3CDTF">2021-09-24T06:17:36Z</dcterms:modified>
</cp:coreProperties>
</file>