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219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<sst xmlns="http://schemas.openxmlformats.org/spreadsheetml/2006/main" count="3084" uniqueCount="797">
  <si>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</si>
  <si>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</si>
  <si>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</si>
  <si>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</si>
  <si>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</si>
  <si>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</si>
  <si>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</si>
  <si>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</si>
  <si>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</si>
  <si>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</si>
  <si>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</si>
  <si>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</si>
  <si>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</si>
  <si>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</si>
  <si>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</si>
  <si>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</si>
  <si>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</si>
  <si>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</si>
  <si>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</si>
  <si>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</si>
  <si>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</si>
  <si>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</si>
  <si>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</si>
  <si>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</si>
  <si>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</si>
  <si>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</si>
  <si>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</si>
  <si>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</si>
  <si>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</si>
  <si>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</si>
  <si>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</si>
  <si>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</si>
  <si>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</si>
  <si>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</si>
  <si>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</si>
  <si>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</si>
  <si>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</si>
  <si>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</si>
  <si>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</si>
  <si>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</si>
  <si>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</si>
  <si>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</si>
  <si>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</si>
  <si>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</si>
  <si>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</si>
  <si>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</si>
  <si>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</si>
  <si>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</si>
  <si>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</si>
  <si>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</si>
  <si>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</si>
  <si>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</si>
  <si>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</si>
  <si>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</si>
  <si>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</si>
  <si>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</si>
  <si>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</si>
  <si>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</si>
  <si>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</si>
  <si>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</si>
  <si>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</si>
  <si>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</si>
  <si>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</si>
  <si>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</si>
  <si>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</si>
  <si>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</si>
  <si>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</si>
  <si>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</si>
  <si>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</si>
  <si>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</si>
  <si>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</si>
  <si>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</si>
  <si>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</si>
  <si>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</si>
  <si>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</si>
  <si>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</si>
  <si>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</si>
  <si>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</si>
  <si>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</si>
  <si>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</si>
  <si>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</si>
  <si>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</si>
  <si>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</si>
  <si>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</si>
  <si>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</si>
  <si>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</si>
  <si>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</si>
  <si>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</si>
  <si>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</si>
  <si>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</si>
  <si>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</si>
  <si>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</si>
  <si>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</si>
  <si>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</si>
  <si>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</si>
  <si>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</si>
  <si>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</si>
  <si>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</si>
  <si>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</si>
  <si>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</si>
  <si>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</si>
  <si>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</si>
  <si>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</si>
  <si>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</si>
  <si>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</si>
  <si>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</si>
  <si>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</si>
  <si>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</si>
  <si>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</si>
  <si>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</si>
  <si>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</si>
  <si>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</si>
  <si>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</si>
  <si>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</si>
  <si>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</si>
  <si>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</si>
  <si>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</si>
  <si>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</si>
  <si>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</si>
  <si>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</si>
  <si>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</si>
  <si>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</si>
  <si>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</si>
  <si>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</si>
  <si>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</si>
  <si>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</si>
  <si>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</si>
  <si>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</si>
  <si>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</si>
  <si>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</si>
  <si>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</si>
  <si>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</si>
  <si>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</si>
  <si>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</si>
  <si>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</si>
  <si>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</si>
  <si>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</si>
  <si>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</si>
  <si>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</si>
  <si>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</si>
  <si>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</si>
  <si>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</si>
  <si>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</si>
  <si>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</si>
  <si>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</si>
  <si>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</si>
  <si>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</si>
  <si>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</si>
  <si>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</si>
  <si>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</si>
  <si>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</si>
  <si>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</si>
  <si>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</si>
  <si>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</si>
  <si>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</si>
  <si>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</si>
  <si>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</si>
  <si>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</si>
  <si>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</si>
  <si>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</si>
  <si>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</si>
  <si>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</si>
  <si>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</si>
  <si>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</si>
  <si>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</si>
  <si>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</si>
  <si>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</si>
  <si>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</si>
  <si>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</si>
  <si>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</si>
  <si>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</si>
  <si>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</si>
  <si>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</si>
  <si>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</si>
  <si>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</si>
  <si>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</si>
  <si>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</si>
  <si>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</si>
  <si>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</si>
  <si>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</si>
  <si>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</si>
  <si>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</si>
  <si>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</si>
  <si>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</si>
  <si>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</si>
  <si>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</si>
  <si>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</si>
  <si>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</si>
  <si>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</si>
  <si>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</si>
  <si>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</si>
  <si>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</si>
  <si>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</si>
  <si>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</si>
  <si>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</si>
  <si>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</si>
  <si>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</si>
  <si>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</si>
  <si>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</si>
  <si>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</si>
  <si>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</si>
  <si>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</si>
  <si>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</si>
  <si>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</si>
  <si>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</si>
  <si>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</si>
  <si>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</si>
  <si>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</si>
  <si>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</si>
  <si>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</si>
  <si>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</si>
  <si>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</si>
  <si>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</si>
  <si>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</si>
  <si>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</si>
  <si>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</si>
  <si>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</si>
  <si>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</si>
  <si>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</si>
  <si>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</si>
  <si>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</si>
  <si>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</si>
  <si>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</si>
  <si>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</si>
  <si>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</si>
  <si>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</si>
  <si>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</si>
  <si>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</si>
  <si>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</si>
  <si>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</si>
  <si>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</si>
  <si>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</si>
  <si>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</si>
  <si>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</si>
  <si>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</si>
  <si>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</si>
  <si>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</si>
  <si>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</si>
  <si>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</si>
  <si>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</si>
  <si>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</si>
  <si>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</si>
  <si>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</si>
  <si>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</si>
  <si>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</si>
  <si>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</si>
  <si>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</si>
  <si>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</si>
  <si>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</si>
  <si>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</si>
  <si>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</si>
  <si>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</si>
  <si>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</si>
  <si>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</si>
  <si>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</si>
  <si>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</si>
  <si>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</si>
  <si>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</si>
  <si>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</si>
  <si>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</si>
  <si>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</si>
  <si>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</si>
  <si>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</si>
  <si>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</si>
  <si>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</si>
  <si>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</si>
  <si>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</si>
  <si>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</si>
  <si>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</si>
  <si>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</si>
  <si>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</si>
  <si>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</si>
  <si>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</si>
  <si>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</si>
  <si>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</si>
  <si>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</si>
  <si>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</si>
  <si>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</si>
  <si>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</si>
  <si>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</si>
  <si>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</si>
  <si>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</si>
  <si>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</si>
  <si>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</si>
  <si>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</si>
  <si>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</si>
  <si>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</si>
  <si>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</si>
  <si>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</si>
  <si>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</si>
  <si>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</si>
  <si>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</si>
  <si>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</si>
  <si>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</si>
  <si>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</si>
  <si>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</si>
  <si>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</si>
  <si>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</si>
  <si>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</si>
  <si>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</si>
  <si>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</si>
  <si>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</si>
  <si>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</si>
  <si>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</si>
  <si>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</si>
  <si>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</si>
  <si>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</si>
  <si>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</si>
  <si>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</si>
  <si>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</si>
  <si>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</si>
  <si>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</si>
  <si>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</si>
  <si>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</si>
  <si>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</si>
  <si>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</si>
  <si>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</si>
  <si>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</si>
  <si>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</si>
  <si>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</si>
  <si>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</si>
  <si>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</si>
  <si>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</si>
  <si>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</si>
  <si>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</si>
  <si>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</si>
  <si>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</si>
  <si>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</si>
  <si>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</si>
  <si>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</si>
  <si>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</si>
  <si>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</si>
  <si>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</si>
  <si>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</si>
  <si>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</si>
  <si>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</si>
  <si>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</si>
  <si>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</si>
  <si>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</si>
  <si>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</si>
  <si>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</si>
  <si>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</si>
  <si>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</si>
  <si>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</si>
  <si>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</si>
  <si>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</si>
  <si>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</si>
  <si>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</si>
  <si>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</si>
  <si>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</si>
  <si>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</si>
  <si>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</si>
  <si>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</si>
  <si>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</si>
  <si>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</si>
  <si>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</si>
  <si>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</si>
  <si>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</si>
  <si>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</si>
  <si>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</si>
  <si>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</si>
  <si>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</si>
  <si>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</si>
  <si>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</si>
  <si>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</si>
  <si>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</si>
  <si>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</si>
  <si>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</si>
  <si>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</si>
  <si>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</si>
  <si>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</si>
  <si>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</si>
  <si>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</si>
  <si>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</si>
  <si>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</si>
  <si>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</si>
  <si>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</si>
  <si>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</si>
  <si>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</si>
  <si>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</si>
  <si>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</si>
  <si>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</si>
  <si>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</si>
  <si>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</si>
  <si>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</si>
  <si>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</si>
  <si>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</si>
  <si>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</si>
  <si>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</si>
  <si>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</si>
  <si>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</si>
  <si>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</si>
  <si>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</si>
  <si>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</si>
  <si>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</si>
  <si>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</si>
  <si>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</si>
  <si>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</si>
  <si>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</si>
  <si>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</si>
  <si>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</si>
  <si>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</si>
  <si>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</si>
  <si>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</si>
  <si>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</si>
  <si>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</si>
  <si>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</si>
  <si>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</si>
  <si>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</si>
  <si>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</si>
  <si>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</si>
  <si>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</si>
  <si>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</si>
  <si>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</si>
  <si>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</si>
  <si>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</si>
  <si>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</si>
  <si>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</si>
  <si>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</si>
  <si>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</si>
  <si>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</si>
  <si>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</si>
  <si>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</si>
  <si>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</si>
  <si>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</si>
  <si>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</si>
  <si>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</si>
  <si>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</si>
  <si>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</si>
  <si>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</si>
  <si>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</si>
  <si>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</si>
  <si>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</si>
  <si>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</si>
  <si>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</si>
  <si>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</si>
  <si>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</si>
  <si>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</si>
  <si>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</si>
  <si>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</si>
  <si>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</si>
  <si>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</si>
  <si>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</si>
  <si>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</si>
  <si>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</si>
  <si>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</si>
  <si>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</si>
  <si>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</si>
  <si>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</si>
  <si>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</si>
  <si>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</si>
  <si>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</si>
  <si>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</si>
  <si>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</si>
  <si>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</si>
  <si>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</si>
  <si>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</si>
  <si>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</si>
  <si>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</si>
  <si>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</si>
  <si>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</si>
  <si>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</si>
  <si>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</si>
  <si>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</si>
  <si>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</si>
  <si>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</si>
  <si>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</si>
  <si>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</si>
  <si>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</si>
  <si>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</si>
  <si>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</si>
  <si>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</si>
  <si>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</si>
  <si>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</si>
  <si>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</si>
  <si>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</si>
  <si>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</si>
  <si>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</si>
  <si>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</si>
  <si>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</si>
  <si>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</si>
  <si>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</si>
  <si>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</si>
  <si>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</si>
  <si>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</si>
  <si>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</si>
  <si>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</si>
  <si>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</si>
  <si>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</si>
  <si>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</si>
  <si>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</si>
  <si>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</si>
  <si>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</si>
  <si>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</si>
  <si>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</si>
  <si>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</si>
  <si>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</si>
  <si>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</si>
  <si>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</si>
  <si>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</si>
  <si>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</si>
  <si>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</si>
  <si>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</si>
  <si>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</si>
  <si>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</si>
  <si>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</si>
  <si>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</si>
  <si>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</si>
  <si>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</si>
  <si>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</si>
  <si>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</si>
  <si>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</si>
  <si>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</si>
  <si>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</si>
  <si>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</si>
  <si>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</si>
  <si>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</si>
  <si>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</si>
  <si>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</si>
  <si>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</si>
  <si>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</si>
  <si>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</si>
  <si>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</si>
  <si>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</si>
  <si>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</si>
  <si>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</si>
  <si>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</si>
  <si>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</si>
  <si>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</si>
  <si>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</si>
  <si>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</si>
  <si>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</si>
  <si>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</si>
  <si>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</si>
  <si>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</si>
  <si>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</si>
  <si>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</si>
  <si>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</si>
  <si>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</si>
  <si>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</si>
  <si>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</si>
  <si>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</si>
  <si>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</si>
  <si>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</si>
  <si>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</si>
  <si>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</si>
  <si>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</si>
  <si>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</si>
  <si>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</si>
  <si>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</si>
  <si>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</si>
  <si>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</si>
  <si>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</si>
  <si>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</si>
  <si>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</si>
  <si>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</si>
  <si>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</si>
  <si>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</si>
  <si>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</si>
  <si>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</si>
  <si>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</si>
  <si>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</si>
  <si>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</si>
  <si>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</si>
  <si>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</si>
  <si>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</si>
  <si>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</si>
  <si>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</si>
  <si>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</si>
  <si>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</si>
  <si>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</si>
  <si>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</si>
  <si>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</si>
  <si>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</si>
  <si>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</si>
  <si>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</si>
  <si>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</si>
  <si>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</si>
  <si>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</si>
  <si>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</si>
  <si>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</si>
  <si>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</si>
  <si>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</si>
  <si>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</si>
  <si>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</si>
  <si>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</si>
  <si>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</si>
  <si>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</si>
  <si>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</si>
  <si>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</si>
  <si>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</si>
  <si>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</si>
  <si>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</si>
  <si>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</si>
  <si>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</si>
  <si>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</si>
  <si>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</si>
  <si>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</si>
  <si>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</si>
  <si>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</si>
  <si>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</si>
  <si>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</si>
  <si>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</si>
  <si>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</si>
  <si>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</si>
  <si>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</si>
  <si>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</si>
  <si>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</si>
  <si>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</si>
  <si>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</si>
  <si>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</si>
  <si>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</si>
  <si>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</si>
  <si>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</si>
  <si>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</si>
  <si>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</si>
  <si>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</si>
  <si>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</si>
  <si>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</si>
  <si>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</si>
  <si>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</si>
  <si>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</si>
  <si>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</si>
  <si>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</si>
  <si>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</si>
  <si>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</si>
  <si>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</si>
  <si>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</si>
  <si>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</si>
  <si>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</si>
  <si>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</si>
  <si>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</si>
  <si>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</si>
  <si>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</si>
  <si>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</si>
  <si>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</si>
  <si>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</si>
  <si>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</si>
  <si>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</si>
  <si>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</si>
  <si>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</si>
  <si>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</si>
  <si>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</si>
  <si>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</si>
  <si>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</si>
  <si>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</si>
  <si>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</si>
  <si>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</si>
  <si>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</si>
  <si>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</si>
  <si>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</si>
  <si>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</si>
  <si>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</si>
  <si>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</si>
  <si>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</si>
  <si>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</si>
  <si>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</si>
  <si>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</si>
  <si>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</si>
  <si>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</si>
  <si>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</si>
  <si>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</si>
  <si>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</si>
  <si>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</si>
  <si>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</si>
  <si>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</si>
  <si>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</si>
  <si>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</si>
  <si>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</si>
  <si>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</si>
  <si>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</si>
  <si>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</si>
  <si>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</si>
  <si>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</si>
  <si>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</si>
  <si>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</si>
  <si>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</si>
  <si>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</si>
  <si>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</si>
  <si>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</si>
  <si>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</si>
  <si>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</si>
  <si>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</si>
  <si>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</si>
  <si>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</si>
  <si>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</si>
  <si>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</si>
  <si>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</si>
  <si>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</si>
  <si>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</si>
  <si>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</si>
  <si>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</si>
  <si>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</si>
  <si>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</si>
  <si>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</si>
  <si>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</si>
  <si>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</si>
  <si>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</si>
  <si>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</si>
  <si>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</si>
  <si>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</si>
  <si>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</si>
  <si>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</si>
  <si>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</si>
  <si>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</si>
  <si>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</si>
  <si>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</si>
  <si>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</si>
  <si>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</si>
  <si>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</si>
  <si>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</si>
  <si>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</si>
  <si>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</si>
  <si>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</si>
  <si>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</si>
  <si>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件</t>
    <phoneticPr fontId="5"/>
  </si>
  <si>
    <t>／　</t>
    <phoneticPr fontId="5"/>
  </si>
  <si>
    <t>終了予定なし</t>
    <phoneticPr fontId="5"/>
  </si>
  <si>
    <t>世界ドーピング防止機構等関係経費</t>
    <phoneticPr fontId="5"/>
  </si>
  <si>
    <t>スポーツ庁</t>
    <phoneticPr fontId="5"/>
  </si>
  <si>
    <t>平成13年度</t>
    <phoneticPr fontId="5"/>
  </si>
  <si>
    <t>国際課</t>
    <phoneticPr fontId="5"/>
  </si>
  <si>
    <t>国際課長　新井　知彦</t>
    <phoneticPr fontId="5"/>
  </si>
  <si>
    <t>ユネスコの「スポーツにおけるドーピングの防止に関する国際規約」第14条・15条
スポーツ基本法第2条・29条
スポーツにおけるドーピングの防止活動の推進に関する法律　第16条</t>
    <phoneticPr fontId="5"/>
  </si>
  <si>
    <t>第2期スポーツ基本計画（平成29年3月24日策定）
スポーツ立国戦略（平成22年8月26日策定）
スポーツ振興基本計画（平成18年9月21日改定）</t>
    <phoneticPr fontId="5"/>
  </si>
  <si>
    <t>ドーピングは、競技者の健康を損ね、スポーツの価値を損ねるなどの問題があり、世界的規模での幅広い防止活動が求められている。我が国は、世界ドーピング防止機構（WADA）のアジア地域代表常任理事国・理事国として、またユネスコの「スポーツにおけるドーピングの防止に関する国際規約」の締結を踏まえ、WADA常任理事会・理事会などの国際的な活動に参画することによって、ドーピング防止活動の推進を図る。</t>
    <phoneticPr fontId="5"/>
  </si>
  <si>
    <t>（1）WADA常任理事会・理事会等に出席し、WADAの活動、規程、国際基準、予算、決算等について要求、助言、折衝、承認等を行う。
（2）ユネスコ規約締約国会議に出席し、ユネスコの活動、規約・附属文書等について要求、助言、折衝、承認等を行う。
（3）ドーピング防止に関するアジア・オセアニア地域政府間会議に出席し、アジア地域における活動、WADAへの拠出金について要求、助言、折衝、承認等を行う。</t>
    <phoneticPr fontId="5"/>
  </si>
  <si>
    <t>-</t>
    <phoneticPr fontId="5"/>
  </si>
  <si>
    <t>職員旅費</t>
    <phoneticPr fontId="5"/>
  </si>
  <si>
    <t>庁費</t>
  </si>
  <si>
    <t>本事業は、国際的なドーピング防止活動を行うＷＡＤＡへ資金拠出を行い、WADAの任務を支援することによって、ドーピングのない健全なスポーツの国際的な普及・発展を図る。</t>
    <phoneticPr fontId="5"/>
  </si>
  <si>
    <t>ユネスコの「スポーツにおけるドーピングの防止に関する国際規約」の締結国数</t>
    <phoneticPr fontId="5"/>
  </si>
  <si>
    <t>国</t>
    <phoneticPr fontId="5"/>
  </si>
  <si>
    <t>UNESCOウェブサイト
http://www.unesco.org/eri/la/convention.asp?KO=31037&amp;language=E</t>
    <phoneticPr fontId="5"/>
  </si>
  <si>
    <t>WADA常任理事会・理事会等国際会議出席回数</t>
    <phoneticPr fontId="5"/>
  </si>
  <si>
    <t>回</t>
    <phoneticPr fontId="5"/>
  </si>
  <si>
    <t>WADA常任理事会・理事会等国際会議出席1回あたりのコスト（職員旅費執行額÷国際会議出席回数）　　　　　　　　</t>
    <phoneticPr fontId="5"/>
  </si>
  <si>
    <t>　　円</t>
    <phoneticPr fontId="5"/>
  </si>
  <si>
    <t>　　円/回</t>
    <phoneticPr fontId="5"/>
  </si>
  <si>
    <t>8,166,297/5回</t>
    <phoneticPr fontId="5"/>
  </si>
  <si>
    <t>10,526,707/5回</t>
    <phoneticPr fontId="5"/>
  </si>
  <si>
    <t>11　スポーツの振興</t>
    <phoneticPr fontId="5"/>
  </si>
  <si>
    <t>11-4 クリーンでフェアなスポーツの推進によるスポーツの価値の向上</t>
    <phoneticPr fontId="5"/>
  </si>
  <si>
    <t>オリンピック・パラリンピック競技種目における国内競技連盟所属選手によるドーピング防止規則違反件数</t>
    <phoneticPr fontId="5"/>
  </si>
  <si>
    <t>　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phoneticPr fontId="5"/>
  </si>
  <si>
    <t>358</t>
    <phoneticPr fontId="5"/>
  </si>
  <si>
    <t>359</t>
    <phoneticPr fontId="5"/>
  </si>
  <si>
    <t>387</t>
    <phoneticPr fontId="5"/>
  </si>
  <si>
    <t>350</t>
    <phoneticPr fontId="5"/>
  </si>
  <si>
    <t>343</t>
    <phoneticPr fontId="5"/>
  </si>
  <si>
    <t>335</t>
    <phoneticPr fontId="5"/>
  </si>
  <si>
    <t>315</t>
    <phoneticPr fontId="5"/>
  </si>
  <si>
    <t>-</t>
    <phoneticPr fontId="5"/>
  </si>
  <si>
    <t>0/4回</t>
    <phoneticPr fontId="5"/>
  </si>
  <si>
    <t>10,291,000/5回</t>
    <rPh sb="12" eb="13">
      <t>カイ</t>
    </rPh>
    <phoneticPr fontId="5"/>
  </si>
  <si>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ため、国が推進していく必要がある。</t>
    <phoneticPr fontId="5"/>
  </si>
  <si>
    <t>　我が国は、WADAの常任理事国・理事国、ユネスコ規約の締約国となっており、これらの会議には、政府の代表団が出席する必要がある。</t>
    <phoneticPr fontId="5"/>
  </si>
  <si>
    <t>無</t>
  </si>
  <si>
    <t>　支出先の選定に当たっては、見積もり合わせ等によりその妥当性や競争性を確保するとともに、一般競争入札を実施しており、単位当たりコストの削減に努めているところである。</t>
    <phoneticPr fontId="5"/>
  </si>
  <si>
    <t>　第2期スポーツ基本計画において、政策目標として掲げている「クリーンでフェアなスポーツの推進によるスポーツの価値の向上」を推進するために国が取り組む具体的施策展開として、WADA等と連携した国際的なドーピング防止活動への貢献が明記されるなど、優先度の高い事業となっている。</t>
    <phoneticPr fontId="5"/>
  </si>
  <si>
    <t>　支出先の選定に当たっては、見積もり合わせや一般競争入札等によりその妥当性を確保しているところである。</t>
    <phoneticPr fontId="5"/>
  </si>
  <si>
    <t>‐</t>
  </si>
  <si>
    <t>　会議開催地により必要な旅費金額は変化するが、予算の執行に当たってはコストの縮減に努めているところである。</t>
    <phoneticPr fontId="5"/>
  </si>
  <si>
    <t>　支出先の選定に当たっては、見積もり合わせ等によりその妥当性を確保するとともに、競争性を確保し、合理的な支出となるよう努めているところである。</t>
    <phoneticPr fontId="5"/>
  </si>
  <si>
    <t>　予算の執行に当たっては、事業目的に真に必要な費目・使途に限定して執行している。</t>
    <phoneticPr fontId="5"/>
  </si>
  <si>
    <t>　本事業は、国際会議への渡航旅費及び通訳・翻訳費が大部分を占めており、執行率については、国際会議の開催地や回数等により大きな影響を受ける。このため概算要求に当たっては、翌年度の国際会議の開催予定について情報収集に努め、適切に積算を行うなど、計画的な予算執行に努めている。</t>
    <phoneticPr fontId="5"/>
  </si>
  <si>
    <t>‐</t>
    <phoneticPr fontId="5"/>
  </si>
  <si>
    <t>　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t>
    <phoneticPr fontId="5"/>
  </si>
  <si>
    <t>　WADA常任理事会・理事会等への出席であり、委託事業等になじむものではなく、本省による直接執行が最も実効性の高い手段である。</t>
    <phoneticPr fontId="5"/>
  </si>
  <si>
    <t>　WADA常任理事会・理事会に加えて、WADAの拠出金の見直しに向けたワーキンググループ会合などの国際的なドーピング防止活動の推進に重要な会議にも出席し、アジア地域代表の常任理事国としての責任を果たすとともに、ドーピングのない健全なスポーツの国際的な普及・発展に寄与している。</t>
    <phoneticPr fontId="5"/>
  </si>
  <si>
    <t>　WADA常任理事会・理事会の際には、事前にアジア理事国との調整を図るなど、アジア地域代表の常任理事としての責任を果たすとともに、WADAの拠出金の見直しに向けたワーキンググループ会合などの国際的なドーピング防止活動の推進に重要な会議にも出席し、ドーピングのない健全なスポーツの国際的な普及・発展に寄与している。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
  事業の実施に当たっては、本事業がＷＡＤＡ常任理事会・理事会等への出席であり、委託事業等になじむものではないことを踏まえて、本省において直接執行しており、最も実効性の高い手段で実施している。</t>
    <phoneticPr fontId="5"/>
  </si>
  <si>
    <t>　我が国が世界ドーピング防止機構（WADA）の常任理事会・理事会等の会議に出席し、世界のドーピング撲滅に向けたWADAの戦略、実施計画、改革方策及び予算策定等の議論に参画し、各国政府等から集まった予算を有効に活用するとともに、アンチ・ドーピング活動が進んでいない国々に働きかけユネスコ規約の締約国を増加させていくことにより、クリーンでフェアなスポーツの推進によるスポーツの価値の向上を図っていく。</t>
    <phoneticPr fontId="5"/>
  </si>
  <si>
    <t>通訳費</t>
    <phoneticPr fontId="5"/>
  </si>
  <si>
    <t>WADA常任理事会・理事会に係る同時通訳</t>
    <phoneticPr fontId="5"/>
  </si>
  <si>
    <t>WADA常任理事会・理事会に係る資料等翻訳</t>
    <phoneticPr fontId="5"/>
  </si>
  <si>
    <t>翻訳費</t>
    <phoneticPr fontId="5"/>
  </si>
  <si>
    <t>A.　㈱サイマル・インターナショナル</t>
    <phoneticPr fontId="5"/>
  </si>
  <si>
    <t>B.　㈱幸美グラフィス</t>
    <phoneticPr fontId="5"/>
  </si>
  <si>
    <t>C.　㈱さくらプランニング</t>
    <phoneticPr fontId="5"/>
  </si>
  <si>
    <t>㈱さくらプランニング</t>
    <phoneticPr fontId="5"/>
  </si>
  <si>
    <t>㈱幸美グラフィス</t>
    <phoneticPr fontId="5"/>
  </si>
  <si>
    <t>-</t>
    <phoneticPr fontId="5"/>
  </si>
  <si>
    <t>世界ドーピング防止機構（ＷＡＤＡ）関連の連絡事項等に係る資料等翻訳業務</t>
    <phoneticPr fontId="5"/>
  </si>
  <si>
    <t>WADA関連の連絡事項等に係る資料等翻訳業務</t>
    <phoneticPr fontId="5"/>
  </si>
  <si>
    <t>日本コンベンションサービス㈱</t>
    <phoneticPr fontId="5"/>
  </si>
  <si>
    <t>㈱サイマル・インターナショナル</t>
    <phoneticPr fontId="5"/>
  </si>
  <si>
    <t>WADA常任理事会・理事会に係る資料等翻訳</t>
    <phoneticPr fontId="5"/>
  </si>
  <si>
    <t>WADA常任理事会・理事会に係る同時通訳（11月）</t>
    <phoneticPr fontId="5"/>
  </si>
  <si>
    <t>WADA会長とアジア地域理事の会合に係る同時通訳</t>
    <rPh sb="4" eb="6">
      <t>カイチョウ</t>
    </rPh>
    <rPh sb="10" eb="12">
      <t>チイキ</t>
    </rPh>
    <rPh sb="12" eb="14">
      <t>リジ</t>
    </rPh>
    <rPh sb="15" eb="17">
      <t>カイゴウ</t>
    </rPh>
    <rPh sb="18" eb="19">
      <t>カカ</t>
    </rPh>
    <rPh sb="20" eb="22">
      <t>ドウジ</t>
    </rPh>
    <rPh sb="22" eb="24">
      <t>ツウヤク</t>
    </rPh>
    <phoneticPr fontId="5"/>
  </si>
  <si>
    <t>WADA常任理事会に係る同時通訳（9月）</t>
    <phoneticPr fontId="5"/>
  </si>
  <si>
    <t>WADA常任理事会に係る同時通訳（5月）</t>
    <rPh sb="18" eb="19">
      <t>ガツ</t>
    </rPh>
    <phoneticPr fontId="5"/>
  </si>
  <si>
    <t>-</t>
    <phoneticPr fontId="5"/>
  </si>
  <si>
    <t>外部有識者点検対象外</t>
  </si>
  <si>
    <t>事業内容の一部改善</t>
  </si>
  <si>
    <t>この事業は、引き続き不用額が生じていることから、事業の単位当たりコスト削減とともに生じた原因を分析したうえで具体的な改善を図り不用額の縮減に取り組むべきである。</t>
  </si>
  <si>
    <t>執行等改善</t>
  </si>
  <si>
    <t>本事業は国際会議への渡航旅費及び通訳・翻訳費が大部分を占めており、執行率については開催状況に大きな影響を受ける。令和2年度は新型コロナウイルス感染症の影響で海外出張がすべて取りやめになったため、不要額が生じている。引き続き、今後の国際会議の開催予定について情報収集を行う等、計画的な予算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</si>
</sst>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184035</xdr:colOff>
      <xdr:row>749</xdr:row>
      <xdr:rowOff>276225</xdr:rowOff>
    </xdr:from>
    <xdr:to>
      <xdr:col>33</xdr:col>
      <xdr:colOff>140625</xdr:colOff>
      <xdr:row>751</xdr:row>
      <xdr:rowOff>97336</xdr:rowOff>
    </xdr:to>
    <xdr:sp macro="" textlink="">
      <xdr:nvSpPr>
        <xdr:cNvPr id="2" name="Rectangle 1">
          <a:extLst>
            <a:ext uri="{FF2B5EF4-FFF2-40B4-BE49-F238E27FC236}">
              <a16:creationId xmlns:a16="http://schemas.microsoft.com/office/drawing/2014/main" id="{B9E2D399-AD2E-422F-B4F2-3C22D75EA8E6}"/>
            </a:ext>
          </a:extLst>
        </xdr:cNvPr>
        <xdr:cNvSpPr>
          <a:spLocks noChangeArrowheads="1"/>
        </xdr:cNvSpPr>
      </xdr:nvSpPr>
      <xdr:spPr bwMode="auto">
        <a:xfrm>
          <a:off x="3984510" y="49606200"/>
          <a:ext cx="2756940" cy="52596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23471</xdr:colOff>
      <xdr:row>750</xdr:row>
      <xdr:rowOff>114299</xdr:rowOff>
    </xdr:from>
    <xdr:to>
      <xdr:col>46</xdr:col>
      <xdr:colOff>34533</xdr:colOff>
      <xdr:row>751</xdr:row>
      <xdr:rowOff>131157</xdr:rowOff>
    </xdr:to>
    <xdr:sp macro="" textlink="">
      <xdr:nvSpPr>
        <xdr:cNvPr id="3" name="Rectangle 2">
          <a:extLst>
            <a:ext uri="{FF2B5EF4-FFF2-40B4-BE49-F238E27FC236}">
              <a16:creationId xmlns:a16="http://schemas.microsoft.com/office/drawing/2014/main" id="{A1068BD6-C413-4009-A04D-DCABD17C215F}"/>
            </a:ext>
          </a:extLst>
        </xdr:cNvPr>
        <xdr:cNvSpPr>
          <a:spLocks noChangeArrowheads="1"/>
        </xdr:cNvSpPr>
      </xdr:nvSpPr>
      <xdr:spPr bwMode="auto">
        <a:xfrm>
          <a:off x="7024346" y="49796699"/>
          <a:ext cx="2211337" cy="369283"/>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41590</xdr:colOff>
      <xdr:row>762</xdr:row>
      <xdr:rowOff>117606</xdr:rowOff>
    </xdr:from>
    <xdr:to>
      <xdr:col>31</xdr:col>
      <xdr:colOff>38100</xdr:colOff>
      <xdr:row>764</xdr:row>
      <xdr:rowOff>143482</xdr:rowOff>
    </xdr:to>
    <xdr:sp macro="" textlink="">
      <xdr:nvSpPr>
        <xdr:cNvPr id="4" name="AutoShape 12">
          <a:extLst>
            <a:ext uri="{FF2B5EF4-FFF2-40B4-BE49-F238E27FC236}">
              <a16:creationId xmlns:a16="http://schemas.microsoft.com/office/drawing/2014/main" id="{E069434B-697E-44D2-AEB9-F3A1205C1802}"/>
            </a:ext>
          </a:extLst>
        </xdr:cNvPr>
        <xdr:cNvSpPr>
          <a:spLocks noChangeArrowheads="1"/>
        </xdr:cNvSpPr>
      </xdr:nvSpPr>
      <xdr:spPr bwMode="auto">
        <a:xfrm>
          <a:off x="4242115" y="54029106"/>
          <a:ext cx="1996760" cy="7307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WADA常任理事会等国際会議に係る資料等翻訳業務</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186621</xdr:colOff>
      <xdr:row>758</xdr:row>
      <xdr:rowOff>289774</xdr:rowOff>
    </xdr:from>
    <xdr:to>
      <xdr:col>31</xdr:col>
      <xdr:colOff>123825</xdr:colOff>
      <xdr:row>762</xdr:row>
      <xdr:rowOff>0</xdr:rowOff>
    </xdr:to>
    <xdr:sp macro="" textlink="">
      <xdr:nvSpPr>
        <xdr:cNvPr id="5" name="Rectangle 4">
          <a:extLst>
            <a:ext uri="{FF2B5EF4-FFF2-40B4-BE49-F238E27FC236}">
              <a16:creationId xmlns:a16="http://schemas.microsoft.com/office/drawing/2014/main" id="{611FF382-4291-4E0F-9333-DA3DDEAF1AEC}"/>
            </a:ext>
          </a:extLst>
        </xdr:cNvPr>
        <xdr:cNvSpPr>
          <a:spLocks noChangeArrowheads="1"/>
        </xdr:cNvSpPr>
      </xdr:nvSpPr>
      <xdr:spPr bwMode="auto">
        <a:xfrm>
          <a:off x="4187121" y="52791574"/>
          <a:ext cx="2137479" cy="11199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ja-JP" sz="1100" b="0" i="0" baseline="0">
              <a:effectLst/>
              <a:latin typeface="+mn-lt"/>
              <a:ea typeface="+mn-ea"/>
              <a:cs typeface="+mn-cs"/>
            </a:rPr>
            <a:t>世界ドーピング防止機構（</a:t>
          </a:r>
          <a:r>
            <a:rPr lang="en-US" altLang="ja-JP" sz="1100" b="0" i="0" baseline="0">
              <a:effectLst/>
              <a:latin typeface="+mn-ea"/>
              <a:ea typeface="+mn-ea"/>
              <a:cs typeface="+mn-cs"/>
            </a:rPr>
            <a:t>WADA</a:t>
          </a:r>
          <a:r>
            <a:rPr lang="ja-JP" altLang="ja-JP" sz="1100" b="0" i="0" baseline="0">
              <a:effectLst/>
              <a:latin typeface="+mn-lt"/>
              <a:ea typeface="+mn-ea"/>
              <a:cs typeface="+mn-cs"/>
            </a:rPr>
            <a:t>）常任理事会等に係る</a:t>
          </a:r>
          <a:r>
            <a:rPr lang="ja-JP" altLang="en-US" sz="1100" b="0" i="0" baseline="0">
              <a:effectLst/>
              <a:latin typeface="+mn-lt"/>
              <a:ea typeface="+mn-ea"/>
              <a:cs typeface="+mn-cs"/>
            </a:rPr>
            <a:t>資料等翻訳</a:t>
          </a:r>
          <a:r>
            <a:rPr lang="ja-JP" altLang="ja-JP" sz="1100" b="0" i="0" baseline="0">
              <a:effectLst/>
              <a:latin typeface="+mn-lt"/>
              <a:ea typeface="+mn-ea"/>
              <a:cs typeface="+mn-cs"/>
            </a:rPr>
            <a:t>業務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baseline="0">
              <a:effectLst/>
              <a:latin typeface="+mn-lt"/>
              <a:ea typeface="+mn-ea"/>
              <a:cs typeface="+mn-cs"/>
            </a:rPr>
            <a:t>㈱幸美グラフィス</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192694</xdr:colOff>
      <xdr:row>757</xdr:row>
      <xdr:rowOff>325211</xdr:rowOff>
    </xdr:from>
    <xdr:to>
      <xdr:col>34</xdr:col>
      <xdr:colOff>25363</xdr:colOff>
      <xdr:row>759</xdr:row>
      <xdr:rowOff>4765</xdr:rowOff>
    </xdr:to>
    <xdr:sp macro="" textlink="">
      <xdr:nvSpPr>
        <xdr:cNvPr id="6" name="Rectangle 10">
          <a:extLst>
            <a:ext uri="{FF2B5EF4-FFF2-40B4-BE49-F238E27FC236}">
              <a16:creationId xmlns:a16="http://schemas.microsoft.com/office/drawing/2014/main" id="{3102B640-D591-4C01-9EF7-9A8D460EF07C}"/>
            </a:ext>
          </a:extLst>
        </xdr:cNvPr>
        <xdr:cNvSpPr>
          <a:spLocks noChangeArrowheads="1"/>
        </xdr:cNvSpPr>
      </xdr:nvSpPr>
      <xdr:spPr bwMode="auto">
        <a:xfrm>
          <a:off x="3793144" y="52474586"/>
          <a:ext cx="3033069" cy="384404"/>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委託・請負【一般競争契約（最低価格）】</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61410</xdr:colOff>
      <xdr:row>751</xdr:row>
      <xdr:rowOff>312965</xdr:rowOff>
    </xdr:from>
    <xdr:to>
      <xdr:col>38</xdr:col>
      <xdr:colOff>25918</xdr:colOff>
      <xdr:row>756</xdr:row>
      <xdr:rowOff>92224</xdr:rowOff>
    </xdr:to>
    <xdr:sp macro="" textlink="">
      <xdr:nvSpPr>
        <xdr:cNvPr id="7" name="AutoShape 6">
          <a:extLst>
            <a:ext uri="{FF2B5EF4-FFF2-40B4-BE49-F238E27FC236}">
              <a16:creationId xmlns:a16="http://schemas.microsoft.com/office/drawing/2014/main" id="{2DF6BB8B-FDC0-44B9-B405-7857138FD560}"/>
            </a:ext>
          </a:extLst>
        </xdr:cNvPr>
        <xdr:cNvSpPr>
          <a:spLocks noChangeArrowheads="1"/>
        </xdr:cNvSpPr>
      </xdr:nvSpPr>
      <xdr:spPr bwMode="auto">
        <a:xfrm>
          <a:off x="3061785" y="50347790"/>
          <a:ext cx="4565083" cy="1541384"/>
        </a:xfrm>
        <a:prstGeom prst="bracketPair">
          <a:avLst>
            <a:gd name="adj" fmla="val 9665"/>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144000" tIns="144000"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）WADA常任理事会・理事会に出席し、WADAの活動、規程、国際基準、予算、決算等について要求、助言、折衝、承認等を行う。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）ユネスコ規約締約国会議に出席し、ユネスコの活動、規約・附属文書等について要求、助言、折衝、承認等を行う。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）ドーピング防止に関するアジア地域政府間会議に出席し、アジア地域における活動、WADAへの拠出金について要求、助言、折衝、承認等を行う。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12926</xdr:colOff>
      <xdr:row>756</xdr:row>
      <xdr:rowOff>178551</xdr:rowOff>
    </xdr:from>
    <xdr:to>
      <xdr:col>38</xdr:col>
      <xdr:colOff>69841</xdr:colOff>
      <xdr:row>756</xdr:row>
      <xdr:rowOff>178551</xdr:rowOff>
    </xdr:to>
    <xdr:sp macro="" textlink="">
      <xdr:nvSpPr>
        <xdr:cNvPr id="8" name="Line 15">
          <a:extLst>
            <a:ext uri="{FF2B5EF4-FFF2-40B4-BE49-F238E27FC236}">
              <a16:creationId xmlns:a16="http://schemas.microsoft.com/office/drawing/2014/main" id="{C2B4A8DE-D480-4AFE-B546-0F7DA8FF6899}"/>
            </a:ext>
          </a:extLst>
        </xdr:cNvPr>
        <xdr:cNvSpPr>
          <a:spLocks noChangeShapeType="1"/>
        </xdr:cNvSpPr>
      </xdr:nvSpPr>
      <xdr:spPr bwMode="auto">
        <a:xfrm flipV="1">
          <a:off x="3013301" y="51975501"/>
          <a:ext cx="46574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26534</xdr:colOff>
      <xdr:row>756</xdr:row>
      <xdr:rowOff>172964</xdr:rowOff>
    </xdr:from>
    <xdr:to>
      <xdr:col>15</xdr:col>
      <xdr:colOff>26534</xdr:colOff>
      <xdr:row>757</xdr:row>
      <xdr:rowOff>211470</xdr:rowOff>
    </xdr:to>
    <xdr:sp macro="" textlink="">
      <xdr:nvSpPr>
        <xdr:cNvPr id="9" name="Line 9">
          <a:extLst>
            <a:ext uri="{FF2B5EF4-FFF2-40B4-BE49-F238E27FC236}">
              <a16:creationId xmlns:a16="http://schemas.microsoft.com/office/drawing/2014/main" id="{899D843F-99C9-4DF3-8B05-AAA8F438C15C}"/>
            </a:ext>
          </a:extLst>
        </xdr:cNvPr>
        <xdr:cNvSpPr>
          <a:spLocks noChangeShapeType="1"/>
        </xdr:cNvSpPr>
      </xdr:nvSpPr>
      <xdr:spPr bwMode="auto">
        <a:xfrm>
          <a:off x="3026909" y="51969914"/>
          <a:ext cx="0" cy="3909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80398</xdr:colOff>
      <xdr:row>756</xdr:row>
      <xdr:rowOff>170089</xdr:rowOff>
    </xdr:from>
    <xdr:to>
      <xdr:col>38</xdr:col>
      <xdr:colOff>80398</xdr:colOff>
      <xdr:row>757</xdr:row>
      <xdr:rowOff>220127</xdr:rowOff>
    </xdr:to>
    <xdr:sp macro="" textlink="">
      <xdr:nvSpPr>
        <xdr:cNvPr id="10" name="Line 13">
          <a:extLst>
            <a:ext uri="{FF2B5EF4-FFF2-40B4-BE49-F238E27FC236}">
              <a16:creationId xmlns:a16="http://schemas.microsoft.com/office/drawing/2014/main" id="{D5048045-282B-40E1-AE27-BB9DE2FAB348}"/>
            </a:ext>
          </a:extLst>
        </xdr:cNvPr>
        <xdr:cNvSpPr>
          <a:spLocks noChangeShapeType="1"/>
        </xdr:cNvSpPr>
      </xdr:nvSpPr>
      <xdr:spPr bwMode="auto">
        <a:xfrm>
          <a:off x="7681348" y="51967039"/>
          <a:ext cx="0" cy="4024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xdr:colOff>
      <xdr:row>757</xdr:row>
      <xdr:rowOff>327629</xdr:rowOff>
    </xdr:from>
    <xdr:to>
      <xdr:col>21</xdr:col>
      <xdr:colOff>51101</xdr:colOff>
      <xdr:row>760</xdr:row>
      <xdr:rowOff>219075</xdr:rowOff>
    </xdr:to>
    <xdr:sp macro="" textlink="">
      <xdr:nvSpPr>
        <xdr:cNvPr id="11" name="Rectangle 10">
          <a:extLst>
            <a:ext uri="{FF2B5EF4-FFF2-40B4-BE49-F238E27FC236}">
              <a16:creationId xmlns:a16="http://schemas.microsoft.com/office/drawing/2014/main" id="{B88E33D1-653E-49FE-B022-6E97A1A0DBAE}"/>
            </a:ext>
          </a:extLst>
        </xdr:cNvPr>
        <xdr:cNvSpPr>
          <a:spLocks noChangeArrowheads="1"/>
        </xdr:cNvSpPr>
      </xdr:nvSpPr>
      <xdr:spPr bwMode="auto">
        <a:xfrm>
          <a:off x="1019175" y="52477004"/>
          <a:ext cx="3232451" cy="948721"/>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委託・請負【</a:t>
          </a:r>
          <a:r>
            <a:rPr lang="ja-JP" altLang="en-US" sz="1100" b="0" i="0" baseline="0">
              <a:effectLst/>
              <a:latin typeface="+mn-lt"/>
              <a:ea typeface="+mn-ea"/>
              <a:cs typeface="+mn-cs"/>
            </a:rPr>
            <a:t>随意契約</a:t>
          </a:r>
          <a:r>
            <a:rPr lang="ja-JP" altLang="ja-JP" sz="1100" b="0" i="0" baseline="0">
              <a:effectLst/>
              <a:latin typeface="+mn-lt"/>
              <a:ea typeface="+mn-ea"/>
              <a:cs typeface="+mn-cs"/>
            </a:rPr>
            <a:t>（</a:t>
          </a:r>
          <a:r>
            <a:rPr lang="ja-JP" altLang="en-US" sz="1100" b="0" i="0" baseline="0">
              <a:effectLst/>
              <a:latin typeface="+mn-lt"/>
              <a:ea typeface="+mn-ea"/>
              <a:cs typeface="+mn-cs"/>
            </a:rPr>
            <a:t>少額）</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62458</xdr:colOff>
      <xdr:row>758</xdr:row>
      <xdr:rowOff>289032</xdr:rowOff>
    </xdr:from>
    <xdr:to>
      <xdr:col>18</xdr:col>
      <xdr:colOff>152400</xdr:colOff>
      <xdr:row>762</xdr:row>
      <xdr:rowOff>19049</xdr:rowOff>
    </xdr:to>
    <xdr:sp macro="" textlink="">
      <xdr:nvSpPr>
        <xdr:cNvPr id="12" name="Rectangle 11">
          <a:extLst>
            <a:ext uri="{FF2B5EF4-FFF2-40B4-BE49-F238E27FC236}">
              <a16:creationId xmlns:a16="http://schemas.microsoft.com/office/drawing/2014/main" id="{7F6C6714-0AAA-4338-BFFC-91F8527EB07D}"/>
            </a:ext>
          </a:extLst>
        </xdr:cNvPr>
        <xdr:cNvSpPr>
          <a:spLocks noChangeArrowheads="1"/>
        </xdr:cNvSpPr>
      </xdr:nvSpPr>
      <xdr:spPr bwMode="auto">
        <a:xfrm>
          <a:off x="1462633" y="52790832"/>
          <a:ext cx="2290217" cy="113971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世界ドーピング防止機構（</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）常任理事会等に係る同時通訳業務</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全２社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ja-JP" sz="1000" b="0" i="0" baseline="0">
              <a:effectLst/>
              <a:latin typeface="+mn-lt"/>
              <a:ea typeface="+mn-ea"/>
              <a:cs typeface="+mn-cs"/>
            </a:rPr>
            <a:t>㈱</a:t>
          </a:r>
          <a:r>
            <a:rPr lang="ja-JP" altLang="en-US" sz="1100" b="0" i="0" baseline="0">
              <a:effectLst/>
              <a:latin typeface="+mn-lt"/>
              <a:ea typeface="+mn-ea"/>
              <a:cs typeface="+mn-cs"/>
            </a:rPr>
            <a:t>サイマル・インターナショナル</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175849</xdr:colOff>
      <xdr:row>762</xdr:row>
      <xdr:rowOff>113767</xdr:rowOff>
    </xdr:from>
    <xdr:to>
      <xdr:col>18</xdr:col>
      <xdr:colOff>123826</xdr:colOff>
      <xdr:row>764</xdr:row>
      <xdr:rowOff>233979</xdr:rowOff>
    </xdr:to>
    <xdr:sp macro="" textlink="">
      <xdr:nvSpPr>
        <xdr:cNvPr id="13" name="AutoShape 5">
          <a:extLst>
            <a:ext uri="{FF2B5EF4-FFF2-40B4-BE49-F238E27FC236}">
              <a16:creationId xmlns:a16="http://schemas.microsoft.com/office/drawing/2014/main" id="{B8B4332A-DE5F-4E45-8690-3D7325B79940}"/>
            </a:ext>
          </a:extLst>
        </xdr:cNvPr>
        <xdr:cNvSpPr>
          <a:spLocks noChangeArrowheads="1"/>
        </xdr:cNvSpPr>
      </xdr:nvSpPr>
      <xdr:spPr bwMode="auto">
        <a:xfrm>
          <a:off x="1576024" y="54025267"/>
          <a:ext cx="2148252" cy="8250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常任理事会等国際会議に係る同時通訳業務・同時通訳者の手配、派遣</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87021</xdr:colOff>
      <xdr:row>762</xdr:row>
      <xdr:rowOff>125770</xdr:rowOff>
    </xdr:from>
    <xdr:to>
      <xdr:col>45</xdr:col>
      <xdr:colOff>9525</xdr:colOff>
      <xdr:row>764</xdr:row>
      <xdr:rowOff>151646</xdr:rowOff>
    </xdr:to>
    <xdr:sp macro="" textlink="">
      <xdr:nvSpPr>
        <xdr:cNvPr id="14" name="AutoShape 12">
          <a:extLst>
            <a:ext uri="{FF2B5EF4-FFF2-40B4-BE49-F238E27FC236}">
              <a16:creationId xmlns:a16="http://schemas.microsoft.com/office/drawing/2014/main" id="{E069434B-697E-44D2-AEB9-F3A1205C1802}"/>
            </a:ext>
          </a:extLst>
        </xdr:cNvPr>
        <xdr:cNvSpPr>
          <a:spLocks noChangeArrowheads="1"/>
        </xdr:cNvSpPr>
      </xdr:nvSpPr>
      <xdr:spPr bwMode="auto">
        <a:xfrm>
          <a:off x="6887871" y="54037270"/>
          <a:ext cx="2122779" cy="7307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ＷＡＤＡ関連の連絡事項等に係る資料等翻訳業務</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41551</xdr:colOff>
      <xdr:row>758</xdr:row>
      <xdr:rowOff>288412</xdr:rowOff>
    </xdr:from>
    <xdr:to>
      <xdr:col>45</xdr:col>
      <xdr:colOff>19049</xdr:colOff>
      <xdr:row>761</xdr:row>
      <xdr:rowOff>352424</xdr:rowOff>
    </xdr:to>
    <xdr:sp macro="" textlink="">
      <xdr:nvSpPr>
        <xdr:cNvPr id="15" name="Rectangle 4">
          <a:extLst>
            <a:ext uri="{FF2B5EF4-FFF2-40B4-BE49-F238E27FC236}">
              <a16:creationId xmlns:a16="http://schemas.microsoft.com/office/drawing/2014/main" id="{611FF382-4291-4E0F-9333-DA3DDEAF1AEC}"/>
            </a:ext>
          </a:extLst>
        </xdr:cNvPr>
        <xdr:cNvSpPr>
          <a:spLocks noChangeArrowheads="1"/>
        </xdr:cNvSpPr>
      </xdr:nvSpPr>
      <xdr:spPr bwMode="auto">
        <a:xfrm>
          <a:off x="6842401" y="52790212"/>
          <a:ext cx="2177773" cy="11212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ja-JP" sz="1100" b="0" i="0" baseline="0">
              <a:effectLst/>
              <a:latin typeface="+mn-lt"/>
              <a:ea typeface="+mn-ea"/>
              <a:cs typeface="+mn-cs"/>
            </a:rPr>
            <a:t>世界ドーピング防止機構（</a:t>
          </a:r>
          <a:r>
            <a:rPr lang="en-US" altLang="ja-JP" sz="1100" b="0" i="0" baseline="0">
              <a:effectLst/>
              <a:latin typeface="+mn-ea"/>
              <a:ea typeface="+mn-ea"/>
              <a:cs typeface="+mn-cs"/>
            </a:rPr>
            <a:t>WADA</a:t>
          </a:r>
          <a:r>
            <a:rPr lang="ja-JP" altLang="ja-JP" sz="1100" b="0" i="0" baseline="0">
              <a:effectLst/>
              <a:latin typeface="+mn-lt"/>
              <a:ea typeface="+mn-ea"/>
              <a:cs typeface="+mn-cs"/>
            </a:rPr>
            <a:t>）</a:t>
          </a:r>
          <a:r>
            <a:rPr lang="ja-JP" altLang="en-US" sz="1100" b="0" i="0" baseline="0">
              <a:effectLst/>
              <a:latin typeface="+mn-lt"/>
              <a:ea typeface="+mn-ea"/>
              <a:cs typeface="+mn-cs"/>
            </a:rPr>
            <a:t>関連の連絡事項等に係る資料等翻訳業務</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０．５百万円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baseline="0">
              <a:effectLst/>
              <a:latin typeface="+mn-lt"/>
              <a:ea typeface="+mn-ea"/>
              <a:cs typeface="+mn-cs"/>
            </a:rPr>
            <a:t>㈱さくらプランニング</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xdr:colOff>
      <xdr:row>757</xdr:row>
      <xdr:rowOff>333375</xdr:rowOff>
    </xdr:from>
    <xdr:to>
      <xdr:col>47</xdr:col>
      <xdr:colOff>51744</xdr:colOff>
      <xdr:row>759</xdr:row>
      <xdr:rowOff>12929</xdr:rowOff>
    </xdr:to>
    <xdr:sp macro="" textlink="">
      <xdr:nvSpPr>
        <xdr:cNvPr id="16" name="Rectangle 10">
          <a:extLst>
            <a:ext uri="{FF2B5EF4-FFF2-40B4-BE49-F238E27FC236}">
              <a16:creationId xmlns:a16="http://schemas.microsoft.com/office/drawing/2014/main" id="{3102B640-D591-4C01-9EF7-9A8D460EF07C}"/>
            </a:ext>
          </a:extLst>
        </xdr:cNvPr>
        <xdr:cNvSpPr>
          <a:spLocks noChangeArrowheads="1"/>
        </xdr:cNvSpPr>
      </xdr:nvSpPr>
      <xdr:spPr bwMode="auto">
        <a:xfrm>
          <a:off x="6419850" y="52482750"/>
          <a:ext cx="3033069" cy="384404"/>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委託・請負【随意契約（少額）】</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102734</xdr:colOff>
      <xdr:row>756</xdr:row>
      <xdr:rowOff>182489</xdr:rowOff>
    </xdr:from>
    <xdr:to>
      <xdr:col>26</xdr:col>
      <xdr:colOff>102734</xdr:colOff>
      <xdr:row>757</xdr:row>
      <xdr:rowOff>220995</xdr:rowOff>
    </xdr:to>
    <xdr:sp macro="" textlink="">
      <xdr:nvSpPr>
        <xdr:cNvPr id="17" name="Line 9">
          <a:extLst>
            <a:ext uri="{FF2B5EF4-FFF2-40B4-BE49-F238E27FC236}">
              <a16:creationId xmlns:a16="http://schemas.microsoft.com/office/drawing/2014/main" id="{899D843F-99C9-4DF3-8B05-AAA8F438C15C}"/>
            </a:ext>
          </a:extLst>
        </xdr:cNvPr>
        <xdr:cNvSpPr>
          <a:spLocks noChangeShapeType="1"/>
        </xdr:cNvSpPr>
      </xdr:nvSpPr>
      <xdr:spPr bwMode="auto">
        <a:xfrm>
          <a:off x="5303384" y="51979439"/>
          <a:ext cx="0" cy="3909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747" sqref="A747:D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356</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161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720</v>
      </c>
      <c r="H5" s="555"/>
      <c r="I5" s="555"/>
      <c r="J5" s="555"/>
      <c r="K5" s="555"/>
      <c r="L5" s="555"/>
      <c r="M5" s="556" t="s">
        <v>66</v>
      </c>
      <c r="N5" s="557"/>
      <c r="O5" s="557"/>
      <c r="P5" s="557"/>
      <c r="Q5" s="557"/>
      <c r="R5" s="558"/>
      <c r="S5" s="559" t="s">
        <v>717</v>
      </c>
      <c r="T5" s="555"/>
      <c r="U5" s="555"/>
      <c r="V5" s="555"/>
      <c r="W5" s="555"/>
      <c r="X5" s="560"/>
      <c r="Y5" s="713" t="s">
        <v>3</v>
      </c>
      <c r="Z5" s="714"/>
      <c r="AA5" s="714"/>
      <c r="AB5" s="714"/>
      <c r="AC5" s="714"/>
      <c r="AD5" s="715"/>
      <c r="AE5" s="716" t="s">
        <v>721</v>
      </c>
      <c r="AF5" s="716"/>
      <c r="AG5" s="716"/>
      <c r="AH5" s="716"/>
      <c r="AI5" s="716"/>
      <c r="AJ5" s="716"/>
      <c r="AK5" s="716"/>
      <c r="AL5" s="716"/>
      <c r="AM5" s="716"/>
      <c r="AN5" s="716"/>
      <c r="AO5" s="716"/>
      <c r="AP5" s="717"/>
      <c r="AQ5" s="718" t="s">
        <v>722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83.25" customHeight="1" x14ac:dyDescent="0.15">
      <c r="A7" s="820" t="s">
        <v>22</v>
      </c>
      <c r="B7" s="821"/>
      <c r="C7" s="821"/>
      <c r="D7" s="821"/>
      <c r="E7" s="821"/>
      <c r="F7" s="822"/>
      <c r="G7" s="823" t="s">
        <v>723</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724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21.1</v>
      </c>
      <c r="Q13" s="164"/>
      <c r="R13" s="164"/>
      <c r="S13" s="164"/>
      <c r="T13" s="164"/>
      <c r="U13" s="164"/>
      <c r="V13" s="165"/>
      <c r="W13" s="163">
        <v>21.1</v>
      </c>
      <c r="X13" s="164"/>
      <c r="Y13" s="164"/>
      <c r="Z13" s="164"/>
      <c r="AA13" s="164"/>
      <c r="AB13" s="164"/>
      <c r="AC13" s="165"/>
      <c r="AD13" s="163">
        <v>21.6</v>
      </c>
      <c r="AE13" s="164"/>
      <c r="AF13" s="164"/>
      <c r="AG13" s="164"/>
      <c r="AH13" s="164"/>
      <c r="AI13" s="164"/>
      <c r="AJ13" s="165"/>
      <c r="AK13" s="163">
        <v>21.6</v>
      </c>
      <c r="AL13" s="164"/>
      <c r="AM13" s="164"/>
      <c r="AN13" s="164"/>
      <c r="AO13" s="164"/>
      <c r="AP13" s="164"/>
      <c r="AQ13" s="165"/>
      <c r="AR13" s="160">
        <v>21.6</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404</v>
      </c>
      <c r="Q14" s="164"/>
      <c r="R14" s="164"/>
      <c r="S14" s="164"/>
      <c r="T14" s="164"/>
      <c r="U14" s="164"/>
      <c r="V14" s="165"/>
      <c r="W14" s="163" t="s">
        <v>404</v>
      </c>
      <c r="X14" s="164"/>
      <c r="Y14" s="164"/>
      <c r="Z14" s="164"/>
      <c r="AA14" s="164"/>
      <c r="AB14" s="164"/>
      <c r="AC14" s="165"/>
      <c r="AD14" s="163" t="s">
        <v>404</v>
      </c>
      <c r="AE14" s="164"/>
      <c r="AF14" s="164"/>
      <c r="AG14" s="164"/>
      <c r="AH14" s="164"/>
      <c r="AI14" s="164"/>
      <c r="AJ14" s="165"/>
      <c r="AK14" s="163" t="s">
        <v>752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727</v>
      </c>
      <c r="Q15" s="164"/>
      <c r="R15" s="164"/>
      <c r="S15" s="164"/>
      <c r="T15" s="164"/>
      <c r="U15" s="164"/>
      <c r="V15" s="165"/>
      <c r="W15" s="163" t="s">
        <v>404</v>
      </c>
      <c r="X15" s="164"/>
      <c r="Y15" s="164"/>
      <c r="Z15" s="164"/>
      <c r="AA15" s="164"/>
      <c r="AB15" s="164"/>
      <c r="AC15" s="165"/>
      <c r="AD15" s="163" t="s">
        <v>404</v>
      </c>
      <c r="AE15" s="164"/>
      <c r="AF15" s="164"/>
      <c r="AG15" s="164"/>
      <c r="AH15" s="164"/>
      <c r="AI15" s="164"/>
      <c r="AJ15" s="165"/>
      <c r="AK15" s="163" t="s">
        <v>752</v>
      </c>
      <c r="AL15" s="164"/>
      <c r="AM15" s="164"/>
      <c r="AN15" s="164"/>
      <c r="AO15" s="164"/>
      <c r="AP15" s="164"/>
      <c r="AQ15" s="165"/>
      <c r="AR15" s="163" t="s">
        <v>791</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404</v>
      </c>
      <c r="Q16" s="164"/>
      <c r="R16" s="164"/>
      <c r="S16" s="164"/>
      <c r="T16" s="164"/>
      <c r="U16" s="164"/>
      <c r="V16" s="165"/>
      <c r="W16" s="163" t="s">
        <v>404</v>
      </c>
      <c r="X16" s="164"/>
      <c r="Y16" s="164"/>
      <c r="Z16" s="164"/>
      <c r="AA16" s="164"/>
      <c r="AB16" s="164"/>
      <c r="AC16" s="165"/>
      <c r="AD16" s="163" t="s">
        <v>727</v>
      </c>
      <c r="AE16" s="164"/>
      <c r="AF16" s="164"/>
      <c r="AG16" s="164"/>
      <c r="AH16" s="164"/>
      <c r="AI16" s="164"/>
      <c r="AJ16" s="165"/>
      <c r="AK16" s="163" t="s">
        <v>752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727</v>
      </c>
      <c r="Q17" s="164"/>
      <c r="R17" s="164"/>
      <c r="S17" s="164"/>
      <c r="T17" s="164"/>
      <c r="U17" s="164"/>
      <c r="V17" s="165"/>
      <c r="W17" s="163" t="s">
        <v>727</v>
      </c>
      <c r="X17" s="164"/>
      <c r="Y17" s="164"/>
      <c r="Z17" s="164"/>
      <c r="AA17" s="164"/>
      <c r="AB17" s="164"/>
      <c r="AC17" s="165"/>
      <c r="AD17" s="163" t="s">
        <v>727</v>
      </c>
      <c r="AE17" s="164"/>
      <c r="AF17" s="164"/>
      <c r="AG17" s="164"/>
      <c r="AH17" s="164"/>
      <c r="AI17" s="164"/>
      <c r="AJ17" s="165"/>
      <c r="AK17" s="163" t="s">
        <v>752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21.1</v>
      </c>
      <c r="Q18" s="170"/>
      <c r="R18" s="170"/>
      <c r="S18" s="170"/>
      <c r="T18" s="170"/>
      <c r="U18" s="170"/>
      <c r="V18" s="171"/>
      <c r="W18" s="169">
        <f>SUM(W13:AC17)</f>
        <v>21.1</v>
      </c>
      <c r="X18" s="170"/>
      <c r="Y18" s="170"/>
      <c r="Z18" s="170"/>
      <c r="AA18" s="170"/>
      <c r="AB18" s="170"/>
      <c r="AC18" s="171"/>
      <c r="AD18" s="169">
        <f>SUM(AD13:AJ17)</f>
        <v>21.6</v>
      </c>
      <c r="AE18" s="170"/>
      <c r="AF18" s="170"/>
      <c r="AG18" s="170"/>
      <c r="AH18" s="170"/>
      <c r="AI18" s="170"/>
      <c r="AJ18" s="171"/>
      <c r="AK18" s="169">
        <f>SUM(AK13:AQ17)</f>
        <v>21.6</v>
      </c>
      <c r="AL18" s="170"/>
      <c r="AM18" s="170"/>
      <c r="AN18" s="170"/>
      <c r="AO18" s="170"/>
      <c r="AP18" s="170"/>
      <c r="AQ18" s="171"/>
      <c r="AR18" s="169">
        <f>SUM(AR13:AX17)</f>
        <v>21.6</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19.399999999999999</v>
      </c>
      <c r="Q19" s="164"/>
      <c r="R19" s="164"/>
      <c r="S19" s="164"/>
      <c r="T19" s="164"/>
      <c r="U19" s="164"/>
      <c r="V19" s="165"/>
      <c r="W19" s="163">
        <v>20.9</v>
      </c>
      <c r="X19" s="164"/>
      <c r="Y19" s="164"/>
      <c r="Z19" s="164"/>
      <c r="AA19" s="164"/>
      <c r="AB19" s="164"/>
      <c r="AC19" s="165"/>
      <c r="AD19" s="163">
        <v>2.9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0.91943127962085291</v>
      </c>
      <c r="Q20" s="535"/>
      <c r="R20" s="535"/>
      <c r="S20" s="535"/>
      <c r="T20" s="535"/>
      <c r="U20" s="535"/>
      <c r="V20" s="535"/>
      <c r="W20" s="535">
        <f t="shared" ref="W20" si="0">IF(W18=0, "-", SUM(W19)/W18)</f>
        <v>0.99052132701421791</v>
      </c>
      <c r="X20" s="535"/>
      <c r="Y20" s="535"/>
      <c r="Z20" s="535"/>
      <c r="AA20" s="535"/>
      <c r="AB20" s="535"/>
      <c r="AC20" s="535"/>
      <c r="AD20" s="535">
        <f t="shared" ref="AD20" si="1">IF(AD18=0, "-", SUM(AD19)/AD18)</f>
        <v>0.13425925925925924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0.91943127962085291</v>
      </c>
      <c r="Q21" s="535"/>
      <c r="R21" s="535"/>
      <c r="S21" s="535"/>
      <c r="T21" s="535"/>
      <c r="U21" s="535"/>
      <c r="V21" s="535"/>
      <c r="W21" s="535">
        <f t="shared" ref="W21" si="2">IF(W19=0, "-", SUM(W19)/SUM(W13,W14))</f>
        <v>0.99052132701421791</v>
      </c>
      <c r="X21" s="535"/>
      <c r="Y21" s="535"/>
      <c r="Z21" s="535"/>
      <c r="AA21" s="535"/>
      <c r="AB21" s="535"/>
      <c r="AC21" s="535"/>
      <c r="AD21" s="535">
        <f t="shared" ref="AD21" si="3">IF(AD19=0, "-", SUM(AD19)/SUM(AD13,AD14))</f>
        <v>0.13425925925925924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728</v>
      </c>
      <c r="H23" s="133"/>
      <c r="I23" s="133"/>
      <c r="J23" s="133"/>
      <c r="K23" s="133"/>
      <c r="L23" s="133"/>
      <c r="M23" s="133"/>
      <c r="N23" s="133"/>
      <c r="O23" s="134"/>
      <c r="P23" s="160">
        <v>11.5</v>
      </c>
      <c r="Q23" s="161"/>
      <c r="R23" s="161"/>
      <c r="S23" s="161"/>
      <c r="T23" s="161"/>
      <c r="U23" s="161"/>
      <c r="V23" s="162"/>
      <c r="W23" s="160">
        <v>11.5</v>
      </c>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729</v>
      </c>
      <c r="H24" s="136"/>
      <c r="I24" s="136"/>
      <c r="J24" s="136"/>
      <c r="K24" s="136"/>
      <c r="L24" s="136"/>
      <c r="M24" s="136"/>
      <c r="N24" s="136"/>
      <c r="O24" s="137"/>
      <c r="P24" s="163">
        <v>10.1</v>
      </c>
      <c r="Q24" s="164"/>
      <c r="R24" s="164"/>
      <c r="S24" s="164"/>
      <c r="T24" s="164"/>
      <c r="U24" s="164"/>
      <c r="V24" s="165"/>
      <c r="W24" s="163">
        <v>10.1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21.6</v>
      </c>
      <c r="Q29" s="164"/>
      <c r="R29" s="164"/>
      <c r="S29" s="164"/>
      <c r="T29" s="164"/>
      <c r="U29" s="164"/>
      <c r="V29" s="165"/>
      <c r="W29" s="211">
        <f>AR13</f>
        <v>21.6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713</v>
      </c>
      <c r="AR31" s="178"/>
      <c r="AS31" s="179" t="s">
        <v>233</v>
      </c>
      <c r="AT31" s="202"/>
      <c r="AU31" s="271" t="s">
        <v>727</v>
      </c>
      <c r="AV31" s="271"/>
      <c r="AW31" s="375" t="s">
        <v>179</v>
      </c>
      <c r="AX31" s="376"/>
    </row>
    <row r="32" spans="1:50" ht="38.25" customHeight="1" x14ac:dyDescent="0.15">
      <c r="A32" s="511"/>
      <c r="B32" s="509"/>
      <c r="C32" s="509"/>
      <c r="D32" s="509"/>
      <c r="E32" s="509"/>
      <c r="F32" s="510"/>
      <c r="G32" s="536" t="s">
        <v>730</v>
      </c>
      <c r="H32" s="537"/>
      <c r="I32" s="537"/>
      <c r="J32" s="537"/>
      <c r="K32" s="537"/>
      <c r="L32" s="537"/>
      <c r="M32" s="537"/>
      <c r="N32" s="537"/>
      <c r="O32" s="538"/>
      <c r="P32" s="191" t="s">
        <v>731</v>
      </c>
      <c r="Q32" s="191"/>
      <c r="R32" s="191"/>
      <c r="S32" s="191"/>
      <c r="T32" s="191"/>
      <c r="U32" s="191"/>
      <c r="V32" s="191"/>
      <c r="W32" s="191"/>
      <c r="X32" s="233"/>
      <c r="Y32" s="339" t="s">
        <v>12</v>
      </c>
      <c r="Z32" s="545"/>
      <c r="AA32" s="546"/>
      <c r="AB32" s="547" t="s">
        <v>732</v>
      </c>
      <c r="AC32" s="547"/>
      <c r="AD32" s="547"/>
      <c r="AE32" s="363">
        <v>188</v>
      </c>
      <c r="AF32" s="364"/>
      <c r="AG32" s="364"/>
      <c r="AH32" s="364"/>
      <c r="AI32" s="363">
        <v>188</v>
      </c>
      <c r="AJ32" s="364"/>
      <c r="AK32" s="364"/>
      <c r="AL32" s="364"/>
      <c r="AM32" s="363">
        <v>191</v>
      </c>
      <c r="AN32" s="364"/>
      <c r="AO32" s="364"/>
      <c r="AP32" s="364"/>
      <c r="AQ32" s="166" t="s">
        <v>404</v>
      </c>
      <c r="AR32" s="167"/>
      <c r="AS32" s="167"/>
      <c r="AT32" s="168"/>
      <c r="AU32" s="364" t="s">
        <v>404</v>
      </c>
      <c r="AV32" s="364"/>
      <c r="AW32" s="364"/>
      <c r="AX32" s="365"/>
    </row>
    <row r="33" spans="1:51" ht="38.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732</v>
      </c>
      <c r="AC33" s="518"/>
      <c r="AD33" s="518"/>
      <c r="AE33" s="363">
        <v>195</v>
      </c>
      <c r="AF33" s="364"/>
      <c r="AG33" s="364"/>
      <c r="AH33" s="364"/>
      <c r="AI33" s="363">
        <v>195</v>
      </c>
      <c r="AJ33" s="364"/>
      <c r="AK33" s="364"/>
      <c r="AL33" s="364"/>
      <c r="AM33" s="363">
        <v>195</v>
      </c>
      <c r="AN33" s="364"/>
      <c r="AO33" s="364"/>
      <c r="AP33" s="364"/>
      <c r="AQ33" s="166">
        <v>195</v>
      </c>
      <c r="AR33" s="167"/>
      <c r="AS33" s="167"/>
      <c r="AT33" s="168"/>
      <c r="AU33" s="364">
        <v>195</v>
      </c>
      <c r="AV33" s="364"/>
      <c r="AW33" s="364"/>
      <c r="AX33" s="365"/>
    </row>
    <row r="34" spans="1:51" ht="38.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96.4</v>
      </c>
      <c r="AF34" s="364"/>
      <c r="AG34" s="364"/>
      <c r="AH34" s="364"/>
      <c r="AI34" s="363">
        <v>96.4</v>
      </c>
      <c r="AJ34" s="364"/>
      <c r="AK34" s="364"/>
      <c r="AL34" s="364"/>
      <c r="AM34" s="363">
        <v>97.9</v>
      </c>
      <c r="AN34" s="364"/>
      <c r="AO34" s="364"/>
      <c r="AP34" s="364"/>
      <c r="AQ34" s="166" t="s">
        <v>404</v>
      </c>
      <c r="AR34" s="167"/>
      <c r="AS34" s="167"/>
      <c r="AT34" s="168"/>
      <c r="AU34" s="364" t="s">
        <v>404</v>
      </c>
      <c r="AV34" s="364"/>
      <c r="AW34" s="364"/>
      <c r="AX34" s="365"/>
    </row>
    <row r="35" spans="1:51" ht="23.25" customHeight="1" x14ac:dyDescent="0.15">
      <c r="A35" s="891" t="s">
        <v>378</v>
      </c>
      <c r="B35" s="892"/>
      <c r="C35" s="892"/>
      <c r="D35" s="892"/>
      <c r="E35" s="892"/>
      <c r="F35" s="893"/>
      <c r="G35" s="897" t="s">
        <v>733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734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735</v>
      </c>
      <c r="AC101" s="547"/>
      <c r="AD101" s="547"/>
      <c r="AE101" s="358">
        <v>5</v>
      </c>
      <c r="AF101" s="358"/>
      <c r="AG101" s="358"/>
      <c r="AH101" s="358"/>
      <c r="AI101" s="358">
        <v>5</v>
      </c>
      <c r="AJ101" s="358"/>
      <c r="AK101" s="358"/>
      <c r="AL101" s="358"/>
      <c r="AM101" s="358">
        <v>4</v>
      </c>
      <c r="AN101" s="358"/>
      <c r="AO101" s="358"/>
      <c r="AP101" s="358"/>
      <c r="AQ101" s="358" t="s">
        <v>727</v>
      </c>
      <c r="AR101" s="358"/>
      <c r="AS101" s="358"/>
      <c r="AT101" s="358"/>
      <c r="AU101" s="363" t="s">
        <v>791</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735</v>
      </c>
      <c r="AC102" s="547"/>
      <c r="AD102" s="547"/>
      <c r="AE102" s="358">
        <v>7</v>
      </c>
      <c r="AF102" s="358"/>
      <c r="AG102" s="358"/>
      <c r="AH102" s="358"/>
      <c r="AI102" s="358">
        <v>6</v>
      </c>
      <c r="AJ102" s="358"/>
      <c r="AK102" s="358"/>
      <c r="AL102" s="358"/>
      <c r="AM102" s="358">
        <v>5</v>
      </c>
      <c r="AN102" s="358"/>
      <c r="AO102" s="358"/>
      <c r="AP102" s="358"/>
      <c r="AQ102" s="358">
        <v>5</v>
      </c>
      <c r="AR102" s="358"/>
      <c r="AS102" s="358"/>
      <c r="AT102" s="358"/>
      <c r="AU102" s="371">
        <v>6</v>
      </c>
      <c r="AV102" s="372"/>
      <c r="AW102" s="372"/>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736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737</v>
      </c>
      <c r="AC116" s="301"/>
      <c r="AD116" s="302"/>
      <c r="AE116" s="358">
        <v>1633259</v>
      </c>
      <c r="AF116" s="358"/>
      <c r="AG116" s="358"/>
      <c r="AH116" s="358"/>
      <c r="AI116" s="358">
        <v>2105341</v>
      </c>
      <c r="AJ116" s="358"/>
      <c r="AK116" s="358"/>
      <c r="AL116" s="358"/>
      <c r="AM116" s="358">
        <v>0</v>
      </c>
      <c r="AN116" s="358"/>
      <c r="AO116" s="358"/>
      <c r="AP116" s="358"/>
      <c r="AQ116" s="363">
        <v>2058200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738</v>
      </c>
      <c r="AC117" s="343"/>
      <c r="AD117" s="344"/>
      <c r="AE117" s="306" t="s">
        <v>739</v>
      </c>
      <c r="AF117" s="306"/>
      <c r="AG117" s="306"/>
      <c r="AH117" s="306"/>
      <c r="AI117" s="306" t="s">
        <v>740</v>
      </c>
      <c r="AJ117" s="306"/>
      <c r="AK117" s="306"/>
      <c r="AL117" s="306"/>
      <c r="AM117" s="306" t="s">
        <v>753</v>
      </c>
      <c r="AN117" s="306"/>
      <c r="AO117" s="306"/>
      <c r="AP117" s="306"/>
      <c r="AQ117" s="306" t="s">
        <v>754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716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404</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743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v>6</v>
      </c>
      <c r="AF134" s="167"/>
      <c r="AG134" s="167"/>
      <c r="AH134" s="167"/>
      <c r="AI134" s="266">
        <v>4</v>
      </c>
      <c r="AJ134" s="167"/>
      <c r="AK134" s="167"/>
      <c r="AL134" s="167"/>
      <c r="AM134" s="266">
        <v>0</v>
      </c>
      <c r="AN134" s="167"/>
      <c r="AO134" s="167"/>
      <c r="AP134" s="167"/>
      <c r="AQ134" s="266" t="s">
        <v>404</v>
      </c>
      <c r="AR134" s="167"/>
      <c r="AS134" s="167"/>
      <c r="AT134" s="167"/>
      <c r="AU134" s="266" t="s">
        <v>404</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727</v>
      </c>
      <c r="AF135" s="167"/>
      <c r="AG135" s="167"/>
      <c r="AH135" s="167"/>
      <c r="AI135" s="266" t="s">
        <v>727</v>
      </c>
      <c r="AJ135" s="167"/>
      <c r="AK135" s="167"/>
      <c r="AL135" s="167"/>
      <c r="AM135" s="266" t="s">
        <v>711</v>
      </c>
      <c r="AN135" s="167"/>
      <c r="AO135" s="167"/>
      <c r="AP135" s="167"/>
      <c r="AQ135" s="266" t="s">
        <v>404</v>
      </c>
      <c r="AR135" s="167"/>
      <c r="AS135" s="167"/>
      <c r="AT135" s="167"/>
      <c r="AU135" s="266">
        <v>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727</v>
      </c>
      <c r="AJ138" s="167"/>
      <c r="AK138" s="167"/>
      <c r="AL138" s="167"/>
      <c r="AM138" s="266" t="s">
        <v>711</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727</v>
      </c>
      <c r="AJ139" s="167"/>
      <c r="AK139" s="167"/>
      <c r="AL139" s="167"/>
      <c r="AM139" s="266" t="s">
        <v>711</v>
      </c>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711</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404</v>
      </c>
      <c r="AJ195" s="167"/>
      <c r="AK195" s="167"/>
      <c r="AL195" s="167"/>
      <c r="AM195" s="266" t="s">
        <v>711</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669</v>
      </c>
      <c r="D430" s="251"/>
      <c r="E430" s="239" t="s">
        <v>397</v>
      </c>
      <c r="F430" s="444"/>
      <c r="G430" s="241" t="s">
        <v>252</v>
      </c>
      <c r="H430" s="188"/>
      <c r="I430" s="188"/>
      <c r="J430" s="242" t="s">
        <v>404</v>
      </c>
      <c r="K430" s="243"/>
      <c r="L430" s="243"/>
      <c r="M430" s="243"/>
      <c r="N430" s="243"/>
      <c r="O430" s="243"/>
      <c r="P430" s="243"/>
      <c r="Q430" s="243"/>
      <c r="R430" s="243"/>
      <c r="S430" s="243"/>
      <c r="T430" s="244"/>
      <c r="U430" s="245" t="s">
        <v>404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988"/>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988"/>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10"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714</v>
      </c>
      <c r="AE702" s="890"/>
      <c r="AF702" s="890"/>
      <c r="AG702" s="879" t="s">
        <v>755</v>
      </c>
      <c r="AH702" s="880"/>
      <c r="AI702" s="880"/>
      <c r="AJ702" s="880"/>
      <c r="AK702" s="880"/>
      <c r="AL702" s="880"/>
      <c r="AM702" s="880"/>
      <c r="AN702" s="880"/>
      <c r="AO702" s="880"/>
      <c r="AP702" s="880"/>
      <c r="AQ702" s="880"/>
      <c r="AR702" s="880"/>
      <c r="AS702" s="880"/>
      <c r="AT702" s="880"/>
      <c r="AU702" s="880"/>
      <c r="AV702" s="880"/>
      <c r="AW702" s="880"/>
      <c r="AX702" s="881"/>
    </row>
    <row r="703" spans="1:51" ht="171.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714</v>
      </c>
      <c r="AE703" s="185"/>
      <c r="AF703" s="185"/>
      <c r="AG703" s="663" t="s">
        <v>756</v>
      </c>
      <c r="AH703" s="664"/>
      <c r="AI703" s="664"/>
      <c r="AJ703" s="664"/>
      <c r="AK703" s="664"/>
      <c r="AL703" s="664"/>
      <c r="AM703" s="664"/>
      <c r="AN703" s="664"/>
      <c r="AO703" s="664"/>
      <c r="AP703" s="664"/>
      <c r="AQ703" s="664"/>
      <c r="AR703" s="664"/>
      <c r="AS703" s="664"/>
      <c r="AT703" s="664"/>
      <c r="AU703" s="664"/>
      <c r="AV703" s="664"/>
      <c r="AW703" s="664"/>
      <c r="AX703" s="665"/>
    </row>
    <row r="704" spans="1:51" ht="204.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714</v>
      </c>
      <c r="AE704" s="582"/>
      <c r="AF704" s="582"/>
      <c r="AG704" s="424" t="s">
        <v>759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714</v>
      </c>
      <c r="AE705" s="732"/>
      <c r="AF705" s="732"/>
      <c r="AG705" s="190" t="s">
        <v>758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9"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714</v>
      </c>
      <c r="AE708" s="667"/>
      <c r="AF708" s="667"/>
      <c r="AG708" s="522" t="s">
        <v>760</v>
      </c>
      <c r="AH708" s="523"/>
      <c r="AI708" s="523"/>
      <c r="AJ708" s="523"/>
      <c r="AK708" s="523"/>
      <c r="AL708" s="523"/>
      <c r="AM708" s="523"/>
      <c r="AN708" s="523"/>
      <c r="AO708" s="523"/>
      <c r="AP708" s="523"/>
      <c r="AQ708" s="523"/>
      <c r="AR708" s="523"/>
      <c r="AS708" s="523"/>
      <c r="AT708" s="523"/>
      <c r="AU708" s="523"/>
      <c r="AV708" s="523"/>
      <c r="AW708" s="523"/>
      <c r="AX708" s="524"/>
    </row>
    <row r="709" spans="1:50" ht="3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714</v>
      </c>
      <c r="AE709" s="185"/>
      <c r="AF709" s="185"/>
      <c r="AG709" s="663" t="s">
        <v>762</v>
      </c>
      <c r="AH709" s="664"/>
      <c r="AI709" s="664"/>
      <c r="AJ709" s="664"/>
      <c r="AK709" s="664"/>
      <c r="AL709" s="664"/>
      <c r="AM709" s="664"/>
      <c r="AN709" s="664"/>
      <c r="AO709" s="664"/>
      <c r="AP709" s="664"/>
      <c r="AQ709" s="664"/>
      <c r="AR709" s="664"/>
      <c r="AS709" s="664"/>
      <c r="AT709" s="664"/>
      <c r="AU709" s="664"/>
      <c r="AV709" s="664"/>
      <c r="AW709" s="664"/>
      <c r="AX709" s="665"/>
    </row>
    <row r="710" spans="1:50" ht="48.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714</v>
      </c>
      <c r="AE710" s="185"/>
      <c r="AF710" s="185"/>
      <c r="AG710" s="663" t="s">
        <v>763</v>
      </c>
      <c r="AH710" s="664"/>
      <c r="AI710" s="664"/>
      <c r="AJ710" s="664"/>
      <c r="AK710" s="664"/>
      <c r="AL710" s="664"/>
      <c r="AM710" s="664"/>
      <c r="AN710" s="664"/>
      <c r="AO710" s="664"/>
      <c r="AP710" s="664"/>
      <c r="AQ710" s="664"/>
      <c r="AR710" s="664"/>
      <c r="AS710" s="664"/>
      <c r="AT710" s="664"/>
      <c r="AU710" s="664"/>
      <c r="AV710" s="664"/>
      <c r="AW710" s="664"/>
      <c r="AX710" s="665"/>
    </row>
    <row r="711" spans="1:50" ht="39.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714</v>
      </c>
      <c r="AE711" s="185"/>
      <c r="AF711" s="185"/>
      <c r="AG711" s="663" t="s">
        <v>764</v>
      </c>
      <c r="AH711" s="664"/>
      <c r="AI711" s="664"/>
      <c r="AJ711" s="664"/>
      <c r="AK711" s="664"/>
      <c r="AL711" s="664"/>
      <c r="AM711" s="664"/>
      <c r="AN711" s="664"/>
      <c r="AO711" s="664"/>
      <c r="AP711" s="664"/>
      <c r="AQ711" s="664"/>
      <c r="AR711" s="664"/>
      <c r="AS711" s="664"/>
      <c r="AT711" s="664"/>
      <c r="AU711" s="664"/>
      <c r="AV711" s="664"/>
      <c r="AW711" s="664"/>
      <c r="AX711" s="665"/>
    </row>
    <row r="712" spans="1:50" ht="83.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761</v>
      </c>
      <c r="AE712" s="582"/>
      <c r="AF712" s="582"/>
      <c r="AG712" s="590" t="s">
        <v>765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63" t="s">
        <v>766</v>
      </c>
      <c r="AH713" s="664"/>
      <c r="AI713" s="664"/>
      <c r="AJ713" s="664"/>
      <c r="AK713" s="664"/>
      <c r="AL713" s="664"/>
      <c r="AM713" s="664"/>
      <c r="AN713" s="664"/>
      <c r="AO713" s="664"/>
      <c r="AP713" s="664"/>
      <c r="AQ713" s="664"/>
      <c r="AR713" s="664"/>
      <c r="AS713" s="664"/>
      <c r="AT713" s="664"/>
      <c r="AU713" s="664"/>
      <c r="AV713" s="664"/>
      <c r="AW713" s="664"/>
      <c r="AX713" s="665"/>
    </row>
    <row r="714" spans="1:50" ht="57"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714</v>
      </c>
      <c r="AE714" s="588"/>
      <c r="AF714" s="589"/>
      <c r="AG714" s="688" t="s">
        <v>758</v>
      </c>
      <c r="AH714" s="689"/>
      <c r="AI714" s="689"/>
      <c r="AJ714" s="689"/>
      <c r="AK714" s="689"/>
      <c r="AL714" s="689"/>
      <c r="AM714" s="689"/>
      <c r="AN714" s="689"/>
      <c r="AO714" s="689"/>
      <c r="AP714" s="689"/>
      <c r="AQ714" s="689"/>
      <c r="AR714" s="689"/>
      <c r="AS714" s="689"/>
      <c r="AT714" s="689"/>
      <c r="AU714" s="689"/>
      <c r="AV714" s="689"/>
      <c r="AW714" s="689"/>
      <c r="AX714" s="690"/>
    </row>
    <row r="715" spans="1:50" ht="63.75"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714</v>
      </c>
      <c r="AE715" s="667"/>
      <c r="AF715" s="773"/>
      <c r="AG715" s="522" t="s">
        <v>767</v>
      </c>
      <c r="AH715" s="523"/>
      <c r="AI715" s="523"/>
      <c r="AJ715" s="523"/>
      <c r="AK715" s="523"/>
      <c r="AL715" s="523"/>
      <c r="AM715" s="523"/>
      <c r="AN715" s="523"/>
      <c r="AO715" s="523"/>
      <c r="AP715" s="523"/>
      <c r="AQ715" s="523"/>
      <c r="AR715" s="523"/>
      <c r="AS715" s="523"/>
      <c r="AT715" s="523"/>
      <c r="AU715" s="523"/>
      <c r="AV715" s="523"/>
      <c r="AW715" s="523"/>
      <c r="AX715" s="524"/>
    </row>
    <row r="716" spans="1:50" ht="50.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714</v>
      </c>
      <c r="AE716" s="755"/>
      <c r="AF716" s="755"/>
      <c r="AG716" s="663" t="s">
        <v>768</v>
      </c>
      <c r="AH716" s="664"/>
      <c r="AI716" s="664"/>
      <c r="AJ716" s="664"/>
      <c r="AK716" s="664"/>
      <c r="AL716" s="664"/>
      <c r="AM716" s="664"/>
      <c r="AN716" s="664"/>
      <c r="AO716" s="664"/>
      <c r="AP716" s="664"/>
      <c r="AQ716" s="664"/>
      <c r="AR716" s="664"/>
      <c r="AS716" s="664"/>
      <c r="AT716" s="664"/>
      <c r="AU716" s="664"/>
      <c r="AV716" s="664"/>
      <c r="AW716" s="664"/>
      <c r="AX716" s="665"/>
    </row>
    <row r="717" spans="1:50" ht="81"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714</v>
      </c>
      <c r="AE717" s="185"/>
      <c r="AF717" s="185"/>
      <c r="AG717" s="663" t="s">
        <v>769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761</v>
      </c>
      <c r="AE718" s="185"/>
      <c r="AF718" s="185"/>
      <c r="AG718" s="193" t="s">
        <v>766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761</v>
      </c>
      <c r="AE719" s="667"/>
      <c r="AF719" s="667"/>
      <c r="AG719" s="190" t="s">
        <v>766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99.75" customHeight="1" x14ac:dyDescent="0.15">
      <c r="A726" s="617" t="s">
        <v>48</v>
      </c>
      <c r="B726" s="618"/>
      <c r="C726" s="439" t="s">
        <v>53</v>
      </c>
      <c r="D726" s="577"/>
      <c r="E726" s="577"/>
      <c r="F726" s="578"/>
      <c r="G726" s="793" t="s">
        <v>770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9.5" customHeight="1" thickBot="1" x14ac:dyDescent="0.2">
      <c r="A729" s="761" t="s">
        <v>792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75" customHeight="1" thickBot="1" x14ac:dyDescent="0.2">
      <c r="A731" s="614" t="s">
        <v>793</v>
      </c>
      <c r="B731" s="615"/>
      <c r="C731" s="615"/>
      <c r="D731" s="615"/>
      <c r="E731" s="616"/>
      <c r="F731" s="679" t="s">
        <v>794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9" customHeight="1" thickBot="1" x14ac:dyDescent="0.2">
      <c r="A733" s="614" t="s">
        <v>795</v>
      </c>
      <c r="B733" s="615"/>
      <c r="C733" s="615"/>
      <c r="D733" s="615"/>
      <c r="E733" s="616"/>
      <c r="F733" s="762" t="s">
        <v>796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1.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745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v>338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338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161</v>
      </c>
      <c r="F746" s="113"/>
      <c r="G746" s="113"/>
      <c r="H746" s="100" t="str">
        <f>IF(E746="","","-")</f>
        <v>-</v>
      </c>
      <c r="I746" s="113"/>
      <c r="J746" s="113"/>
      <c r="K746" s="100" t="str">
        <f>IF(I746="","","-")</f>
        <v/>
      </c>
      <c r="L746" s="104">
        <v>331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334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6.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776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772</v>
      </c>
      <c r="H789" s="446"/>
      <c r="I789" s="446"/>
      <c r="J789" s="446"/>
      <c r="K789" s="447"/>
      <c r="L789" s="448" t="s">
        <v>773</v>
      </c>
      <c r="M789" s="449"/>
      <c r="N789" s="449"/>
      <c r="O789" s="449"/>
      <c r="P789" s="449"/>
      <c r="Q789" s="449"/>
      <c r="R789" s="449"/>
      <c r="S789" s="449"/>
      <c r="T789" s="449"/>
      <c r="U789" s="449"/>
      <c r="V789" s="449"/>
      <c r="W789" s="449"/>
      <c r="X789" s="450"/>
      <c r="Y789" s="451">
        <v>0.7</v>
      </c>
      <c r="Z789" s="452"/>
      <c r="AA789" s="452"/>
      <c r="AB789" s="553"/>
      <c r="AC789" s="445" t="s">
        <v>775</v>
      </c>
      <c r="AD789" s="446"/>
      <c r="AE789" s="446"/>
      <c r="AF789" s="446"/>
      <c r="AG789" s="447"/>
      <c r="AH789" s="448" t="s">
        <v>774</v>
      </c>
      <c r="AI789" s="449"/>
      <c r="AJ789" s="449"/>
      <c r="AK789" s="449"/>
      <c r="AL789" s="449"/>
      <c r="AM789" s="449"/>
      <c r="AN789" s="449"/>
      <c r="AO789" s="449"/>
      <c r="AP789" s="449"/>
      <c r="AQ789" s="449"/>
      <c r="AR789" s="449"/>
      <c r="AS789" s="449"/>
      <c r="AT789" s="450"/>
      <c r="AU789" s="451">
        <v>1.2</v>
      </c>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1.2</v>
      </c>
      <c r="AV799" s="412"/>
      <c r="AW799" s="412"/>
      <c r="AX799" s="414"/>
    </row>
    <row r="800" spans="1:51" ht="24.75" customHeight="1" x14ac:dyDescent="0.15">
      <c r="A800" s="552"/>
      <c r="B800" s="759"/>
      <c r="C800" s="759"/>
      <c r="D800" s="759"/>
      <c r="E800" s="759"/>
      <c r="F800" s="760"/>
      <c r="G800" s="435" t="s">
        <v>778</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775</v>
      </c>
      <c r="H802" s="446"/>
      <c r="I802" s="446"/>
      <c r="J802" s="446"/>
      <c r="K802" s="447"/>
      <c r="L802" s="448" t="s">
        <v>783</v>
      </c>
      <c r="M802" s="449"/>
      <c r="N802" s="449"/>
      <c r="O802" s="449"/>
      <c r="P802" s="449"/>
      <c r="Q802" s="449"/>
      <c r="R802" s="449"/>
      <c r="S802" s="449"/>
      <c r="T802" s="449"/>
      <c r="U802" s="449"/>
      <c r="V802" s="449"/>
      <c r="W802" s="449"/>
      <c r="X802" s="450"/>
      <c r="Y802" s="451">
        <v>0.5</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54" customHeight="1" x14ac:dyDescent="0.15">
      <c r="A845" s="401">
        <v>1</v>
      </c>
      <c r="B845" s="401">
        <v>1</v>
      </c>
      <c r="C845" s="420" t="s">
        <v>785</v>
      </c>
      <c r="D845" s="415"/>
      <c r="E845" s="415"/>
      <c r="F845" s="415"/>
      <c r="G845" s="415"/>
      <c r="H845" s="415"/>
      <c r="I845" s="415"/>
      <c r="J845" s="416">
        <v>6010001109206</v>
      </c>
      <c r="K845" s="417"/>
      <c r="L845" s="417"/>
      <c r="M845" s="417"/>
      <c r="N845" s="417"/>
      <c r="O845" s="417"/>
      <c r="P845" s="421" t="s">
        <v>789</v>
      </c>
      <c r="Q845" s="317"/>
      <c r="R845" s="317"/>
      <c r="S845" s="317"/>
      <c r="T845" s="317"/>
      <c r="U845" s="317"/>
      <c r="V845" s="317"/>
      <c r="W845" s="317"/>
      <c r="X845" s="317"/>
      <c r="Y845" s="318">
        <v>0.4</v>
      </c>
      <c r="Z845" s="319"/>
      <c r="AA845" s="319"/>
      <c r="AB845" s="320"/>
      <c r="AC845" s="322" t="s">
        <v>376</v>
      </c>
      <c r="AD845" s="323"/>
      <c r="AE845" s="323"/>
      <c r="AF845" s="323"/>
      <c r="AG845" s="323"/>
      <c r="AH845" s="418" t="s">
        <v>781</v>
      </c>
      <c r="AI845" s="419"/>
      <c r="AJ845" s="419"/>
      <c r="AK845" s="419"/>
      <c r="AL845" s="326" t="s">
        <v>781</v>
      </c>
      <c r="AM845" s="327"/>
      <c r="AN845" s="327"/>
      <c r="AO845" s="328"/>
      <c r="AP845" s="321"/>
      <c r="AQ845" s="321"/>
      <c r="AR845" s="321"/>
      <c r="AS845" s="321"/>
      <c r="AT845" s="321"/>
      <c r="AU845" s="321"/>
      <c r="AV845" s="321"/>
      <c r="AW845" s="321"/>
      <c r="AX845" s="321"/>
    </row>
    <row r="846" spans="1:51" ht="54" customHeight="1" x14ac:dyDescent="0.15">
      <c r="A846" s="401">
        <v>2</v>
      </c>
      <c r="B846" s="401">
        <v>1</v>
      </c>
      <c r="C846" s="420" t="s">
        <v>785</v>
      </c>
      <c r="D846" s="415"/>
      <c r="E846" s="415"/>
      <c r="F846" s="415"/>
      <c r="G846" s="415"/>
      <c r="H846" s="415"/>
      <c r="I846" s="415"/>
      <c r="J846" s="416">
        <v>6010001109206</v>
      </c>
      <c r="K846" s="417"/>
      <c r="L846" s="417"/>
      <c r="M846" s="417"/>
      <c r="N846" s="417"/>
      <c r="O846" s="417"/>
      <c r="P846" s="421" t="s">
        <v>790</v>
      </c>
      <c r="Q846" s="317"/>
      <c r="R846" s="317"/>
      <c r="S846" s="317"/>
      <c r="T846" s="317"/>
      <c r="U846" s="317"/>
      <c r="V846" s="317"/>
      <c r="W846" s="317"/>
      <c r="X846" s="317"/>
      <c r="Y846" s="318">
        <v>0.2</v>
      </c>
      <c r="Z846" s="319"/>
      <c r="AA846" s="319"/>
      <c r="AB846" s="320"/>
      <c r="AC846" s="322" t="s">
        <v>376</v>
      </c>
      <c r="AD846" s="323"/>
      <c r="AE846" s="323"/>
      <c r="AF846" s="323"/>
      <c r="AG846" s="323"/>
      <c r="AH846" s="418" t="s">
        <v>781</v>
      </c>
      <c r="AI846" s="419"/>
      <c r="AJ846" s="419"/>
      <c r="AK846" s="419"/>
      <c r="AL846" s="326" t="s">
        <v>781</v>
      </c>
      <c r="AM846" s="327"/>
      <c r="AN846" s="327"/>
      <c r="AO846" s="328"/>
      <c r="AP846" s="321"/>
      <c r="AQ846" s="321"/>
      <c r="AR846" s="321"/>
      <c r="AS846" s="321"/>
      <c r="AT846" s="321"/>
      <c r="AU846" s="321"/>
      <c r="AV846" s="321"/>
      <c r="AW846" s="321"/>
      <c r="AX846" s="321"/>
      <c r="AY846">
        <f>COUNTA($C$846)</f>
        <v>1</v>
      </c>
    </row>
    <row r="847" spans="1:51" ht="54" customHeight="1" x14ac:dyDescent="0.15">
      <c r="A847" s="401">
        <v>3</v>
      </c>
      <c r="B847" s="401">
        <v>1</v>
      </c>
      <c r="C847" s="420" t="s">
        <v>785</v>
      </c>
      <c r="D847" s="415"/>
      <c r="E847" s="415"/>
      <c r="F847" s="415"/>
      <c r="G847" s="415"/>
      <c r="H847" s="415"/>
      <c r="I847" s="415"/>
      <c r="J847" s="416">
        <v>6010001109206</v>
      </c>
      <c r="K847" s="417"/>
      <c r="L847" s="417"/>
      <c r="M847" s="417"/>
      <c r="N847" s="417"/>
      <c r="O847" s="417"/>
      <c r="P847" s="421" t="s">
        <v>788</v>
      </c>
      <c r="Q847" s="317"/>
      <c r="R847" s="317"/>
      <c r="S847" s="317"/>
      <c r="T847" s="317"/>
      <c r="U847" s="317"/>
      <c r="V847" s="317"/>
      <c r="W847" s="317"/>
      <c r="X847" s="317"/>
      <c r="Y847" s="318">
        <v>0.1</v>
      </c>
      <c r="Z847" s="319"/>
      <c r="AA847" s="319"/>
      <c r="AB847" s="320"/>
      <c r="AC847" s="322" t="s">
        <v>376</v>
      </c>
      <c r="AD847" s="323"/>
      <c r="AE847" s="323"/>
      <c r="AF847" s="323"/>
      <c r="AG847" s="323"/>
      <c r="AH847" s="324" t="s">
        <v>781</v>
      </c>
      <c r="AI847" s="325"/>
      <c r="AJ847" s="325"/>
      <c r="AK847" s="325"/>
      <c r="AL847" s="326" t="s">
        <v>781</v>
      </c>
      <c r="AM847" s="327"/>
      <c r="AN847" s="327"/>
      <c r="AO847" s="328"/>
      <c r="AP847" s="321"/>
      <c r="AQ847" s="321"/>
      <c r="AR847" s="321"/>
      <c r="AS847" s="321"/>
      <c r="AT847" s="321"/>
      <c r="AU847" s="321"/>
      <c r="AV847" s="321"/>
      <c r="AW847" s="321"/>
      <c r="AX847" s="321"/>
      <c r="AY847">
        <f>COUNTA($C$847)</f>
        <v>1</v>
      </c>
    </row>
    <row r="848" spans="1:51" ht="54" customHeight="1" x14ac:dyDescent="0.15">
      <c r="A848" s="401">
        <v>4</v>
      </c>
      <c r="B848" s="401">
        <v>1</v>
      </c>
      <c r="C848" s="420" t="s">
        <v>784</v>
      </c>
      <c r="D848" s="415"/>
      <c r="E848" s="415"/>
      <c r="F848" s="415"/>
      <c r="G848" s="415"/>
      <c r="H848" s="415"/>
      <c r="I848" s="415"/>
      <c r="J848" s="416">
        <v>2010001033161</v>
      </c>
      <c r="K848" s="417"/>
      <c r="L848" s="417"/>
      <c r="M848" s="417"/>
      <c r="N848" s="417"/>
      <c r="O848" s="417"/>
      <c r="P848" s="421" t="s">
        <v>787</v>
      </c>
      <c r="Q848" s="317"/>
      <c r="R848" s="317"/>
      <c r="S848" s="317"/>
      <c r="T848" s="317"/>
      <c r="U848" s="317"/>
      <c r="V848" s="317"/>
      <c r="W848" s="317"/>
      <c r="X848" s="317"/>
      <c r="Y848" s="318">
        <v>0.3</v>
      </c>
      <c r="Z848" s="319"/>
      <c r="AA848" s="319"/>
      <c r="AB848" s="320"/>
      <c r="AC848" s="322" t="s">
        <v>376</v>
      </c>
      <c r="AD848" s="323"/>
      <c r="AE848" s="323"/>
      <c r="AF848" s="323"/>
      <c r="AG848" s="323"/>
      <c r="AH848" s="324" t="s">
        <v>781</v>
      </c>
      <c r="AI848" s="325"/>
      <c r="AJ848" s="325"/>
      <c r="AK848" s="325"/>
      <c r="AL848" s="326" t="s">
        <v>781</v>
      </c>
      <c r="AM848" s="327"/>
      <c r="AN848" s="327"/>
      <c r="AO848" s="328"/>
      <c r="AP848" s="321"/>
      <c r="AQ848" s="321"/>
      <c r="AR848" s="321"/>
      <c r="AS848" s="321"/>
      <c r="AT848" s="321"/>
      <c r="AU848" s="321"/>
      <c r="AV848" s="321"/>
      <c r="AW848" s="321"/>
      <c r="AX848" s="321"/>
      <c r="AY848">
        <f>COUNTA($C$848)</f>
        <v>1</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4.75" customHeight="1" x14ac:dyDescent="0.15">
      <c r="A878" s="401">
        <v>1</v>
      </c>
      <c r="B878" s="401">
        <v>1</v>
      </c>
      <c r="C878" s="420" t="s">
        <v>780</v>
      </c>
      <c r="D878" s="415"/>
      <c r="E878" s="415"/>
      <c r="F878" s="415"/>
      <c r="G878" s="415"/>
      <c r="H878" s="415"/>
      <c r="I878" s="415"/>
      <c r="J878" s="416">
        <v>5011101006649</v>
      </c>
      <c r="K878" s="417"/>
      <c r="L878" s="417"/>
      <c r="M878" s="417"/>
      <c r="N878" s="417"/>
      <c r="O878" s="417"/>
      <c r="P878" s="421" t="s">
        <v>786</v>
      </c>
      <c r="Q878" s="317"/>
      <c r="R878" s="317"/>
      <c r="S878" s="317"/>
      <c r="T878" s="317"/>
      <c r="U878" s="317"/>
      <c r="V878" s="317"/>
      <c r="W878" s="317"/>
      <c r="X878" s="317"/>
      <c r="Y878" s="318">
        <v>1.2</v>
      </c>
      <c r="Z878" s="319"/>
      <c r="AA878" s="319"/>
      <c r="AB878" s="320"/>
      <c r="AC878" s="322" t="s">
        <v>370</v>
      </c>
      <c r="AD878" s="323"/>
      <c r="AE878" s="323"/>
      <c r="AF878" s="323"/>
      <c r="AG878" s="323"/>
      <c r="AH878" s="418">
        <v>3</v>
      </c>
      <c r="AI878" s="419"/>
      <c r="AJ878" s="419"/>
      <c r="AK878" s="419"/>
      <c r="AL878" s="326">
        <v>76.8</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42.75"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1" customHeight="1" x14ac:dyDescent="0.15">
      <c r="A911" s="401">
        <v>1</v>
      </c>
      <c r="B911" s="401">
        <v>1</v>
      </c>
      <c r="C911" s="420" t="s">
        <v>779</v>
      </c>
      <c r="D911" s="415"/>
      <c r="E911" s="415"/>
      <c r="F911" s="415"/>
      <c r="G911" s="415"/>
      <c r="H911" s="415"/>
      <c r="I911" s="415"/>
      <c r="J911" s="416">
        <v>6030001048831</v>
      </c>
      <c r="K911" s="417"/>
      <c r="L911" s="417"/>
      <c r="M911" s="417"/>
      <c r="N911" s="417"/>
      <c r="O911" s="417"/>
      <c r="P911" s="421" t="s">
        <v>782</v>
      </c>
      <c r="Q911" s="317"/>
      <c r="R911" s="317"/>
      <c r="S911" s="317"/>
      <c r="T911" s="317"/>
      <c r="U911" s="317"/>
      <c r="V911" s="317"/>
      <c r="W911" s="317"/>
      <c r="X911" s="317"/>
      <c r="Y911" s="318">
        <v>0.5</v>
      </c>
      <c r="Z911" s="319"/>
      <c r="AA911" s="319"/>
      <c r="AB911" s="320"/>
      <c r="AC911" s="322" t="s">
        <v>376</v>
      </c>
      <c r="AD911" s="323"/>
      <c r="AE911" s="323"/>
      <c r="AF911" s="323"/>
      <c r="AG911" s="323"/>
      <c r="AH911" s="418" t="s">
        <v>781</v>
      </c>
      <c r="AI911" s="419"/>
      <c r="AJ911" s="419"/>
      <c r="AK911" s="419"/>
      <c r="AL911" s="326" t="s">
        <v>781</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262" t="s">
        <v>711</v>
      </c>
      <c r="F1110" s="886"/>
      <c r="G1110" s="886"/>
      <c r="H1110" s="886"/>
      <c r="I1110" s="886"/>
      <c r="J1110" s="416" t="s">
        <v>711</v>
      </c>
      <c r="K1110" s="417"/>
      <c r="L1110" s="417"/>
      <c r="M1110" s="417"/>
      <c r="N1110" s="417"/>
      <c r="O1110" s="417"/>
      <c r="P1110" s="421"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27" max="16383" man="1"/>
    <brk id="76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2021-09-24T05:38:23Z</cp:lastPrinted>
  <dcterms:created xsi:type="dcterms:W3CDTF">2012-03-13T00:50:25Z</dcterms:created>
  <dcterms:modified xsi:type="dcterms:W3CDTF">2021-09-24T05:38:47Z</dcterms:modified>
</cp:coreProperties>
</file>