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<sst xmlns="http://schemas.openxmlformats.org/spreadsheetml/2006/main" count="3253" uniqueCount="860">
  <si>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</si>
  <si>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</si>
  <si>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</si>
  <si>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</si>
  <si>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</si>
  <si>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</si>
  <si>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</si>
  <si>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</si>
  <si>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</si>
  <si>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</si>
  <si>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</si>
  <si>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</si>
  <si>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</si>
  <si>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</si>
  <si>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</si>
  <si>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</si>
  <si>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</si>
  <si>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</si>
  <si>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</si>
  <si>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</si>
  <si>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</si>
  <si>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</si>
  <si>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</si>
  <si>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</si>
  <si>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</si>
  <si>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</si>
  <si>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</si>
  <si>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</si>
  <si>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</si>
  <si>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</si>
  <si>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</si>
  <si>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</si>
  <si>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</si>
  <si>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</si>
  <si>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</si>
  <si>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</si>
  <si>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</si>
  <si>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</si>
  <si>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</si>
  <si>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</si>
  <si>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</si>
  <si>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</si>
  <si>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</si>
  <si>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</si>
  <si>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</si>
  <si>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</si>
  <si>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</si>
  <si>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</si>
  <si>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</si>
  <si>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</si>
  <si>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</si>
  <si>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</si>
  <si>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</si>
  <si>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</si>
  <si>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</si>
  <si>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</si>
  <si>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</si>
  <si>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</si>
  <si>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</si>
  <si>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</si>
  <si>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</si>
  <si>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</si>
  <si>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</si>
  <si>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</si>
  <si>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</si>
  <si>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</si>
  <si>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</si>
  <si>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</si>
  <si>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</si>
  <si>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</si>
  <si>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</si>
  <si>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</si>
  <si>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</si>
  <si>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</si>
  <si>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</si>
  <si>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</si>
  <si>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</si>
  <si>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</si>
  <si>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</si>
  <si>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</si>
  <si>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</si>
  <si>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</si>
  <si>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</si>
  <si>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</si>
  <si>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</si>
  <si>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</si>
  <si>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</si>
  <si>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</si>
  <si>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</si>
  <si>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</si>
  <si>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</si>
  <si>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</si>
  <si>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</si>
  <si>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</si>
  <si>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</si>
  <si>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</si>
  <si>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</si>
  <si>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</si>
  <si>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</si>
  <si>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</si>
  <si>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</si>
  <si>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</si>
  <si>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</si>
  <si>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</si>
  <si>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</si>
  <si>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</si>
  <si>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</si>
  <si>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</si>
  <si>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</si>
  <si>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</si>
  <si>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</si>
  <si>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</si>
  <si>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</si>
  <si>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</si>
  <si>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</si>
  <si>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</si>
  <si>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</si>
  <si>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</si>
  <si>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</si>
  <si>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</si>
  <si>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</si>
  <si>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</si>
  <si>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</si>
  <si>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</si>
  <si>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</si>
  <si>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</si>
  <si>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</si>
  <si>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</si>
  <si>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</si>
  <si>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</si>
  <si>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</si>
  <si>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</si>
  <si>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</si>
  <si>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</si>
  <si>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</si>
  <si>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</si>
  <si>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</si>
  <si>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</si>
  <si>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</si>
  <si>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</si>
  <si>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</si>
  <si>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</si>
  <si>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</si>
  <si>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</si>
  <si>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</si>
  <si>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</si>
  <si>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</si>
  <si>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</si>
  <si>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</si>
  <si>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</si>
  <si>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</si>
  <si>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</si>
  <si>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</si>
  <si>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</si>
  <si>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</si>
  <si>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</si>
  <si>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</si>
  <si>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</si>
  <si>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</si>
  <si>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</si>
  <si>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</si>
  <si>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</si>
  <si>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</si>
  <si>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</si>
  <si>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</si>
  <si>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</si>
  <si>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</si>
  <si>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</si>
  <si>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</si>
  <si>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</si>
  <si>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</si>
  <si>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</si>
  <si>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</si>
  <si>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</si>
  <si>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</si>
  <si>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</si>
  <si>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</si>
  <si>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</si>
  <si>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</si>
  <si>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</si>
  <si>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</si>
  <si>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</si>
  <si>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</si>
  <si>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</si>
  <si>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</si>
  <si>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</si>
  <si>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</si>
  <si>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</si>
  <si>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</si>
  <si>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</si>
  <si>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</si>
  <si>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</si>
  <si>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</si>
  <si>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</si>
  <si>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</si>
  <si>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</si>
  <si>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</si>
  <si>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</si>
  <si>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</si>
  <si>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</si>
  <si>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</si>
  <si>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</si>
  <si>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</si>
  <si>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</si>
  <si>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</si>
  <si>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</si>
  <si>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</si>
  <si>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</si>
  <si>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</si>
  <si>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</si>
  <si>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</si>
  <si>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</si>
  <si>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</si>
  <si>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</si>
  <si>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</si>
  <si>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</si>
  <si>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</si>
  <si>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</si>
  <si>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</si>
  <si>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</si>
  <si>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</si>
  <si>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</si>
  <si>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</si>
  <si>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</si>
  <si>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</si>
  <si>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</si>
  <si>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</si>
  <si>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</si>
  <si>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</si>
  <si>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</si>
  <si>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</si>
  <si>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</si>
  <si>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</si>
  <si>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</si>
  <si>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</si>
  <si>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</si>
  <si>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</si>
  <si>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</si>
  <si>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</si>
  <si>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</si>
  <si>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</si>
  <si>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</si>
  <si>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</si>
  <si>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</si>
  <si>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</si>
  <si>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</si>
  <si>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</si>
  <si>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</si>
  <si>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</si>
  <si>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</si>
  <si>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</si>
  <si>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</si>
  <si>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</si>
  <si>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</si>
  <si>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</si>
  <si>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</si>
  <si>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</si>
  <si>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</si>
  <si>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</si>
  <si>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</si>
  <si>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</si>
  <si>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</si>
  <si>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</si>
  <si>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</si>
  <si>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</si>
  <si>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</si>
  <si>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</si>
  <si>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</si>
  <si>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</si>
  <si>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</si>
  <si>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</si>
  <si>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</si>
  <si>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</si>
  <si>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</si>
  <si>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</si>
  <si>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</si>
  <si>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</si>
  <si>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</si>
  <si>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</si>
  <si>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</si>
  <si>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</si>
  <si>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</si>
  <si>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</si>
  <si>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</si>
  <si>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</si>
  <si>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</si>
  <si>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</si>
  <si>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</si>
  <si>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</si>
  <si>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</si>
  <si>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</si>
  <si>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</si>
  <si>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</si>
  <si>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</si>
  <si>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</si>
  <si>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</si>
  <si>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</si>
  <si>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</si>
  <si>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</si>
  <si>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</si>
  <si>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</si>
  <si>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</si>
  <si>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</si>
  <si>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</si>
  <si>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</si>
  <si>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</si>
  <si>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</si>
  <si>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</si>
  <si>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</si>
  <si>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</si>
  <si>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</si>
  <si>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</si>
  <si>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</si>
  <si>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</si>
  <si>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</si>
  <si>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</si>
  <si>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</si>
  <si>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</si>
  <si>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</si>
  <si>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</si>
  <si>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</si>
  <si>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</si>
  <si>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</si>
  <si>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</si>
  <si>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</si>
  <si>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</si>
  <si>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</si>
  <si>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</si>
  <si>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</si>
  <si>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</si>
  <si>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</si>
  <si>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</si>
  <si>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</si>
  <si>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</si>
  <si>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</si>
  <si>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</si>
  <si>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</si>
  <si>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</si>
  <si>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</si>
  <si>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</si>
  <si>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</si>
  <si>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</si>
  <si>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</si>
  <si>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</si>
  <si>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</si>
  <si>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</si>
  <si>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</si>
  <si>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</si>
  <si>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</si>
  <si>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</si>
  <si>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</si>
  <si>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</si>
  <si>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</si>
  <si>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</si>
  <si>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</si>
  <si>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</si>
  <si>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</si>
  <si>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</si>
  <si>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</si>
  <si>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</si>
  <si>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</si>
  <si>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</si>
  <si>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</si>
  <si>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</si>
  <si>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</si>
  <si>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</si>
  <si>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</si>
  <si>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</si>
  <si>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</si>
  <si>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</si>
  <si>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</si>
  <si>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</si>
  <si>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</si>
  <si>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</si>
  <si>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</si>
  <si>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</si>
  <si>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</si>
  <si>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</si>
  <si>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</si>
  <si>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</si>
  <si>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</si>
  <si>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</si>
  <si>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</si>
  <si>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</si>
  <si>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</si>
  <si>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</si>
  <si>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</si>
  <si>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</si>
  <si>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</si>
  <si>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</si>
  <si>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</si>
  <si>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</si>
  <si>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</si>
  <si>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</si>
  <si>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</si>
  <si>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</si>
  <si>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</si>
  <si>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</si>
  <si>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</si>
  <si>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</si>
  <si>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</si>
  <si>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</si>
  <si>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</si>
  <si>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</si>
  <si>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</si>
  <si>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</si>
  <si>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</si>
  <si>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</si>
  <si>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</si>
  <si>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</si>
  <si>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</si>
  <si>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</si>
  <si>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</si>
  <si>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</si>
  <si>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</si>
  <si>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</si>
  <si>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</si>
  <si>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</si>
  <si>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</si>
  <si>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</si>
  <si>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</si>
  <si>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</si>
  <si>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</si>
  <si>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</si>
  <si>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</si>
  <si>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</si>
  <si>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</si>
  <si>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</si>
  <si>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</si>
  <si>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</si>
  <si>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</si>
  <si>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</si>
  <si>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</si>
  <si>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</si>
  <si>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</si>
  <si>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</si>
  <si>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</si>
  <si>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</si>
  <si>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</si>
  <si>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</si>
  <si>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</si>
  <si>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</si>
  <si>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</si>
  <si>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</si>
  <si>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</si>
  <si>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</si>
  <si>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</si>
  <si>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</si>
  <si>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</si>
  <si>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</si>
  <si>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</si>
  <si>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</si>
  <si>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</si>
  <si>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</si>
  <si>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</si>
  <si>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</si>
  <si>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</si>
  <si>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</si>
  <si>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</si>
  <si>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</si>
  <si>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</si>
  <si>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</si>
  <si>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</si>
  <si>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</si>
  <si>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</si>
  <si>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</si>
  <si>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</si>
  <si>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</si>
  <si>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</si>
  <si>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</si>
  <si>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</si>
  <si>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</si>
  <si>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</si>
  <si>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</si>
  <si>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</si>
  <si>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</si>
  <si>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</si>
  <si>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</si>
  <si>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</si>
  <si>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</si>
  <si>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</si>
  <si>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</si>
  <si>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</si>
  <si>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</si>
  <si>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</si>
  <si>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</si>
  <si>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</si>
  <si>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</si>
  <si>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</si>
  <si>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</si>
  <si>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</si>
  <si>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</si>
  <si>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</si>
  <si>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</si>
  <si>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</si>
  <si>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</si>
  <si>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</si>
  <si>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</si>
  <si>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</si>
  <si>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</si>
  <si>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</si>
  <si>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</si>
  <si>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</si>
  <si>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</si>
  <si>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</si>
  <si>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</si>
  <si>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</si>
  <si>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</si>
  <si>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</si>
  <si>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</si>
  <si>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</si>
  <si>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</si>
  <si>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</si>
  <si>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</si>
  <si>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</si>
  <si>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</si>
  <si>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</si>
  <si>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</si>
  <si>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</si>
  <si>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</si>
  <si>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</si>
  <si>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</si>
  <si>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</si>
  <si>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</si>
  <si>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</si>
  <si>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</si>
  <si>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</si>
  <si>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</si>
  <si>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</si>
  <si>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</si>
  <si>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</si>
  <si>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</si>
  <si>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</si>
  <si>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</si>
  <si>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</si>
  <si>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</si>
  <si>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</si>
  <si>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</si>
  <si>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</si>
  <si>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</si>
  <si>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</si>
  <si>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</si>
  <si>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</si>
  <si>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</si>
  <si>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</si>
  <si>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</si>
  <si>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</si>
  <si>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</si>
  <si>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</si>
  <si>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</si>
  <si>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</si>
  <si>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</si>
  <si>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</si>
  <si>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</si>
  <si>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</si>
  <si>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</si>
  <si>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</si>
  <si>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</si>
  <si>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</si>
  <si>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</si>
  <si>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</si>
  <si>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</si>
  <si>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</si>
  <si>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</si>
  <si>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</si>
  <si>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</si>
  <si>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</si>
  <si>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</si>
  <si>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</si>
  <si>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</si>
  <si>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</si>
  <si>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</si>
  <si>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</si>
  <si>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</si>
  <si>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</si>
  <si>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</si>
  <si>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</si>
  <si>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</si>
  <si>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</si>
  <si>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</si>
  <si>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</si>
  <si>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</si>
  <si>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</si>
  <si>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</si>
  <si>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</si>
  <si>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</si>
  <si>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</si>
  <si>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</si>
  <si>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</si>
  <si>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</si>
  <si>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</si>
  <si>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</si>
  <si>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</si>
  <si>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</si>
  <si>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</si>
  <si>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</si>
  <si>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</si>
  <si>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</si>
  <si>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</si>
  <si>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</si>
  <si>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</si>
  <si>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</si>
  <si>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</si>
  <si>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</si>
  <si>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</si>
  <si>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</si>
  <si>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</si>
  <si>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</si>
  <si>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</si>
  <si>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</si>
  <si>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</si>
  <si>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</si>
  <si>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</si>
  <si>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</si>
  <si>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</si>
  <si>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</si>
  <si>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</si>
  <si>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</si>
  <si>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</si>
  <si>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</si>
  <si>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</si>
  <si>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</si>
  <si>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</si>
  <si>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</si>
  <si>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</si>
  <si>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</si>
  <si>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</si>
  <si>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</si>
  <si>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</si>
  <si>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</si>
  <si>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</si>
  <si>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</si>
  <si>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</si>
  <si>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</si>
  <si>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</si>
  <si>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</si>
  <si>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</si>
  <si>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</si>
  <si>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</si>
  <si>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</si>
  <si>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</si>
  <si>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</si>
  <si>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</si>
  <si>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</si>
  <si>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</si>
  <si>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</si>
  <si>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</si>
  <si>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</si>
  <si>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</si>
  <si>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</si>
  <si>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</si>
  <si>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</si>
  <si>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</si>
  <si>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</si>
  <si>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</si>
  <si>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</si>
  <si>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</si>
  <si>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</si>
  <si>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</si>
  <si>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</si>
  <si>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</si>
  <si>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</si>
  <si>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</si>
  <si>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</si>
  <si>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</si>
  <si>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</si>
  <si>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</si>
  <si>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</si>
  <si>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</si>
  <si>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</si>
  <si>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</si>
  <si>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</si>
  <si>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</si>
  <si>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</si>
  <si>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</si>
  <si>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</si>
  <si>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</si>
  <si>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</si>
  <si>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</si>
  <si>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</si>
  <si>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</si>
  <si>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</si>
  <si>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</si>
  <si>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</si>
  <si>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</si>
  <si>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</si>
  <si>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</si>
  <si>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</si>
  <si>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</si>
  <si>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</si>
  <si>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</si>
  <si>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</si>
  <si>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</si>
  <si>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</si>
  <si>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</si>
  <si>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</si>
  <si>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</si>
  <si>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</si>
  <si>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</si>
  <si>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</si>
  <si>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</si>
  <si>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</si>
  <si>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</si>
  <si>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</si>
  <si>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</si>
  <si>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</si>
  <si>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</si>
  <si>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</si>
  <si>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</si>
  <si>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健康スポーツ課長
小沼宏治</t>
  </si>
  <si>
    <t>スポーツ基本法第3条、21条</t>
  </si>
  <si>
    <t>第２期スポーツ基本計画（平成29年3月24日策定）
スポーツ立国戦略（平成22年8月26日策定）</t>
  </si>
  <si>
    <t>国民の誰もが、それぞれの体力や年齢、技術、興味、目的に応じて、いつでも、どこでも、いつまでもスポーツに親しむことができる生涯スポーツ社会の実現に向けた環境の整備を推進する。</t>
  </si>
  <si>
    <t>-</t>
  </si>
  <si>
    <t>庁費</t>
  </si>
  <si>
    <t>諸謝金</t>
  </si>
  <si>
    <t>委員等旅費</t>
  </si>
  <si>
    <t>職員旅費</t>
  </si>
  <si>
    <t>成人の週１回以上のスポーツ実施率の向上</t>
  </si>
  <si>
    <t>成人の週１回以上のスポーツ実施率</t>
  </si>
  <si>
    <t>スポーツの実施状況に関する世論調査</t>
  </si>
  <si>
    <t>「現在運動・スポーツをしておらず、今後もするつもりはない」者の数を限りなくゼロに近づける</t>
  </si>
  <si>
    <t>「この1年間に運動やスポーツはしなかった」かつ「現在運動・スポーツはしておらず、今後もするつもりはない」者の割合</t>
  </si>
  <si>
    <t>人</t>
  </si>
  <si>
    <t>票</t>
  </si>
  <si>
    <t>件</t>
  </si>
  <si>
    <t>①生涯スポーツ・体力つくり全国会議の開催
Ｘ：執行額　／　Ｙ：参加者数　　　　　　　　　　　　　</t>
    <phoneticPr fontId="5"/>
  </si>
  <si>
    <t>円</t>
  </si>
  <si>
    <t>　　X/Y</t>
    <phoneticPr fontId="5"/>
  </si>
  <si>
    <t>4.6百万/628</t>
  </si>
  <si>
    <t>6.8百万/581</t>
  </si>
  <si>
    <t>②指導者養成研修会の開催
Ｘ：執行額　／　Ｙ：研修会の参加者数</t>
    <phoneticPr fontId="5"/>
  </si>
  <si>
    <t>2.1百万/3,800</t>
  </si>
  <si>
    <t>2.7百万/4044</t>
  </si>
  <si>
    <t>③体力・運動能力調査の実施
Ｘ：執行額　／　Ｙ：標本数　　　　　　　　　</t>
    <phoneticPr fontId="5"/>
  </si>
  <si>
    <t>10.6百万/68,221</t>
  </si>
  <si>
    <t>3.6百万/366</t>
  </si>
  <si>
    <t>⑤スポーツ施設等安全管理講習会の実施
Ｘ：執行額 ／ Ｙ：講習会の実施件数</t>
    <phoneticPr fontId="5"/>
  </si>
  <si>
    <t>百万円</t>
  </si>
  <si>
    <t>3.9百万/37</t>
  </si>
  <si>
    <t>11　スポーツの振興</t>
    <phoneticPr fontId="5"/>
  </si>
  <si>
    <t>11-1 スポーツを「する」「みる」「ささえる」スポーツ参画人口の拡大と、そのための人材育成・場の充実</t>
    <phoneticPr fontId="5"/>
  </si>
  <si>
    <t>①成人のスポーツ実施率（週1回以上）</t>
    <phoneticPr fontId="5"/>
  </si>
  <si>
    <t>②成人のスポーツ実施率（週３回以上）</t>
    <phoneticPr fontId="5"/>
  </si>
  <si>
    <t>③成人のスポーツ未実施者（１年間に一度もスポーツをしない者）の割合</t>
  </si>
  <si>
    <t>本事業の実施により功労者の表彰や指導者の育成、体力・運動能力調査など、スポーツをとりまく環境を広く支援することにより、より多くの人がスポーツの普及促進に関わることとなる。これによりスポーツ実施率が上がり生涯スポーツ社会の実現に寄与することとなる。</t>
    <phoneticPr fontId="5"/>
  </si>
  <si>
    <t xml:space="preserve">
体力・運動能力調査-結果の概要
https://www.mext.go.jp/sports/b_menu/toukei/chousa04/tairyoku/kekka/1368159.htm
</t>
  </si>
  <si>
    <t>375</t>
  </si>
  <si>
    <t>336</t>
  </si>
  <si>
    <t>328</t>
  </si>
  <si>
    <t>316</t>
  </si>
  <si>
    <t>○</t>
  </si>
  <si>
    <t>生涯スポーツ振興事業</t>
    <phoneticPr fontId="5"/>
  </si>
  <si>
    <t>昭和35年度</t>
    <phoneticPr fontId="5"/>
  </si>
  <si>
    <t>終了予定なし</t>
    <phoneticPr fontId="5"/>
  </si>
  <si>
    <t>スポーツ庁</t>
    <phoneticPr fontId="5"/>
  </si>
  <si>
    <t>健康スポーツ課</t>
    <phoneticPr fontId="5"/>
  </si>
  <si>
    <t>-</t>
    <phoneticPr fontId="5"/>
  </si>
  <si>
    <t>(1)生涯スポーツ・体力つくり全国会議の開催
生涯スポーツ国民会議参加者数</t>
    <phoneticPr fontId="5"/>
  </si>
  <si>
    <t>生涯を通じて、いつでも、どこでも、誰でもスポーツに親しめる社会の実現に向けて、以下の５事業を実施することで、生涯スポーツ社会の実現に向けた環境整備を行う。
（１）生涯スポーツ・体力つくり全国会議の開催
（２）指導者養成研修会の開催
（３）体力・運動能力調査の実施
（４）生涯スポーツ功労者等の表彰
（５）スポーツ施設等安全管理推進事業の実施</t>
    <phoneticPr fontId="5"/>
  </si>
  <si>
    <t>（４）生涯スポーツ功労者等の表彰
①生涯スポーツ功労者表彰及び生涯スポーツ優良団体表彰者数
②スポーツ推進委員功労者表彰者数
③体力つくり優秀組織表彰数</t>
    <phoneticPr fontId="5"/>
  </si>
  <si>
    <t>（５）スポーツ施設等安全管理講習会の実施
スポーツ施設等安全管理講習会の実施件数</t>
    <phoneticPr fontId="5"/>
  </si>
  <si>
    <t>-</t>
    <phoneticPr fontId="5"/>
  </si>
  <si>
    <t>11.6百万/62,936</t>
    <phoneticPr fontId="5"/>
  </si>
  <si>
    <t>1.6百万/14,821</t>
    <phoneticPr fontId="5"/>
  </si>
  <si>
    <t>2.3百万/389</t>
    <phoneticPr fontId="5"/>
  </si>
  <si>
    <t>2百万/1181</t>
    <phoneticPr fontId="5"/>
  </si>
  <si>
    <t>1.1百万/24</t>
    <phoneticPr fontId="5"/>
  </si>
  <si>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phoneticPr fontId="5"/>
  </si>
  <si>
    <t>無</t>
  </si>
  <si>
    <t>支出委任で行う事業は、支出先である都道府県から要望額を提出させ、真に必要なものであるか確認を行っている。</t>
    <phoneticPr fontId="5"/>
  </si>
  <si>
    <t>費目・使途の内容を厳正に審査するなど、その必要性について適切にチェックを行っている。</t>
    <phoneticPr fontId="5"/>
  </si>
  <si>
    <t>‐</t>
  </si>
  <si>
    <t>前年度の不用額を見直すなど、経費の削減を行っている。</t>
    <phoneticPr fontId="5"/>
  </si>
  <si>
    <t>各事業の参加者数は増加傾向にあり、一定の成果を上げている。成果実績は59.9%と目標の65%まで開きがあるため、より効率的・効果的に事業を実施していく。</t>
    <phoneticPr fontId="5"/>
  </si>
  <si>
    <t>一部事務については各都道府県に委任して事務を行うなど効果的に事業を実施している。</t>
    <phoneticPr fontId="5"/>
  </si>
  <si>
    <t>事業に関する情報を整理し、報告書やＨＰ等で公開することで、活用を促している。</t>
    <phoneticPr fontId="5"/>
  </si>
  <si>
    <t>△</t>
  </si>
  <si>
    <t>事業によっては、新型コロナウイルス感染症の影響で中止となってしまったため、活動実績が下回った。</t>
    <rPh sb="0" eb="2">
      <t>ジギョウ</t>
    </rPh>
    <rPh sb="37" eb="39">
      <t>カツドウ</t>
    </rPh>
    <rPh sb="39" eb="41">
      <t>ジッセキ</t>
    </rPh>
    <rPh sb="42" eb="44">
      <t>シタマワ</t>
    </rPh>
    <phoneticPr fontId="5"/>
  </si>
  <si>
    <t>A.株式会社エイジェック</t>
    <rPh sb="2" eb="6">
      <t>カブシキガイシャ</t>
    </rPh>
    <phoneticPr fontId="5"/>
  </si>
  <si>
    <t>役務費</t>
    <rPh sb="0" eb="1">
      <t>エキ</t>
    </rPh>
    <rPh sb="1" eb="2">
      <t>ム</t>
    </rPh>
    <rPh sb="2" eb="3">
      <t>ヒ</t>
    </rPh>
    <phoneticPr fontId="5"/>
  </si>
  <si>
    <t>C.株式会社オリエンタルトレーディング</t>
    <rPh sb="2" eb="6">
      <t>カブシキガイシャ</t>
    </rPh>
    <phoneticPr fontId="5"/>
  </si>
  <si>
    <t>E.株式会社エルグッドヒューマー</t>
    <rPh sb="2" eb="6">
      <t>カブシキガイシャ</t>
    </rPh>
    <phoneticPr fontId="5"/>
  </si>
  <si>
    <t>体力つくり強化月間ポスター発送業務一式</t>
    <rPh sb="0" eb="2">
      <t>タイリョク</t>
    </rPh>
    <rPh sb="5" eb="7">
      <t>キョウカ</t>
    </rPh>
    <rPh sb="7" eb="9">
      <t>ゲッカン</t>
    </rPh>
    <rPh sb="13" eb="15">
      <t>ハッソウ</t>
    </rPh>
    <rPh sb="15" eb="17">
      <t>ギョウム</t>
    </rPh>
    <rPh sb="17" eb="19">
      <t>イッシキ</t>
    </rPh>
    <phoneticPr fontId="5"/>
  </si>
  <si>
    <t>生涯スポーツ功労者表彰の受賞者記念品作成一式</t>
    <rPh sb="0" eb="2">
      <t>ショウガイ</t>
    </rPh>
    <rPh sb="6" eb="8">
      <t>コウロウ</t>
    </rPh>
    <rPh sb="8" eb="9">
      <t>シャ</t>
    </rPh>
    <rPh sb="9" eb="11">
      <t>ヒョウショウ</t>
    </rPh>
    <rPh sb="12" eb="15">
      <t>ジュショウシャ</t>
    </rPh>
    <rPh sb="15" eb="18">
      <t>キネンヒン</t>
    </rPh>
    <rPh sb="18" eb="20">
      <t>サクセイ</t>
    </rPh>
    <rPh sb="20" eb="22">
      <t>イッシキ</t>
    </rPh>
    <phoneticPr fontId="5"/>
  </si>
  <si>
    <t>A.株式会社エイジェック</t>
    <phoneticPr fontId="5"/>
  </si>
  <si>
    <t>ウェビナー関連業務一式</t>
    <rPh sb="9" eb="11">
      <t>イッシキ</t>
    </rPh>
    <phoneticPr fontId="5"/>
  </si>
  <si>
    <t>ウェビナー関連業務一式</t>
    <rPh sb="5" eb="7">
      <t>カンレン</t>
    </rPh>
    <rPh sb="7" eb="9">
      <t>ギョウム</t>
    </rPh>
    <rPh sb="9" eb="11">
      <t>イッシキ</t>
    </rPh>
    <phoneticPr fontId="5"/>
  </si>
  <si>
    <t>株式会社オリエンタルトレーディング</t>
    <phoneticPr fontId="5"/>
  </si>
  <si>
    <t>生涯スポーツ功労者表彰の受賞者記念品作成一式</t>
    <phoneticPr fontId="5"/>
  </si>
  <si>
    <t>データ集計業務一式</t>
    <rPh sb="3" eb="5">
      <t>シュウケイ</t>
    </rPh>
    <rPh sb="5" eb="7">
      <t>ギョウム</t>
    </rPh>
    <rPh sb="7" eb="9">
      <t>イッシキ</t>
    </rPh>
    <phoneticPr fontId="5"/>
  </si>
  <si>
    <t>株式会社エルグッドヒューマー</t>
    <phoneticPr fontId="5"/>
  </si>
  <si>
    <t>データ集計業務一式</t>
    <phoneticPr fontId="5"/>
  </si>
  <si>
    <t>体力つくり強化月間ポスター発送業務一式</t>
    <phoneticPr fontId="5"/>
  </si>
  <si>
    <t>D.株式会社リフコム</t>
    <rPh sb="2" eb="6">
      <t>カブシキガイシャ</t>
    </rPh>
    <phoneticPr fontId="5"/>
  </si>
  <si>
    <t>B.福岡県</t>
    <rPh sb="2" eb="4">
      <t>フクオカ</t>
    </rPh>
    <rPh sb="4" eb="5">
      <t>ケン</t>
    </rPh>
    <phoneticPr fontId="5"/>
  </si>
  <si>
    <t>消耗品費</t>
    <rPh sb="0" eb="2">
      <t>ショウモウ</t>
    </rPh>
    <rPh sb="2" eb="3">
      <t>ヒン</t>
    </rPh>
    <rPh sb="3" eb="4">
      <t>ヒ</t>
    </rPh>
    <phoneticPr fontId="5"/>
  </si>
  <si>
    <t>F. 高知県</t>
    <rPh sb="3" eb="6">
      <t>コウチケン</t>
    </rPh>
    <phoneticPr fontId="5"/>
  </si>
  <si>
    <t>諸謝金</t>
    <rPh sb="0" eb="3">
      <t>ショシャキン</t>
    </rPh>
    <phoneticPr fontId="5"/>
  </si>
  <si>
    <t>講師謝金等</t>
    <rPh sb="0" eb="2">
      <t>コウシ</t>
    </rPh>
    <rPh sb="2" eb="4">
      <t>シャキン</t>
    </rPh>
    <rPh sb="4" eb="5">
      <t>ナド</t>
    </rPh>
    <phoneticPr fontId="5"/>
  </si>
  <si>
    <t>消耗品費</t>
    <phoneticPr fontId="5"/>
  </si>
  <si>
    <t>スポーツ施設等安全管理推進事業に係る消耗品</t>
    <phoneticPr fontId="5"/>
  </si>
  <si>
    <t>講師旅費等</t>
    <phoneticPr fontId="5"/>
  </si>
  <si>
    <t>高知県</t>
    <rPh sb="0" eb="3">
      <t>コウチケン</t>
    </rPh>
    <phoneticPr fontId="5"/>
  </si>
  <si>
    <t>長崎県</t>
    <rPh sb="0" eb="2">
      <t>ナガサキ</t>
    </rPh>
    <rPh sb="2" eb="3">
      <t>ケン</t>
    </rPh>
    <phoneticPr fontId="5"/>
  </si>
  <si>
    <t>長野県</t>
    <rPh sb="0" eb="2">
      <t>ナガノ</t>
    </rPh>
    <rPh sb="2" eb="3">
      <t>ケン</t>
    </rPh>
    <phoneticPr fontId="5"/>
  </si>
  <si>
    <t>鹿児島県</t>
    <rPh sb="0" eb="4">
      <t>カゴシマケン</t>
    </rPh>
    <phoneticPr fontId="5"/>
  </si>
  <si>
    <t>体力・運動能力調査の実施に係る支出委任</t>
    <phoneticPr fontId="5"/>
  </si>
  <si>
    <t>福岡県</t>
    <rPh sb="0" eb="2">
      <t>フクオカ</t>
    </rPh>
    <rPh sb="2" eb="3">
      <t>ケン</t>
    </rPh>
    <phoneticPr fontId="5"/>
  </si>
  <si>
    <t>山口県</t>
    <rPh sb="0" eb="2">
      <t>ヤマグチ</t>
    </rPh>
    <rPh sb="2" eb="3">
      <t>ケン</t>
    </rPh>
    <phoneticPr fontId="5"/>
  </si>
  <si>
    <t>大阪府</t>
    <rPh sb="0" eb="2">
      <t>オオサカ</t>
    </rPh>
    <rPh sb="2" eb="3">
      <t>フ</t>
    </rPh>
    <phoneticPr fontId="5"/>
  </si>
  <si>
    <t>埼玉県</t>
    <rPh sb="0" eb="3">
      <t>サイタマケン</t>
    </rPh>
    <phoneticPr fontId="5"/>
  </si>
  <si>
    <t>スポーツ施設等安全管理推進事業の実施に係る支出委任</t>
    <phoneticPr fontId="5"/>
  </si>
  <si>
    <t>鹿児島県</t>
    <rPh sb="0" eb="3">
      <t>カゴシマ</t>
    </rPh>
    <rPh sb="3" eb="4">
      <t>ケン</t>
    </rPh>
    <phoneticPr fontId="5"/>
  </si>
  <si>
    <t>宮城県</t>
    <rPh sb="0" eb="2">
      <t>ミヤギ</t>
    </rPh>
    <rPh sb="2" eb="3">
      <t>ケン</t>
    </rPh>
    <phoneticPr fontId="5"/>
  </si>
  <si>
    <t>奈良県</t>
    <rPh sb="0" eb="2">
      <t>ナラ</t>
    </rPh>
    <rPh sb="2" eb="3">
      <t>ケン</t>
    </rPh>
    <phoneticPr fontId="5"/>
  </si>
  <si>
    <t>岡山県</t>
    <rPh sb="0" eb="2">
      <t>オカヤマ</t>
    </rPh>
    <rPh sb="2" eb="3">
      <t>ケン</t>
    </rPh>
    <phoneticPr fontId="5"/>
  </si>
  <si>
    <t>福井県</t>
    <rPh sb="0" eb="2">
      <t>フクイ</t>
    </rPh>
    <rPh sb="2" eb="3">
      <t>ケン</t>
    </rPh>
    <phoneticPr fontId="5"/>
  </si>
  <si>
    <t>兵庫県</t>
    <rPh sb="0" eb="2">
      <t>ヒョウゴ</t>
    </rPh>
    <rPh sb="2" eb="3">
      <t>ケン</t>
    </rPh>
    <phoneticPr fontId="5"/>
  </si>
  <si>
    <t>栃木県</t>
    <rPh sb="0" eb="2">
      <t>トチギ</t>
    </rPh>
    <rPh sb="2" eb="3">
      <t>ケン</t>
    </rPh>
    <phoneticPr fontId="5"/>
  </si>
  <si>
    <t>佐賀県</t>
    <rPh sb="0" eb="2">
      <t>サガ</t>
    </rPh>
    <rPh sb="2" eb="3">
      <t>ケン</t>
    </rPh>
    <phoneticPr fontId="5"/>
  </si>
  <si>
    <t>愛媛県</t>
    <rPh sb="0" eb="2">
      <t>エヒメ</t>
    </rPh>
    <rPh sb="2" eb="3">
      <t>ケン</t>
    </rPh>
    <phoneticPr fontId="5"/>
  </si>
  <si>
    <t>青森県</t>
    <rPh sb="0" eb="2">
      <t>アオモリ</t>
    </rPh>
    <rPh sb="2" eb="3">
      <t>ケン</t>
    </rPh>
    <phoneticPr fontId="5"/>
  </si>
  <si>
    <t>和歌山県</t>
    <rPh sb="0" eb="3">
      <t>ワカヤマ</t>
    </rPh>
    <rPh sb="3" eb="4">
      <t>ケン</t>
    </rPh>
    <phoneticPr fontId="5"/>
  </si>
  <si>
    <t>株式会社リフコム</t>
    <phoneticPr fontId="5"/>
  </si>
  <si>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t>
    <phoneticPr fontId="5"/>
  </si>
  <si>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phoneticPr fontId="5"/>
  </si>
  <si>
    <t>旅費</t>
    <rPh sb="0" eb="2">
      <t>リョヒ</t>
    </rPh>
    <phoneticPr fontId="5"/>
  </si>
  <si>
    <t>役務費</t>
    <phoneticPr fontId="5"/>
  </si>
  <si>
    <t>体力・運動能力調査実施に係る消耗品</t>
    <rPh sb="0" eb="2">
      <t>タイリョク</t>
    </rPh>
    <rPh sb="3" eb="5">
      <t>ウンドウ</t>
    </rPh>
    <rPh sb="5" eb="7">
      <t>ノウリョク</t>
    </rPh>
    <rPh sb="7" eb="9">
      <t>チョウサ</t>
    </rPh>
    <rPh sb="9" eb="11">
      <t>ジッシ</t>
    </rPh>
    <rPh sb="12" eb="13">
      <t>カカワ</t>
    </rPh>
    <rPh sb="14" eb="16">
      <t>ショウモウ</t>
    </rPh>
    <rPh sb="16" eb="17">
      <t>ヒン</t>
    </rPh>
    <phoneticPr fontId="5"/>
  </si>
  <si>
    <t>一者応札になった案件があった場合は仕様内容を見直し、公告期間を十分に確保した上で公募する等の競争性の確保に努めている。</t>
    <rPh sb="14" eb="16">
      <t>バアイ</t>
    </rPh>
    <rPh sb="22" eb="24">
      <t>ミナオ</t>
    </rPh>
    <rPh sb="40" eb="42">
      <t>コウボ</t>
    </rPh>
    <rPh sb="44" eb="45">
      <t>ナド</t>
    </rPh>
    <rPh sb="46" eb="49">
      <t>キョウソウセイ</t>
    </rPh>
    <rPh sb="50" eb="52">
      <t>カクホ</t>
    </rPh>
    <rPh sb="53" eb="54">
      <t>ツト</t>
    </rPh>
    <phoneticPr fontId="5"/>
  </si>
  <si>
    <t>新型コロナウイルス感染症の影響により、対面イベントをオンライン開催に変更する等例年と異なる実施方法にて事業を実施したため、執行額が減少し、例年に比べ不用率が大きくなった。</t>
    <rPh sb="0" eb="2">
      <t>シンガタ</t>
    </rPh>
    <rPh sb="9" eb="11">
      <t>カンセン</t>
    </rPh>
    <rPh sb="11" eb="12">
      <t>ショウ</t>
    </rPh>
    <rPh sb="13" eb="15">
      <t>エイキョウ</t>
    </rPh>
    <rPh sb="19" eb="21">
      <t>タイメン</t>
    </rPh>
    <rPh sb="31" eb="33">
      <t>カイサイ</t>
    </rPh>
    <rPh sb="34" eb="36">
      <t>ヘンコウ</t>
    </rPh>
    <rPh sb="38" eb="39">
      <t>ナド</t>
    </rPh>
    <rPh sb="39" eb="41">
      <t>レイネン</t>
    </rPh>
    <rPh sb="42" eb="43">
      <t>コト</t>
    </rPh>
    <rPh sb="45" eb="47">
      <t>ジッシ</t>
    </rPh>
    <rPh sb="47" eb="49">
      <t>ホウホウ</t>
    </rPh>
    <rPh sb="51" eb="53">
      <t>ジギョウ</t>
    </rPh>
    <rPh sb="54" eb="56">
      <t>ジッシ</t>
    </rPh>
    <rPh sb="61" eb="63">
      <t>シッコウ</t>
    </rPh>
    <rPh sb="63" eb="64">
      <t>ガク</t>
    </rPh>
    <rPh sb="65" eb="67">
      <t>ゲンショウ</t>
    </rPh>
    <rPh sb="69" eb="71">
      <t>レイネン</t>
    </rPh>
    <rPh sb="72" eb="73">
      <t>クラ</t>
    </rPh>
    <rPh sb="74" eb="76">
      <t>フヨウ</t>
    </rPh>
    <rPh sb="76" eb="77">
      <t>リツ</t>
    </rPh>
    <rPh sb="78" eb="79">
      <t>オオ</t>
    </rPh>
    <phoneticPr fontId="5"/>
  </si>
  <si>
    <t>-</t>
    <phoneticPr fontId="5"/>
  </si>
  <si>
    <t>-</t>
    <phoneticPr fontId="5"/>
  </si>
  <si>
    <t>各種協議会、大臣表彰等は、国民の誰もが生涯を通じていつでも身近にスポーツに親しむことが出来る環境を整備するために国が行う事業である。
なお、体力運動能力調査については、一部事務を都道府県等に委任して事業を行っている。</t>
    <rPh sb="13" eb="15">
      <t>コクミン</t>
    </rPh>
    <rPh sb="16" eb="17">
      <t>ダレ</t>
    </rPh>
    <rPh sb="19" eb="21">
      <t>ショウガイ</t>
    </rPh>
    <rPh sb="22" eb="23">
      <t>ツウ</t>
    </rPh>
    <rPh sb="29" eb="31">
      <t>ミジカ</t>
    </rPh>
    <rPh sb="37" eb="38">
      <t>シタ</t>
    </rPh>
    <rPh sb="43" eb="45">
      <t>デキ</t>
    </rPh>
    <rPh sb="46" eb="48">
      <t>カンキョウ</t>
    </rPh>
    <rPh sb="49" eb="51">
      <t>セイビ</t>
    </rPh>
    <phoneticPr fontId="5"/>
  </si>
  <si>
    <t>4.6百万/375</t>
    <phoneticPr fontId="5"/>
  </si>
  <si>
    <t>5.7百万/３４</t>
    <phoneticPr fontId="5"/>
  </si>
  <si>
    <t>本事業で実施する生涯スポーツ功労者表彰等は、心身の健全な発達に重要な役割を果たすスポーツに、国民だれもが生涯を通じていつでも身近に親しむことができる環境を整備するために必要な事業である。</t>
    <rPh sb="22" eb="24">
      <t>シンシン</t>
    </rPh>
    <rPh sb="25" eb="27">
      <t>ケンゼン</t>
    </rPh>
    <rPh sb="28" eb="30">
      <t>ハッタツ</t>
    </rPh>
    <rPh sb="31" eb="33">
      <t>ジュウヨウ</t>
    </rPh>
    <rPh sb="34" eb="36">
      <t>ヤクワリ</t>
    </rPh>
    <rPh sb="37" eb="38">
      <t>ハ</t>
    </rPh>
    <rPh sb="46" eb="48">
      <t>コクミン</t>
    </rPh>
    <rPh sb="52" eb="54">
      <t>ショウガイ</t>
    </rPh>
    <rPh sb="55" eb="56">
      <t>ツウ</t>
    </rPh>
    <rPh sb="62" eb="64">
      <t>ミジカ</t>
    </rPh>
    <rPh sb="65" eb="66">
      <t>シタ</t>
    </rPh>
    <rPh sb="74" eb="76">
      <t>カンキョウ</t>
    </rPh>
    <rPh sb="77" eb="79">
      <t>セイビ</t>
    </rPh>
    <phoneticPr fontId="5"/>
  </si>
  <si>
    <t>国が実施すべき事業であり、国が費用負担を負うことが妥当であるため、受託者は負担関係にない。</t>
    <phoneticPr fontId="5"/>
  </si>
  <si>
    <t>（２）指導者養成研修会の開催
研修会の参加人数
①全国山岳遭難対策協議会
②全国スポーツ推進委員研究協議会(新型コロナウイルス感染症の影響により令和３年度は中止)</t>
    <phoneticPr fontId="5"/>
  </si>
  <si>
    <t>（３）体力・運動能力調査の実施
体力・運動能力調査の標本数(令和３年度調査は令和４年３月に集計)</t>
    <rPh sb="30" eb="32">
      <t>レイワ</t>
    </rPh>
    <rPh sb="33" eb="35">
      <t>ネンド</t>
    </rPh>
    <rPh sb="35" eb="37">
      <t>チョウサ</t>
    </rPh>
    <rPh sb="38" eb="40">
      <t>レイワ</t>
    </rPh>
    <rPh sb="41" eb="42">
      <t>ネン</t>
    </rPh>
    <rPh sb="43" eb="44">
      <t>ガツ</t>
    </rPh>
    <rPh sb="45" eb="47">
      <t>シュウケイ</t>
    </rPh>
    <phoneticPr fontId="5"/>
  </si>
  <si>
    <t>5.5百万/800</t>
    <rPh sb="3" eb="5">
      <t>ヒャクマン</t>
    </rPh>
    <phoneticPr fontId="5"/>
  </si>
  <si>
    <t>11.6百万/74,194</t>
    <rPh sb="4" eb="5">
      <t>ヒャク</t>
    </rPh>
    <rPh sb="5" eb="6">
      <t>マン</t>
    </rPh>
    <phoneticPr fontId="5"/>
  </si>
  <si>
    <t>4.6百万/390</t>
    <rPh sb="3" eb="4">
      <t>ヒャク</t>
    </rPh>
    <rPh sb="4" eb="5">
      <t>マン</t>
    </rPh>
    <phoneticPr fontId="5"/>
  </si>
  <si>
    <t>5.7百万/47</t>
    <rPh sb="3" eb="4">
      <t>ヒャク</t>
    </rPh>
    <rPh sb="4" eb="5">
      <t>マン</t>
    </rPh>
    <phoneticPr fontId="5"/>
  </si>
  <si>
    <t>2.7百万/3800</t>
    <rPh sb="3" eb="4">
      <t>ヒャク</t>
    </rPh>
    <rPh sb="4" eb="5">
      <t>マン</t>
    </rPh>
    <phoneticPr fontId="5"/>
  </si>
  <si>
    <t>④生涯スポーツ功労者表彰等の実施
Ｘ：執行額　／　Ｙ：表彰者数　　　　　　　　　　　　　　</t>
    <rPh sb="10" eb="12">
      <t>ヒョウショウ</t>
    </rPh>
    <phoneticPr fontId="5"/>
  </si>
  <si>
    <t>348</t>
    <phoneticPr fontId="5"/>
  </si>
  <si>
    <t>351</t>
    <phoneticPr fontId="5"/>
  </si>
  <si>
    <t>300</t>
    <phoneticPr fontId="5"/>
  </si>
  <si>
    <t>302</t>
    <phoneticPr fontId="5"/>
  </si>
  <si>
    <t>354</t>
    <phoneticPr fontId="5"/>
  </si>
  <si>
    <t>355/356</t>
    <phoneticPr fontId="5"/>
  </si>
  <si>
    <t>358/359</t>
    <phoneticPr fontId="5"/>
  </si>
  <si>
    <t>353</t>
    <phoneticPr fontId="5"/>
  </si>
  <si>
    <t>事業の目的は明確だが、施策目標の達成手段としての位置付けが不明確である。また、長期継続事業であることも踏まえ事業の見直しを検討すべきである。成果指標は、事業の成果を適切に測るため一層の工夫が必要であり、成果目標値についても水準の妥当性について判断できないため、検証する必要がある。さらに事業内容については達成手段としてはおおむね認められるものの、実施方法等については一層の工夫が必要である。なお、活動指標として特定の種目（山岳遭難対策）が設定されていることの説明が必要である。</t>
  </si>
  <si>
    <t>事業内容の一部改善</t>
  </si>
  <si>
    <t>この事業は、外部有識者の指摘を踏まえ、事業目的の事業目的に応じた実施方法の再検討を行うべきである。また、成果指標についても事業の進捗に応じた適切な見直しを行うべきである。</t>
  </si>
  <si>
    <t>年度内に改善を検討</t>
  </si>
  <si>
    <t>生涯スポーツ社会の実現という目標達成のために、成果指標及び実施方法の再検討を行う。
また、登山事故の発生は近年高止まりしていること、及び登山活動は自然の中での活動なので様々な危険が伴い、事故発生時は重大事故に繋がるため活動指標として特定の種目（山岳遭難対策）を設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</si>
</sst>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66675</xdr:colOff>
      <xdr:row>749</xdr:row>
      <xdr:rowOff>19050</xdr:rowOff>
    </xdr:from>
    <xdr:to>
      <xdr:col>32</xdr:col>
      <xdr:colOff>38100</xdr:colOff>
      <xdr:row>751</xdr:row>
      <xdr:rowOff>47625</xdr:rowOff>
    </xdr:to>
    <xdr:sp macro="" textlink="">
      <xdr:nvSpPr>
        <xdr:cNvPr id="2" name="テキスト ボックス 1">
          <a:extLst>
            <a:ext uri="{FF2B5EF4-FFF2-40B4-BE49-F238E27FC236}">
              <a16:creationId xmlns:a16="http://schemas.microsoft.com/office/drawing/2014/main" id="{1B562877-0B56-4DAF-B2E9-7252AFAA458B}"/>
            </a:ext>
          </a:extLst>
        </xdr:cNvPr>
        <xdr:cNvSpPr txBox="1"/>
      </xdr:nvSpPr>
      <xdr:spPr>
        <a:xfrm>
          <a:off x="4867275" y="57578625"/>
          <a:ext cx="1571625" cy="733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p>
        <a:p>
          <a:pPr algn="ctr"/>
          <a:r>
            <a:rPr kumimoji="1" lang="en-US" altLang="ja-JP" sz="1600"/>
            <a:t>18.7</a:t>
          </a:r>
          <a:r>
            <a:rPr kumimoji="1" lang="ja-JP" altLang="en-US" sz="1600"/>
            <a:t>百万円</a:t>
          </a:r>
        </a:p>
      </xdr:txBody>
    </xdr:sp>
    <xdr:clientData/>
  </xdr:twoCellAnchor>
  <xdr:twoCellAnchor>
    <xdr:from>
      <xdr:col>20</xdr:col>
      <xdr:colOff>85724</xdr:colOff>
      <xdr:row>751</xdr:row>
      <xdr:rowOff>76201</xdr:rowOff>
    </xdr:from>
    <xdr:to>
      <xdr:col>36</xdr:col>
      <xdr:colOff>114299</xdr:colOff>
      <xdr:row>754</xdr:row>
      <xdr:rowOff>607219</xdr:rowOff>
    </xdr:to>
    <xdr:sp macro="" textlink="">
      <xdr:nvSpPr>
        <xdr:cNvPr id="3" name="テキスト ボックス 2">
          <a:extLst>
            <a:ext uri="{FF2B5EF4-FFF2-40B4-BE49-F238E27FC236}">
              <a16:creationId xmlns:a16="http://schemas.microsoft.com/office/drawing/2014/main" id="{5C050257-3322-476C-A2C3-395B2E2714A4}"/>
            </a:ext>
          </a:extLst>
        </xdr:cNvPr>
        <xdr:cNvSpPr txBox="1"/>
      </xdr:nvSpPr>
      <xdr:spPr>
        <a:xfrm>
          <a:off x="4133849" y="59881295"/>
          <a:ext cx="3267075" cy="160258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ja-JP" sz="1100">
              <a:effectLst/>
              <a:latin typeface="+mn-lt"/>
              <a:ea typeface="+mn-ea"/>
              <a:cs typeface="+mn-cs"/>
            </a:rPr>
            <a:t>（１）生涯スポーツ・体力つくり全国会議の実施</a:t>
          </a:r>
          <a:endParaRPr lang="ja-JP" altLang="ja-JP">
            <a:effectLst/>
          </a:endParaRPr>
        </a:p>
        <a:p>
          <a:r>
            <a:rPr kumimoji="1" lang="ja-JP" altLang="ja-JP" sz="1100">
              <a:effectLst/>
              <a:latin typeface="+mn-lt"/>
              <a:ea typeface="+mn-ea"/>
              <a:cs typeface="+mn-cs"/>
            </a:rPr>
            <a:t>（２）指導者養成研修会の開催</a:t>
          </a:r>
          <a:endParaRPr lang="ja-JP" altLang="ja-JP">
            <a:effectLst/>
          </a:endParaRPr>
        </a:p>
        <a:p>
          <a:r>
            <a:rPr kumimoji="1" lang="ja-JP" altLang="ja-JP" sz="1100">
              <a:effectLst/>
              <a:latin typeface="+mn-lt"/>
              <a:ea typeface="+mn-ea"/>
              <a:cs typeface="+mn-cs"/>
            </a:rPr>
            <a:t>　①全国スポーツ推進委員研究協議会</a:t>
          </a:r>
          <a:endParaRPr lang="ja-JP" altLang="ja-JP">
            <a:effectLst/>
          </a:endParaRPr>
        </a:p>
        <a:p>
          <a:r>
            <a:rPr kumimoji="1" lang="ja-JP" altLang="ja-JP" sz="1100">
              <a:effectLst/>
              <a:latin typeface="+mn-lt"/>
              <a:ea typeface="+mn-ea"/>
              <a:cs typeface="+mn-cs"/>
            </a:rPr>
            <a:t>　②全国山岳遭難対策協議会</a:t>
          </a:r>
          <a:endParaRPr lang="ja-JP" altLang="ja-JP">
            <a:effectLst/>
          </a:endParaRPr>
        </a:p>
        <a:p>
          <a:r>
            <a:rPr kumimoji="1" lang="ja-JP" altLang="ja-JP" sz="1100">
              <a:effectLst/>
              <a:latin typeface="+mn-lt"/>
              <a:ea typeface="+mn-ea"/>
              <a:cs typeface="+mn-cs"/>
            </a:rPr>
            <a:t>（３）体力・運動能力調査の実施  </a:t>
          </a:r>
          <a:endParaRPr lang="ja-JP" altLang="ja-JP">
            <a:effectLst/>
          </a:endParaRPr>
        </a:p>
        <a:p>
          <a:r>
            <a:rPr kumimoji="1" lang="ja-JP" altLang="ja-JP" sz="1100">
              <a:effectLst/>
              <a:latin typeface="+mn-lt"/>
              <a:ea typeface="+mn-ea"/>
              <a:cs typeface="+mn-cs"/>
            </a:rPr>
            <a:t>（４）生涯スポーツ功労者等の表彰</a:t>
          </a:r>
          <a:endParaRPr lang="ja-JP" altLang="ja-JP">
            <a:effectLst/>
          </a:endParaRPr>
        </a:p>
        <a:p>
          <a:r>
            <a:rPr kumimoji="1" lang="ja-JP" altLang="ja-JP" sz="1100">
              <a:effectLst/>
              <a:latin typeface="+mn-lt"/>
              <a:ea typeface="+mn-ea"/>
              <a:cs typeface="+mn-cs"/>
            </a:rPr>
            <a:t>（５）スポーツ施設等安全管理推進事業の実施</a:t>
          </a:r>
          <a:endParaRPr lang="ja-JP" altLang="ja-JP">
            <a:effectLst/>
          </a:endParaRPr>
        </a:p>
      </xdr:txBody>
    </xdr:sp>
    <xdr:clientData/>
  </xdr:twoCellAnchor>
  <xdr:twoCellAnchor>
    <xdr:from>
      <xdr:col>8</xdr:col>
      <xdr:colOff>47625</xdr:colOff>
      <xdr:row>755</xdr:row>
      <xdr:rowOff>9526</xdr:rowOff>
    </xdr:from>
    <xdr:to>
      <xdr:col>47</xdr:col>
      <xdr:colOff>75500</xdr:colOff>
      <xdr:row>755</xdr:row>
      <xdr:rowOff>30462</xdr:rowOff>
    </xdr:to>
    <xdr:cxnSp macro="">
      <xdr:nvCxnSpPr>
        <xdr:cNvPr id="5" name="直線コネクタ 4">
          <a:extLst>
            <a:ext uri="{FF2B5EF4-FFF2-40B4-BE49-F238E27FC236}">
              <a16:creationId xmlns:a16="http://schemas.microsoft.com/office/drawing/2014/main" id="{085E7870-343F-4EA9-8B9F-1251B7057EDF}"/>
            </a:ext>
          </a:extLst>
        </xdr:cNvPr>
        <xdr:cNvCxnSpPr/>
      </xdr:nvCxnSpPr>
      <xdr:spPr>
        <a:xfrm flipV="1">
          <a:off x="1647825" y="59683651"/>
          <a:ext cx="7828850" cy="209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755</xdr:row>
      <xdr:rowOff>304800</xdr:rowOff>
    </xdr:from>
    <xdr:to>
      <xdr:col>14</xdr:col>
      <xdr:colOff>28574</xdr:colOff>
      <xdr:row>757</xdr:row>
      <xdr:rowOff>152399</xdr:rowOff>
    </xdr:to>
    <xdr:sp macro="" textlink="">
      <xdr:nvSpPr>
        <xdr:cNvPr id="7" name="テキスト ボックス 6">
          <a:extLst>
            <a:ext uri="{FF2B5EF4-FFF2-40B4-BE49-F238E27FC236}">
              <a16:creationId xmlns:a16="http://schemas.microsoft.com/office/drawing/2014/main" id="{A51588BE-4F87-4361-AE54-8A846F452B24}"/>
            </a:ext>
          </a:extLst>
        </xdr:cNvPr>
        <xdr:cNvSpPr txBox="1"/>
      </xdr:nvSpPr>
      <xdr:spPr>
        <a:xfrm>
          <a:off x="1314449" y="59978925"/>
          <a:ext cx="1514475" cy="55244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a:t>
          </a:r>
          <a:endParaRPr lang="ja-JP" altLang="ja-JP" sz="1200">
            <a:effectLst/>
          </a:endParaRPr>
        </a:p>
        <a:p>
          <a:pPr eaLnBrk="1" fontAlgn="auto" latinLnBrk="0" hangingPunct="1"/>
          <a:r>
            <a:rPr kumimoji="1" lang="ja-JP" altLang="ja-JP" sz="1100" b="0" i="0" baseline="0">
              <a:effectLst/>
              <a:latin typeface="+mn-lt"/>
              <a:ea typeface="+mn-ea"/>
              <a:cs typeface="+mn-cs"/>
            </a:rPr>
            <a:t>（最低価格）</a:t>
          </a:r>
          <a:r>
            <a:rPr kumimoji="1" lang="en-US" altLang="ja-JP" sz="1100" b="0" i="0" baseline="0">
              <a:effectLst/>
              <a:latin typeface="+mn-lt"/>
              <a:ea typeface="+mn-ea"/>
              <a:cs typeface="+mn-cs"/>
            </a:rPr>
            <a:t>】</a:t>
          </a:r>
          <a:endParaRPr lang="ja-JP" altLang="ja-JP" sz="1200">
            <a:effectLst/>
          </a:endParaRPr>
        </a:p>
        <a:p>
          <a:pPr marL="0" marR="0" lvl="0" indent="0" algn="ctr" defTabSz="914400" eaLnBrk="1" fontAlgn="auto" latinLnBrk="0" hangingPunct="1">
            <a:lnSpc>
              <a:spcPts val="2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13</xdr:col>
      <xdr:colOff>66675</xdr:colOff>
      <xdr:row>755</xdr:row>
      <xdr:rowOff>304800</xdr:rowOff>
    </xdr:from>
    <xdr:to>
      <xdr:col>18</xdr:col>
      <xdr:colOff>180975</xdr:colOff>
      <xdr:row>756</xdr:row>
      <xdr:rowOff>285750</xdr:rowOff>
    </xdr:to>
    <xdr:sp macro="" textlink="">
      <xdr:nvSpPr>
        <xdr:cNvPr id="8" name="テキスト ボックス 7">
          <a:extLst>
            <a:ext uri="{FF2B5EF4-FFF2-40B4-BE49-F238E27FC236}">
              <a16:creationId xmlns:a16="http://schemas.microsoft.com/office/drawing/2014/main" id="{A51588BE-4F87-4361-AE54-8A846F452B24}"/>
            </a:ext>
          </a:extLst>
        </xdr:cNvPr>
        <xdr:cNvSpPr txBox="1"/>
      </xdr:nvSpPr>
      <xdr:spPr>
        <a:xfrm>
          <a:off x="2667000" y="59978925"/>
          <a:ext cx="1114425" cy="333375"/>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21</xdr:col>
      <xdr:colOff>66675</xdr:colOff>
      <xdr:row>755</xdr:row>
      <xdr:rowOff>295275</xdr:rowOff>
    </xdr:from>
    <xdr:to>
      <xdr:col>28</xdr:col>
      <xdr:colOff>173737</xdr:colOff>
      <xdr:row>756</xdr:row>
      <xdr:rowOff>314774</xdr:rowOff>
    </xdr:to>
    <xdr:sp macro="" textlink="">
      <xdr:nvSpPr>
        <xdr:cNvPr id="10" name="テキスト ボックス 9">
          <a:extLst>
            <a:ext uri="{FF2B5EF4-FFF2-40B4-BE49-F238E27FC236}">
              <a16:creationId xmlns:a16="http://schemas.microsoft.com/office/drawing/2014/main" id="{BC4491FD-1585-4745-899E-C809B09DC2CB}"/>
            </a:ext>
          </a:extLst>
        </xdr:cNvPr>
        <xdr:cNvSpPr txBox="1"/>
      </xdr:nvSpPr>
      <xdr:spPr>
        <a:xfrm>
          <a:off x="4267200" y="59969400"/>
          <a:ext cx="1507237" cy="371924"/>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28</xdr:col>
      <xdr:colOff>47625</xdr:colOff>
      <xdr:row>755</xdr:row>
      <xdr:rowOff>295275</xdr:rowOff>
    </xdr:from>
    <xdr:to>
      <xdr:col>37</xdr:col>
      <xdr:colOff>16568</xdr:colOff>
      <xdr:row>757</xdr:row>
      <xdr:rowOff>277964</xdr:rowOff>
    </xdr:to>
    <xdr:sp macro="" textlink="">
      <xdr:nvSpPr>
        <xdr:cNvPr id="11" name="テキスト ボックス 10">
          <a:extLst>
            <a:ext uri="{FF2B5EF4-FFF2-40B4-BE49-F238E27FC236}">
              <a16:creationId xmlns:a16="http://schemas.microsoft.com/office/drawing/2014/main" id="{A224EB9E-E50C-4F25-BA74-19CBE6596112}"/>
            </a:ext>
          </a:extLst>
        </xdr:cNvPr>
        <xdr:cNvSpPr txBox="1"/>
      </xdr:nvSpPr>
      <xdr:spPr>
        <a:xfrm>
          <a:off x="5648325" y="59969400"/>
          <a:ext cx="1769168" cy="68753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35</xdr:col>
      <xdr:colOff>114300</xdr:colOff>
      <xdr:row>755</xdr:row>
      <xdr:rowOff>323850</xdr:rowOff>
    </xdr:from>
    <xdr:to>
      <xdr:col>44</xdr:col>
      <xdr:colOff>83242</xdr:colOff>
      <xdr:row>757</xdr:row>
      <xdr:rowOff>316193</xdr:rowOff>
    </xdr:to>
    <xdr:sp macro="" textlink="">
      <xdr:nvSpPr>
        <xdr:cNvPr id="12" name="テキスト ボックス 11">
          <a:extLst>
            <a:ext uri="{FF2B5EF4-FFF2-40B4-BE49-F238E27FC236}">
              <a16:creationId xmlns:a16="http://schemas.microsoft.com/office/drawing/2014/main" id="{7155F0F9-DC7C-44B6-AE5F-77CE45902351}"/>
            </a:ext>
          </a:extLst>
        </xdr:cNvPr>
        <xdr:cNvSpPr txBox="1"/>
      </xdr:nvSpPr>
      <xdr:spPr>
        <a:xfrm>
          <a:off x="7115175" y="59997975"/>
          <a:ext cx="1769167" cy="69719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44</xdr:col>
      <xdr:colOff>0</xdr:colOff>
      <xdr:row>755</xdr:row>
      <xdr:rowOff>323850</xdr:rowOff>
    </xdr:from>
    <xdr:to>
      <xdr:col>49</xdr:col>
      <xdr:colOff>142875</xdr:colOff>
      <xdr:row>756</xdr:row>
      <xdr:rowOff>285750</xdr:rowOff>
    </xdr:to>
    <xdr:sp macro="" textlink="">
      <xdr:nvSpPr>
        <xdr:cNvPr id="13" name="テキスト ボックス 12">
          <a:extLst>
            <a:ext uri="{FF2B5EF4-FFF2-40B4-BE49-F238E27FC236}">
              <a16:creationId xmlns:a16="http://schemas.microsoft.com/office/drawing/2014/main" id="{A51588BE-4F87-4361-AE54-8A846F452B24}"/>
            </a:ext>
          </a:extLst>
        </xdr:cNvPr>
        <xdr:cNvSpPr txBox="1"/>
      </xdr:nvSpPr>
      <xdr:spPr>
        <a:xfrm>
          <a:off x="8801100" y="59997975"/>
          <a:ext cx="1143000" cy="314325"/>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6</xdr:col>
      <xdr:colOff>66674</xdr:colOff>
      <xdr:row>757</xdr:row>
      <xdr:rowOff>28575</xdr:rowOff>
    </xdr:from>
    <xdr:to>
      <xdr:col>13</xdr:col>
      <xdr:colOff>161924</xdr:colOff>
      <xdr:row>761</xdr:row>
      <xdr:rowOff>152400</xdr:rowOff>
    </xdr:to>
    <xdr:sp macro="" textlink="">
      <xdr:nvSpPr>
        <xdr:cNvPr id="14" name="テキスト ボックス 13">
          <a:extLst>
            <a:ext uri="{FF2B5EF4-FFF2-40B4-BE49-F238E27FC236}">
              <a16:creationId xmlns:a16="http://schemas.microsoft.com/office/drawing/2014/main" id="{2D890885-B1CC-455C-8579-CB341F13B99C}"/>
            </a:ext>
          </a:extLst>
        </xdr:cNvPr>
        <xdr:cNvSpPr txBox="1"/>
      </xdr:nvSpPr>
      <xdr:spPr>
        <a:xfrm>
          <a:off x="1266824" y="60407550"/>
          <a:ext cx="1495425" cy="153352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Ａ．生涯スポーツ・体力つくり全国会議</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ウェビナー関連業務</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（株）エイジェック</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6</xdr:col>
      <xdr:colOff>104775</xdr:colOff>
      <xdr:row>761</xdr:row>
      <xdr:rowOff>209550</xdr:rowOff>
    </xdr:from>
    <xdr:to>
      <xdr:col>13</xdr:col>
      <xdr:colOff>114300</xdr:colOff>
      <xdr:row>766</xdr:row>
      <xdr:rowOff>609600</xdr:rowOff>
    </xdr:to>
    <xdr:sp macro="" textlink="">
      <xdr:nvSpPr>
        <xdr:cNvPr id="16" name="大かっこ 15">
          <a:extLst>
            <a:ext uri="{FF2B5EF4-FFF2-40B4-BE49-F238E27FC236}">
              <a16:creationId xmlns:a16="http://schemas.microsoft.com/office/drawing/2014/main" id="{11709F7F-2E2A-4F9D-B83E-58CE17CD1E73}"/>
            </a:ext>
          </a:extLst>
        </xdr:cNvPr>
        <xdr:cNvSpPr/>
      </xdr:nvSpPr>
      <xdr:spPr>
        <a:xfrm>
          <a:off x="1304925" y="61998225"/>
          <a:ext cx="1409700" cy="27908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生涯スポーツ振興のための現状及び課題について、研究協議や意見交換を行い、相互理解を深め、関係者間の協調・協力体制の強化と生涯スポーツ振興の気運の醸成を目的とする。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47624</xdr:colOff>
      <xdr:row>757</xdr:row>
      <xdr:rowOff>47625</xdr:rowOff>
    </xdr:from>
    <xdr:to>
      <xdr:col>20</xdr:col>
      <xdr:colOff>171449</xdr:colOff>
      <xdr:row>761</xdr:row>
      <xdr:rowOff>219075</xdr:rowOff>
    </xdr:to>
    <xdr:sp macro="" textlink="">
      <xdr:nvSpPr>
        <xdr:cNvPr id="17" name="テキスト ボックス 16">
          <a:extLst>
            <a:ext uri="{FF2B5EF4-FFF2-40B4-BE49-F238E27FC236}">
              <a16:creationId xmlns:a16="http://schemas.microsoft.com/office/drawing/2014/main" id="{F36DB167-3F74-41A9-AC6A-0136F80881F4}"/>
            </a:ext>
          </a:extLst>
        </xdr:cNvPr>
        <xdr:cNvSpPr txBox="1"/>
      </xdr:nvSpPr>
      <xdr:spPr>
        <a:xfrm>
          <a:off x="2847974" y="60426600"/>
          <a:ext cx="1323975" cy="158115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Ｂ．体力・運動能力調査の実施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14</xdr:col>
      <xdr:colOff>28576</xdr:colOff>
      <xdr:row>762</xdr:row>
      <xdr:rowOff>247650</xdr:rowOff>
    </xdr:from>
    <xdr:to>
      <xdr:col>21</xdr:col>
      <xdr:colOff>19051</xdr:colOff>
      <xdr:row>766</xdr:row>
      <xdr:rowOff>133350</xdr:rowOff>
    </xdr:to>
    <xdr:sp macro="" textlink="">
      <xdr:nvSpPr>
        <xdr:cNvPr id="18" name="大かっこ 17">
          <a:extLst>
            <a:ext uri="{FF2B5EF4-FFF2-40B4-BE49-F238E27FC236}">
              <a16:creationId xmlns:a16="http://schemas.microsoft.com/office/drawing/2014/main" id="{DA64FBC2-B478-4C9D-8953-B93D1E2CA2AD}"/>
            </a:ext>
          </a:extLst>
        </xdr:cNvPr>
        <xdr:cNvSpPr/>
      </xdr:nvSpPr>
      <xdr:spPr>
        <a:xfrm>
          <a:off x="2828926" y="62388750"/>
          <a:ext cx="1390650" cy="1924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190500</xdr:colOff>
      <xdr:row>756</xdr:row>
      <xdr:rowOff>342900</xdr:rowOff>
    </xdr:from>
    <xdr:to>
      <xdr:col>28</xdr:col>
      <xdr:colOff>95250</xdr:colOff>
      <xdr:row>761</xdr:row>
      <xdr:rowOff>47625</xdr:rowOff>
    </xdr:to>
    <xdr:sp macro="" textlink="">
      <xdr:nvSpPr>
        <xdr:cNvPr id="19" name="テキスト ボックス 18">
          <a:extLst>
            <a:ext uri="{FF2B5EF4-FFF2-40B4-BE49-F238E27FC236}">
              <a16:creationId xmlns:a16="http://schemas.microsoft.com/office/drawing/2014/main" id="{D5D0F3E6-1C96-4481-85CA-F448780B5C4F}"/>
            </a:ext>
          </a:extLst>
        </xdr:cNvPr>
        <xdr:cNvSpPr txBox="1"/>
      </xdr:nvSpPr>
      <xdr:spPr>
        <a:xfrm>
          <a:off x="4391025" y="60369450"/>
          <a:ext cx="1304925" cy="146685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a:t>
          </a:r>
          <a:r>
            <a:rPr kumimoji="1" lang="ja-JP" altLang="ja-JP" sz="1100" b="0" i="0" baseline="0">
              <a:effectLst/>
              <a:latin typeface="+mn-lt"/>
              <a:ea typeface="+mn-ea"/>
              <a:cs typeface="+mn-cs"/>
            </a:rPr>
            <a:t>生涯スポーツ功労者等の表彰</a:t>
          </a:r>
          <a:endParaRPr kumimoji="1" lang="en-US" altLang="ja-JP" sz="1100" b="0" i="0" baseline="0">
            <a:effectLst/>
            <a:latin typeface="+mn-lt"/>
            <a:ea typeface="+mn-ea"/>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（株）オリエンタルトレーディング</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21</xdr:col>
      <xdr:colOff>133350</xdr:colOff>
      <xdr:row>762</xdr:row>
      <xdr:rowOff>104775</xdr:rowOff>
    </xdr:from>
    <xdr:to>
      <xdr:col>28</xdr:col>
      <xdr:colOff>173178</xdr:colOff>
      <xdr:row>766</xdr:row>
      <xdr:rowOff>335235</xdr:rowOff>
    </xdr:to>
    <xdr:sp macro="" textlink="">
      <xdr:nvSpPr>
        <xdr:cNvPr id="21" name="大かっこ 20">
          <a:extLst>
            <a:ext uri="{FF2B5EF4-FFF2-40B4-BE49-F238E27FC236}">
              <a16:creationId xmlns:a16="http://schemas.microsoft.com/office/drawing/2014/main" id="{A139C704-3497-4ED4-8870-1D734F94E587}"/>
            </a:ext>
          </a:extLst>
        </xdr:cNvPr>
        <xdr:cNvSpPr/>
      </xdr:nvSpPr>
      <xdr:spPr>
        <a:xfrm>
          <a:off x="4333875" y="62245875"/>
          <a:ext cx="1440003" cy="226881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地域スポーツの振興に功績顕著な生涯スポーツ関係者及びスポーツ関係団体等を文部科学大臣が表彰する。</a:t>
          </a:r>
          <a:endParaRPr lang="ja-JP" altLang="ja-JP">
            <a:effectLst/>
          </a:endParaRPr>
        </a:p>
      </xdr:txBody>
    </xdr:sp>
    <xdr:clientData/>
  </xdr:twoCellAnchor>
  <xdr:twoCellAnchor>
    <xdr:from>
      <xdr:col>30</xdr:col>
      <xdr:colOff>47625</xdr:colOff>
      <xdr:row>757</xdr:row>
      <xdr:rowOff>161925</xdr:rowOff>
    </xdr:from>
    <xdr:to>
      <xdr:col>36</xdr:col>
      <xdr:colOff>19050</xdr:colOff>
      <xdr:row>762</xdr:row>
      <xdr:rowOff>114300</xdr:rowOff>
    </xdr:to>
    <xdr:sp macro="" textlink="">
      <xdr:nvSpPr>
        <xdr:cNvPr id="22" name="テキスト ボックス 21">
          <a:extLst>
            <a:ext uri="{FF2B5EF4-FFF2-40B4-BE49-F238E27FC236}">
              <a16:creationId xmlns:a16="http://schemas.microsoft.com/office/drawing/2014/main" id="{C17A88C0-7FC4-4C03-A9BC-2101229FB166}"/>
            </a:ext>
          </a:extLst>
        </xdr:cNvPr>
        <xdr:cNvSpPr txBox="1"/>
      </xdr:nvSpPr>
      <xdr:spPr>
        <a:xfrm>
          <a:off x="6048375" y="60540900"/>
          <a:ext cx="1171575" cy="17145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Ｄ．</a:t>
          </a:r>
          <a:r>
            <a:rPr kumimoji="1" lang="ja-JP" altLang="ja-JP" sz="1100">
              <a:effectLst/>
              <a:latin typeface="+mn-lt"/>
              <a:ea typeface="+mn-ea"/>
              <a:cs typeface="+mn-cs"/>
            </a:rPr>
            <a:t>ポスター発送業務等　　　　　　　　　</a:t>
          </a:r>
          <a:r>
            <a:rPr kumimoji="1" lang="en-US" altLang="ja-JP" sz="1100">
              <a:effectLst/>
              <a:latin typeface="+mn-lt"/>
              <a:ea typeface="+mn-ea"/>
              <a:cs typeface="+mn-cs"/>
            </a:rPr>
            <a:t>(</a:t>
          </a:r>
          <a:r>
            <a:rPr kumimoji="1" lang="ja-JP" altLang="ja-JP" sz="1100">
              <a:effectLst/>
              <a:latin typeface="+mn-lt"/>
              <a:ea typeface="+mn-ea"/>
              <a:cs typeface="+mn-cs"/>
            </a:rPr>
            <a:t>株</a:t>
          </a:r>
          <a:r>
            <a:rPr kumimoji="1" lang="en-US" altLang="ja-JP" sz="1100">
              <a:effectLst/>
              <a:latin typeface="+mn-lt"/>
              <a:ea typeface="+mn-ea"/>
              <a:cs typeface="+mn-cs"/>
            </a:rPr>
            <a:t>)</a:t>
          </a:r>
          <a:r>
            <a:rPr kumimoji="1" lang="ja-JP" altLang="en-US" sz="1100">
              <a:effectLst/>
              <a:latin typeface="+mn-lt"/>
              <a:ea typeface="+mn-ea"/>
              <a:cs typeface="+mn-cs"/>
            </a:rPr>
            <a:t>リフコム</a:t>
          </a:r>
          <a:endParaRPr kumimoji="1" lang="en-US" altLang="ja-JP" sz="1100">
            <a:effectLst/>
            <a:latin typeface="+mn-lt"/>
            <a:ea typeface="+mn-ea"/>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ja-JP" sz="1100">
              <a:effectLst/>
              <a:latin typeface="+mn-lt"/>
              <a:ea typeface="+mn-ea"/>
              <a:cs typeface="+mn-cs"/>
            </a:rPr>
            <a:t>　</a:t>
          </a:r>
          <a:r>
            <a:rPr kumimoji="1" lang="en-US" altLang="ja-JP" sz="1100">
              <a:effectLst/>
              <a:latin typeface="+mn-lt"/>
              <a:ea typeface="+mn-ea"/>
              <a:cs typeface="+mn-cs"/>
            </a:rPr>
            <a:t>2.4</a:t>
          </a:r>
          <a:r>
            <a:rPr kumimoji="1" lang="ja-JP" altLang="ja-JP" sz="1100">
              <a:effectLst/>
              <a:latin typeface="+mn-lt"/>
              <a:ea typeface="+mn-ea"/>
              <a:cs typeface="+mn-cs"/>
            </a:rPr>
            <a:t>百万円</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29</xdr:col>
      <xdr:colOff>133350</xdr:colOff>
      <xdr:row>762</xdr:row>
      <xdr:rowOff>257175</xdr:rowOff>
    </xdr:from>
    <xdr:to>
      <xdr:col>36</xdr:col>
      <xdr:colOff>171683</xdr:colOff>
      <xdr:row>766</xdr:row>
      <xdr:rowOff>445619</xdr:rowOff>
    </xdr:to>
    <xdr:sp macro="" textlink="">
      <xdr:nvSpPr>
        <xdr:cNvPr id="23" name="大かっこ 22">
          <a:extLst>
            <a:ext uri="{FF2B5EF4-FFF2-40B4-BE49-F238E27FC236}">
              <a16:creationId xmlns:a16="http://schemas.microsoft.com/office/drawing/2014/main" id="{FA5D8F2A-B22A-4F78-91F9-1E20835B7D27}"/>
            </a:ext>
          </a:extLst>
        </xdr:cNvPr>
        <xdr:cNvSpPr/>
      </xdr:nvSpPr>
      <xdr:spPr>
        <a:xfrm>
          <a:off x="5934075" y="62398275"/>
          <a:ext cx="1438508" cy="222679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体力つくり強調月間の普及を通じて、体力つくり国民運動を強力に推進するためにポスターを作成・発送する。</a:t>
          </a:r>
          <a:endParaRPr lang="ja-JP" altLang="ja-JP">
            <a:effectLst/>
          </a:endParaRPr>
        </a:p>
      </xdr:txBody>
    </xdr:sp>
    <xdr:clientData/>
  </xdr:twoCellAnchor>
  <xdr:twoCellAnchor>
    <xdr:from>
      <xdr:col>37</xdr:col>
      <xdr:colOff>123825</xdr:colOff>
      <xdr:row>757</xdr:row>
      <xdr:rowOff>257175</xdr:rowOff>
    </xdr:from>
    <xdr:to>
      <xdr:col>43</xdr:col>
      <xdr:colOff>161925</xdr:colOff>
      <xdr:row>761</xdr:row>
      <xdr:rowOff>295275</xdr:rowOff>
    </xdr:to>
    <xdr:sp macro="" textlink="">
      <xdr:nvSpPr>
        <xdr:cNvPr id="24" name="テキスト ボックス 23">
          <a:extLst>
            <a:ext uri="{FF2B5EF4-FFF2-40B4-BE49-F238E27FC236}">
              <a16:creationId xmlns:a16="http://schemas.microsoft.com/office/drawing/2014/main" id="{10E9208D-CBDC-4231-9ABF-94B0D3DD2B9A}"/>
            </a:ext>
          </a:extLst>
        </xdr:cNvPr>
        <xdr:cNvSpPr txBox="1"/>
      </xdr:nvSpPr>
      <xdr:spPr>
        <a:xfrm>
          <a:off x="7524750" y="60636150"/>
          <a:ext cx="1238250" cy="14478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Ｅ．</a:t>
          </a:r>
          <a:r>
            <a:rPr kumimoji="1" lang="ja-JP" altLang="ja-JP" sz="1100">
              <a:effectLst/>
              <a:latin typeface="+mn-lt"/>
              <a:ea typeface="+mn-ea"/>
              <a:cs typeface="+mn-cs"/>
            </a:rPr>
            <a:t>体力・運動能力調査入力・集計業務</a:t>
          </a:r>
          <a:endParaRPr lang="ja-JP" altLang="ja-JP">
            <a:effectLst/>
          </a:endParaRPr>
        </a:p>
        <a:p>
          <a:r>
            <a:rPr kumimoji="1" lang="ja-JP" altLang="ja-JP" sz="1100">
              <a:effectLst/>
              <a:latin typeface="+mn-lt"/>
              <a:ea typeface="+mn-ea"/>
              <a:cs typeface="+mn-cs"/>
            </a:rPr>
            <a:t>（株）</a:t>
          </a:r>
          <a:r>
            <a:rPr kumimoji="1" lang="ja-JP" altLang="en-US" sz="1100">
              <a:effectLst/>
              <a:latin typeface="+mn-lt"/>
              <a:ea typeface="+mn-ea"/>
              <a:cs typeface="+mn-cs"/>
            </a:rPr>
            <a:t>エルグッドヒューマー</a:t>
          </a:r>
          <a:endParaRPr kumimoji="1" lang="en-US" altLang="ja-JP" sz="1100">
            <a:effectLst/>
            <a:latin typeface="+mn-lt"/>
            <a:ea typeface="+mn-ea"/>
            <a:cs typeface="+mn-cs"/>
          </a:endParaRPr>
        </a:p>
        <a:p>
          <a:r>
            <a:rPr kumimoji="1" lang="en-US" altLang="ja-JP" sz="1100">
              <a:effectLst/>
              <a:latin typeface="+mn-lt"/>
              <a:ea typeface="+mn-ea"/>
              <a:cs typeface="+mn-cs"/>
            </a:rPr>
            <a:t>1</a:t>
          </a:r>
          <a:r>
            <a:rPr kumimoji="1" lang="ja-JP" altLang="ja-JP" sz="1100">
              <a:effectLst/>
              <a:latin typeface="+mn-lt"/>
              <a:ea typeface="+mn-ea"/>
              <a:cs typeface="+mn-cs"/>
            </a:rPr>
            <a:t>百万円</a:t>
          </a:r>
          <a:endParaRPr lang="ja-JP" altLang="ja-JP">
            <a:effectLst/>
          </a:endParaRPr>
        </a:p>
      </xdr:txBody>
    </xdr:sp>
    <xdr:clientData/>
  </xdr:twoCellAnchor>
  <xdr:twoCellAnchor>
    <xdr:from>
      <xdr:col>37</xdr:col>
      <xdr:colOff>66675</xdr:colOff>
      <xdr:row>762</xdr:row>
      <xdr:rowOff>123825</xdr:rowOff>
    </xdr:from>
    <xdr:to>
      <xdr:col>44</xdr:col>
      <xdr:colOff>66909</xdr:colOff>
      <xdr:row>766</xdr:row>
      <xdr:rowOff>349436</xdr:rowOff>
    </xdr:to>
    <xdr:sp macro="" textlink="">
      <xdr:nvSpPr>
        <xdr:cNvPr id="26" name="大かっこ 25">
          <a:extLst>
            <a:ext uri="{FF2B5EF4-FFF2-40B4-BE49-F238E27FC236}">
              <a16:creationId xmlns:a16="http://schemas.microsoft.com/office/drawing/2014/main" id="{BB439E81-088E-47E6-95BD-EB2C41D0214C}"/>
            </a:ext>
          </a:extLst>
        </xdr:cNvPr>
        <xdr:cNvSpPr/>
      </xdr:nvSpPr>
      <xdr:spPr>
        <a:xfrm>
          <a:off x="7467600" y="62264925"/>
          <a:ext cx="1400409" cy="226396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xdr:txBody>
    </xdr:sp>
    <xdr:clientData/>
  </xdr:twoCellAnchor>
  <xdr:twoCellAnchor>
    <xdr:from>
      <xdr:col>44</xdr:col>
      <xdr:colOff>161925</xdr:colOff>
      <xdr:row>757</xdr:row>
      <xdr:rowOff>19050</xdr:rowOff>
    </xdr:from>
    <xdr:to>
      <xdr:col>49</xdr:col>
      <xdr:colOff>333375</xdr:colOff>
      <xdr:row>761</xdr:row>
      <xdr:rowOff>161925</xdr:rowOff>
    </xdr:to>
    <xdr:sp macro="" textlink="">
      <xdr:nvSpPr>
        <xdr:cNvPr id="27" name="テキスト ボックス 26">
          <a:extLst>
            <a:ext uri="{FF2B5EF4-FFF2-40B4-BE49-F238E27FC236}">
              <a16:creationId xmlns:a16="http://schemas.microsoft.com/office/drawing/2014/main" id="{AA34017B-859D-488C-BA98-B560EED51D26}"/>
            </a:ext>
          </a:extLst>
        </xdr:cNvPr>
        <xdr:cNvSpPr txBox="1"/>
      </xdr:nvSpPr>
      <xdr:spPr>
        <a:xfrm>
          <a:off x="8963025" y="60398025"/>
          <a:ext cx="1171575" cy="155257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a:effectLst/>
              <a:latin typeface="+mn-lt"/>
              <a:ea typeface="+mn-ea"/>
              <a:cs typeface="+mn-cs"/>
            </a:rPr>
            <a:t>Ｆ．</a:t>
          </a:r>
          <a:r>
            <a:rPr kumimoji="1" lang="ja-JP" altLang="ja-JP" sz="1100">
              <a:effectLst/>
              <a:latin typeface="+mn-lt"/>
              <a:ea typeface="+mn-ea"/>
              <a:cs typeface="+mn-cs"/>
            </a:rPr>
            <a:t>スポーツ施設等安全管理推進事業の実施</a:t>
          </a:r>
          <a:endParaRPr lang="ja-JP" altLang="ja-JP">
            <a:effectLst/>
          </a:endParaRPr>
        </a:p>
        <a:p>
          <a:r>
            <a:rPr kumimoji="1" lang="ja-JP" altLang="ja-JP" sz="1100">
              <a:effectLst/>
              <a:latin typeface="+mn-lt"/>
              <a:ea typeface="+mn-ea"/>
              <a:cs typeface="+mn-cs"/>
            </a:rPr>
            <a:t>都道府県（</a:t>
          </a:r>
          <a:r>
            <a:rPr kumimoji="1" lang="ja-JP" altLang="en-US" sz="1100">
              <a:effectLst/>
              <a:latin typeface="+mn-lt"/>
              <a:ea typeface="+mn-ea"/>
              <a:cs typeface="+mn-cs"/>
            </a:rPr>
            <a:t>全</a:t>
          </a:r>
          <a:r>
            <a:rPr kumimoji="1" lang="en-US" altLang="ja-JP" sz="1100">
              <a:effectLst/>
              <a:latin typeface="+mn-lt"/>
              <a:ea typeface="+mn-ea"/>
              <a:cs typeface="+mn-cs"/>
            </a:rPr>
            <a:t>34</a:t>
          </a:r>
          <a:r>
            <a:rPr kumimoji="1" lang="ja-JP" altLang="ja-JP" sz="1100">
              <a:effectLst/>
              <a:latin typeface="+mn-lt"/>
              <a:ea typeface="+mn-ea"/>
              <a:cs typeface="+mn-cs"/>
            </a:rPr>
            <a:t>都道府県）</a:t>
          </a:r>
          <a:endParaRPr lang="ja-JP" altLang="ja-JP">
            <a:effectLst/>
          </a:endParaRPr>
        </a:p>
        <a:p>
          <a:r>
            <a:rPr kumimoji="1" lang="en-US" altLang="ja-JP" sz="1100">
              <a:effectLst/>
              <a:latin typeface="+mn-lt"/>
              <a:ea typeface="+mn-ea"/>
              <a:cs typeface="+mn-cs"/>
            </a:rPr>
            <a:t>1</a:t>
          </a:r>
          <a:r>
            <a:rPr kumimoji="1" lang="ja-JP" altLang="ja-JP" sz="1100">
              <a:effectLst/>
              <a:latin typeface="+mn-lt"/>
              <a:ea typeface="+mn-ea"/>
              <a:cs typeface="+mn-cs"/>
            </a:rPr>
            <a:t>百万円</a:t>
          </a:r>
          <a:endParaRPr lang="ja-JP" altLang="ja-JP">
            <a:effectLst/>
          </a:endParaRPr>
        </a:p>
      </xdr:txBody>
    </xdr:sp>
    <xdr:clientData/>
  </xdr:twoCellAnchor>
  <xdr:twoCellAnchor>
    <xdr:from>
      <xdr:col>44</xdr:col>
      <xdr:colOff>123825</xdr:colOff>
      <xdr:row>761</xdr:row>
      <xdr:rowOff>285750</xdr:rowOff>
    </xdr:from>
    <xdr:to>
      <xdr:col>49</xdr:col>
      <xdr:colOff>466725</xdr:colOff>
      <xdr:row>766</xdr:row>
      <xdr:rowOff>514350</xdr:rowOff>
    </xdr:to>
    <xdr:sp macro="" textlink="">
      <xdr:nvSpPr>
        <xdr:cNvPr id="29" name="大かっこ 28">
          <a:extLst>
            <a:ext uri="{FF2B5EF4-FFF2-40B4-BE49-F238E27FC236}">
              <a16:creationId xmlns:a16="http://schemas.microsoft.com/office/drawing/2014/main" id="{EB0150C8-90F9-45D2-B0AA-A5E39E1DDE3B}"/>
            </a:ext>
          </a:extLst>
        </xdr:cNvPr>
        <xdr:cNvSpPr/>
      </xdr:nvSpPr>
      <xdr:spPr>
        <a:xfrm>
          <a:off x="8924925" y="62074425"/>
          <a:ext cx="1343025" cy="26193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　プール、体育館、武道場など、子どもをはじめ広く一般に利用されるスポーツ施設における事故を未然に防止するための施設・設備の点検や指導を行う。</a:t>
          </a:r>
          <a:endParaRPr lang="ja-JP" altLang="ja-JP">
            <a:effectLst/>
          </a:endParaRPr>
        </a:p>
      </xdr:txBody>
    </xdr:sp>
    <xdr:clientData/>
  </xdr:twoCellAnchor>
  <xdr:twoCellAnchor>
    <xdr:from>
      <xdr:col>17</xdr:col>
      <xdr:colOff>9525</xdr:colOff>
      <xdr:row>755</xdr:row>
      <xdr:rowOff>38100</xdr:rowOff>
    </xdr:from>
    <xdr:to>
      <xdr:col>17</xdr:col>
      <xdr:colOff>9648</xdr:colOff>
      <xdr:row>755</xdr:row>
      <xdr:rowOff>286769</xdr:rowOff>
    </xdr:to>
    <xdr:cxnSp macro="">
      <xdr:nvCxnSpPr>
        <xdr:cNvPr id="30" name="直線コネクタ 29">
          <a:extLst>
            <a:ext uri="{FF2B5EF4-FFF2-40B4-BE49-F238E27FC236}">
              <a16:creationId xmlns:a16="http://schemas.microsoft.com/office/drawing/2014/main" id="{B24F3583-A1F8-4E96-88AF-74881A808F9C}"/>
            </a:ext>
          </a:extLst>
        </xdr:cNvPr>
        <xdr:cNvCxnSpPr/>
      </xdr:nvCxnSpPr>
      <xdr:spPr>
        <a:xfrm flipH="1">
          <a:off x="3409950" y="59712225"/>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755</xdr:row>
      <xdr:rowOff>28575</xdr:rowOff>
    </xdr:from>
    <xdr:to>
      <xdr:col>25</xdr:col>
      <xdr:colOff>123</xdr:colOff>
      <xdr:row>755</xdr:row>
      <xdr:rowOff>277244</xdr:rowOff>
    </xdr:to>
    <xdr:cxnSp macro="">
      <xdr:nvCxnSpPr>
        <xdr:cNvPr id="31" name="直線コネクタ 30">
          <a:extLst>
            <a:ext uri="{FF2B5EF4-FFF2-40B4-BE49-F238E27FC236}">
              <a16:creationId xmlns:a16="http://schemas.microsoft.com/office/drawing/2014/main" id="{B24F3583-A1F8-4E96-88AF-74881A808F9C}"/>
            </a:ext>
          </a:extLst>
        </xdr:cNvPr>
        <xdr:cNvCxnSpPr/>
      </xdr:nvCxnSpPr>
      <xdr:spPr>
        <a:xfrm flipH="1">
          <a:off x="5000625" y="59702700"/>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755</xdr:row>
      <xdr:rowOff>28576</xdr:rowOff>
    </xdr:from>
    <xdr:to>
      <xdr:col>8</xdr:col>
      <xdr:colOff>38223</xdr:colOff>
      <xdr:row>755</xdr:row>
      <xdr:rowOff>277245</xdr:rowOff>
    </xdr:to>
    <xdr:cxnSp macro="">
      <xdr:nvCxnSpPr>
        <xdr:cNvPr id="32" name="直線コネクタ 31">
          <a:extLst>
            <a:ext uri="{FF2B5EF4-FFF2-40B4-BE49-F238E27FC236}">
              <a16:creationId xmlns:a16="http://schemas.microsoft.com/office/drawing/2014/main" id="{B24F3583-A1F8-4E96-88AF-74881A808F9C}"/>
            </a:ext>
          </a:extLst>
        </xdr:cNvPr>
        <xdr:cNvCxnSpPr/>
      </xdr:nvCxnSpPr>
      <xdr:spPr>
        <a:xfrm flipH="1">
          <a:off x="1638300" y="59702701"/>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755</xdr:row>
      <xdr:rowOff>19050</xdr:rowOff>
    </xdr:from>
    <xdr:to>
      <xdr:col>33</xdr:col>
      <xdr:colOff>123</xdr:colOff>
      <xdr:row>755</xdr:row>
      <xdr:rowOff>267719</xdr:rowOff>
    </xdr:to>
    <xdr:cxnSp macro="">
      <xdr:nvCxnSpPr>
        <xdr:cNvPr id="33" name="直線コネクタ 32">
          <a:extLst>
            <a:ext uri="{FF2B5EF4-FFF2-40B4-BE49-F238E27FC236}">
              <a16:creationId xmlns:a16="http://schemas.microsoft.com/office/drawing/2014/main" id="{B24F3583-A1F8-4E96-88AF-74881A808F9C}"/>
            </a:ext>
          </a:extLst>
        </xdr:cNvPr>
        <xdr:cNvCxnSpPr/>
      </xdr:nvCxnSpPr>
      <xdr:spPr>
        <a:xfrm flipH="1">
          <a:off x="6600825" y="59693175"/>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755</xdr:row>
      <xdr:rowOff>9525</xdr:rowOff>
    </xdr:from>
    <xdr:to>
      <xdr:col>40</xdr:col>
      <xdr:colOff>9648</xdr:colOff>
      <xdr:row>755</xdr:row>
      <xdr:rowOff>258194</xdr:rowOff>
    </xdr:to>
    <xdr:cxnSp macro="">
      <xdr:nvCxnSpPr>
        <xdr:cNvPr id="34" name="直線コネクタ 33">
          <a:extLst>
            <a:ext uri="{FF2B5EF4-FFF2-40B4-BE49-F238E27FC236}">
              <a16:creationId xmlns:a16="http://schemas.microsoft.com/office/drawing/2014/main" id="{B24F3583-A1F8-4E96-88AF-74881A808F9C}"/>
            </a:ext>
          </a:extLst>
        </xdr:cNvPr>
        <xdr:cNvCxnSpPr/>
      </xdr:nvCxnSpPr>
      <xdr:spPr>
        <a:xfrm flipH="1">
          <a:off x="8010525" y="59683650"/>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76200</xdr:colOff>
      <xdr:row>755</xdr:row>
      <xdr:rowOff>19050</xdr:rowOff>
    </xdr:from>
    <xdr:to>
      <xdr:col>47</xdr:col>
      <xdr:colOff>76323</xdr:colOff>
      <xdr:row>755</xdr:row>
      <xdr:rowOff>267719</xdr:rowOff>
    </xdr:to>
    <xdr:cxnSp macro="">
      <xdr:nvCxnSpPr>
        <xdr:cNvPr id="35" name="直線コネクタ 34">
          <a:extLst>
            <a:ext uri="{FF2B5EF4-FFF2-40B4-BE49-F238E27FC236}">
              <a16:creationId xmlns:a16="http://schemas.microsoft.com/office/drawing/2014/main" id="{B24F3583-A1F8-4E96-88AF-74881A808F9C}"/>
            </a:ext>
          </a:extLst>
        </xdr:cNvPr>
        <xdr:cNvCxnSpPr/>
      </xdr:nvCxnSpPr>
      <xdr:spPr>
        <a:xfrm flipH="1">
          <a:off x="9477375" y="59693175"/>
          <a:ext cx="123" cy="2486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4"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399</v>
      </c>
      <c r="AJ2" s="940" t="s">
        <v>704</v>
      </c>
      <c r="AK2" s="940"/>
      <c r="AL2" s="940"/>
      <c r="AM2" s="940"/>
      <c r="AN2" s="98" t="s">
        <v>399</v>
      </c>
      <c r="AO2" s="940">
        <v>20</v>
      </c>
      <c r="AP2" s="940"/>
      <c r="AQ2" s="940"/>
      <c r="AR2" s="99" t="s">
        <v>702</v>
      </c>
      <c r="AS2" s="946">
        <v>328</v>
      </c>
      <c r="AT2" s="946"/>
      <c r="AU2" s="946"/>
      <c r="AV2" s="98" t="str">
        <f>IF(AW2="","","-")</f>
        <v/>
      </c>
      <c r="AW2" s="906"/>
      <c r="AX2" s="906"/>
    </row>
    <row r="3" spans="1:50" ht="21" customHeight="1" thickBot="1" x14ac:dyDescent="0.2">
      <c r="A3" s="862" t="s">
        <v>695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755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753</v>
      </c>
      <c r="H5" s="835"/>
      <c r="I5" s="835"/>
      <c r="J5" s="835"/>
      <c r="K5" s="835"/>
      <c r="L5" s="835"/>
      <c r="M5" s="836" t="s">
        <v>66</v>
      </c>
      <c r="N5" s="837"/>
      <c r="O5" s="837"/>
      <c r="P5" s="837"/>
      <c r="Q5" s="837"/>
      <c r="R5" s="838"/>
      <c r="S5" s="839" t="s">
        <v>754</v>
      </c>
      <c r="T5" s="835"/>
      <c r="U5" s="835"/>
      <c r="V5" s="835"/>
      <c r="W5" s="835"/>
      <c r="X5" s="840"/>
      <c r="Y5" s="696" t="s">
        <v>3</v>
      </c>
      <c r="Z5" s="542"/>
      <c r="AA5" s="542"/>
      <c r="AB5" s="542"/>
      <c r="AC5" s="542"/>
      <c r="AD5" s="543"/>
      <c r="AE5" s="697" t="s">
        <v>756</v>
      </c>
      <c r="AF5" s="697"/>
      <c r="AG5" s="697"/>
      <c r="AH5" s="697"/>
      <c r="AI5" s="697"/>
      <c r="AJ5" s="697"/>
      <c r="AK5" s="697"/>
      <c r="AL5" s="697"/>
      <c r="AM5" s="697"/>
      <c r="AN5" s="697"/>
      <c r="AO5" s="697"/>
      <c r="AP5" s="698"/>
      <c r="AQ5" s="699" t="s">
        <v>709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710</v>
      </c>
      <c r="H7" s="498"/>
      <c r="I7" s="498"/>
      <c r="J7" s="498"/>
      <c r="K7" s="498"/>
      <c r="L7" s="498"/>
      <c r="M7" s="498"/>
      <c r="N7" s="498"/>
      <c r="O7" s="498"/>
      <c r="P7" s="498"/>
      <c r="Q7" s="498"/>
      <c r="R7" s="498"/>
      <c r="S7" s="498"/>
      <c r="T7" s="498"/>
      <c r="U7" s="498"/>
      <c r="V7" s="498"/>
      <c r="W7" s="498"/>
      <c r="X7" s="499"/>
      <c r="Y7" s="918" t="s">
        <v>382</v>
      </c>
      <c r="Z7" s="439"/>
      <c r="AA7" s="439"/>
      <c r="AB7" s="439"/>
      <c r="AC7" s="439"/>
      <c r="AD7" s="919"/>
      <c r="AE7" s="907" t="s">
        <v>711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7.25" customHeight="1" x14ac:dyDescent="0.15">
      <c r="A10" s="658" t="s">
        <v>30</v>
      </c>
      <c r="B10" s="659"/>
      <c r="C10" s="659"/>
      <c r="D10" s="659"/>
      <c r="E10" s="659"/>
      <c r="F10" s="659"/>
      <c r="G10" s="752" t="s">
        <v>759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383</v>
      </c>
      <c r="Q12" s="441"/>
      <c r="R12" s="441"/>
      <c r="S12" s="441"/>
      <c r="T12" s="441"/>
      <c r="U12" s="441"/>
      <c r="V12" s="442"/>
      <c r="W12" s="446" t="s">
        <v>405</v>
      </c>
      <c r="X12" s="441"/>
      <c r="Y12" s="441"/>
      <c r="Z12" s="441"/>
      <c r="AA12" s="441"/>
      <c r="AB12" s="441"/>
      <c r="AC12" s="442"/>
      <c r="AD12" s="446" t="s">
        <v>692</v>
      </c>
      <c r="AE12" s="441"/>
      <c r="AF12" s="441"/>
      <c r="AG12" s="441"/>
      <c r="AH12" s="441"/>
      <c r="AI12" s="441"/>
      <c r="AJ12" s="442"/>
      <c r="AK12" s="446" t="s">
        <v>696</v>
      </c>
      <c r="AL12" s="441"/>
      <c r="AM12" s="441"/>
      <c r="AN12" s="441"/>
      <c r="AO12" s="441"/>
      <c r="AP12" s="441"/>
      <c r="AQ12" s="442"/>
      <c r="AR12" s="446" t="s">
        <v>697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36.6</v>
      </c>
      <c r="Q13" s="656"/>
      <c r="R13" s="656"/>
      <c r="S13" s="656"/>
      <c r="T13" s="656"/>
      <c r="U13" s="656"/>
      <c r="V13" s="657"/>
      <c r="W13" s="655">
        <v>36.6</v>
      </c>
      <c r="X13" s="656"/>
      <c r="Y13" s="656"/>
      <c r="Z13" s="656"/>
      <c r="AA13" s="656"/>
      <c r="AB13" s="656"/>
      <c r="AC13" s="657"/>
      <c r="AD13" s="655">
        <v>35.200000000000003</v>
      </c>
      <c r="AE13" s="656"/>
      <c r="AF13" s="656"/>
      <c r="AG13" s="656"/>
      <c r="AH13" s="656"/>
      <c r="AI13" s="656"/>
      <c r="AJ13" s="657"/>
      <c r="AK13" s="655">
        <v>35.200000000000003</v>
      </c>
      <c r="AL13" s="656"/>
      <c r="AM13" s="656"/>
      <c r="AN13" s="656"/>
      <c r="AO13" s="656"/>
      <c r="AP13" s="656"/>
      <c r="AQ13" s="657"/>
      <c r="AR13" s="915">
        <v>35.200000000000003</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713</v>
      </c>
      <c r="Q14" s="656"/>
      <c r="R14" s="656"/>
      <c r="S14" s="656"/>
      <c r="T14" s="656"/>
      <c r="U14" s="656"/>
      <c r="V14" s="657"/>
      <c r="W14" s="655" t="s">
        <v>713</v>
      </c>
      <c r="X14" s="656"/>
      <c r="Y14" s="656"/>
      <c r="Z14" s="656"/>
      <c r="AA14" s="656"/>
      <c r="AB14" s="656"/>
      <c r="AC14" s="657"/>
      <c r="AD14" s="655" t="s">
        <v>713</v>
      </c>
      <c r="AE14" s="656"/>
      <c r="AF14" s="656"/>
      <c r="AG14" s="656"/>
      <c r="AH14" s="656"/>
      <c r="AI14" s="656"/>
      <c r="AJ14" s="657"/>
      <c r="AK14" s="655" t="s">
        <v>832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713</v>
      </c>
      <c r="Q15" s="656"/>
      <c r="R15" s="656"/>
      <c r="S15" s="656"/>
      <c r="T15" s="656"/>
      <c r="U15" s="656"/>
      <c r="V15" s="657"/>
      <c r="W15" s="655" t="s">
        <v>713</v>
      </c>
      <c r="X15" s="656"/>
      <c r="Y15" s="656"/>
      <c r="Z15" s="656"/>
      <c r="AA15" s="656"/>
      <c r="AB15" s="656"/>
      <c r="AC15" s="657"/>
      <c r="AD15" s="655" t="s">
        <v>832</v>
      </c>
      <c r="AE15" s="656"/>
      <c r="AF15" s="656"/>
      <c r="AG15" s="656"/>
      <c r="AH15" s="656"/>
      <c r="AI15" s="656"/>
      <c r="AJ15" s="657"/>
      <c r="AK15" s="655" t="s">
        <v>832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713</v>
      </c>
      <c r="Q16" s="656"/>
      <c r="R16" s="656"/>
      <c r="S16" s="656"/>
      <c r="T16" s="656"/>
      <c r="U16" s="656"/>
      <c r="V16" s="657"/>
      <c r="W16" s="655" t="s">
        <v>713</v>
      </c>
      <c r="X16" s="656"/>
      <c r="Y16" s="656"/>
      <c r="Z16" s="656"/>
      <c r="AA16" s="656"/>
      <c r="AB16" s="656"/>
      <c r="AC16" s="657"/>
      <c r="AD16" s="655" t="s">
        <v>832</v>
      </c>
      <c r="AE16" s="656"/>
      <c r="AF16" s="656"/>
      <c r="AG16" s="656"/>
      <c r="AH16" s="656"/>
      <c r="AI16" s="656"/>
      <c r="AJ16" s="657"/>
      <c r="AK16" s="655" t="s">
        <v>832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713</v>
      </c>
      <c r="Q17" s="656"/>
      <c r="R17" s="656"/>
      <c r="S17" s="656"/>
      <c r="T17" s="656"/>
      <c r="U17" s="656"/>
      <c r="V17" s="657"/>
      <c r="W17" s="655" t="s">
        <v>713</v>
      </c>
      <c r="X17" s="656"/>
      <c r="Y17" s="656"/>
      <c r="Z17" s="656"/>
      <c r="AA17" s="656"/>
      <c r="AB17" s="656"/>
      <c r="AC17" s="657"/>
      <c r="AD17" s="655" t="s">
        <v>832</v>
      </c>
      <c r="AE17" s="656"/>
      <c r="AF17" s="656"/>
      <c r="AG17" s="656"/>
      <c r="AH17" s="656"/>
      <c r="AI17" s="656"/>
      <c r="AJ17" s="657"/>
      <c r="AK17" s="655" t="s">
        <v>832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36.6</v>
      </c>
      <c r="Q18" s="874"/>
      <c r="R18" s="874"/>
      <c r="S18" s="874"/>
      <c r="T18" s="874"/>
      <c r="U18" s="874"/>
      <c r="V18" s="875"/>
      <c r="W18" s="873">
        <f>SUM(W13:AC17)</f>
        <v>36.6</v>
      </c>
      <c r="X18" s="874"/>
      <c r="Y18" s="874"/>
      <c r="Z18" s="874"/>
      <c r="AA18" s="874"/>
      <c r="AB18" s="874"/>
      <c r="AC18" s="875"/>
      <c r="AD18" s="873">
        <f>SUM(AD13:AJ17)</f>
        <v>35.200000000000003</v>
      </c>
      <c r="AE18" s="874"/>
      <c r="AF18" s="874"/>
      <c r="AG18" s="874"/>
      <c r="AH18" s="874"/>
      <c r="AI18" s="874"/>
      <c r="AJ18" s="875"/>
      <c r="AK18" s="873">
        <f>SUM(AK13:AQ17)</f>
        <v>35.200000000000003</v>
      </c>
      <c r="AL18" s="874"/>
      <c r="AM18" s="874"/>
      <c r="AN18" s="874"/>
      <c r="AO18" s="874"/>
      <c r="AP18" s="874"/>
      <c r="AQ18" s="875"/>
      <c r="AR18" s="873">
        <f>SUM(AR13:AX17)</f>
        <v>35.200000000000003</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30.4</v>
      </c>
      <c r="Q19" s="656"/>
      <c r="R19" s="656"/>
      <c r="S19" s="656"/>
      <c r="T19" s="656"/>
      <c r="U19" s="656"/>
      <c r="V19" s="657"/>
      <c r="W19" s="655">
        <v>30.3</v>
      </c>
      <c r="X19" s="656"/>
      <c r="Y19" s="656"/>
      <c r="Z19" s="656"/>
      <c r="AA19" s="656"/>
      <c r="AB19" s="656"/>
      <c r="AC19" s="657"/>
      <c r="AD19" s="655">
        <v>18.7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0.83060109289617479</v>
      </c>
      <c r="Q20" s="316"/>
      <c r="R20" s="316"/>
      <c r="S20" s="316"/>
      <c r="T20" s="316"/>
      <c r="U20" s="316"/>
      <c r="V20" s="316"/>
      <c r="W20" s="316">
        <f t="shared" ref="W20" si="0">IF(W18=0, "-", SUM(W19)/W18)</f>
        <v>0.82786885245901642</v>
      </c>
      <c r="X20" s="316"/>
      <c r="Y20" s="316"/>
      <c r="Z20" s="316"/>
      <c r="AA20" s="316"/>
      <c r="AB20" s="316"/>
      <c r="AC20" s="316"/>
      <c r="AD20" s="316">
        <f t="shared" ref="AD20" si="1">IF(AD18=0, "-", SUM(AD19)/AD18)</f>
        <v>0.53124999999999989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350</v>
      </c>
      <c r="H21" s="315"/>
      <c r="I21" s="315"/>
      <c r="J21" s="315"/>
      <c r="K21" s="315"/>
      <c r="L21" s="315"/>
      <c r="M21" s="315"/>
      <c r="N21" s="315"/>
      <c r="O21" s="315"/>
      <c r="P21" s="316">
        <f>IF(P19=0, "-", SUM(P19)/SUM(P13,P14))</f>
        <v>0.83060109289617479</v>
      </c>
      <c r="Q21" s="316"/>
      <c r="R21" s="316"/>
      <c r="S21" s="316"/>
      <c r="T21" s="316"/>
      <c r="U21" s="316"/>
      <c r="V21" s="316"/>
      <c r="W21" s="316">
        <f t="shared" ref="W21" si="2">IF(W19=0, "-", SUM(W19)/SUM(W13,W14))</f>
        <v>0.82786885245901642</v>
      </c>
      <c r="X21" s="316"/>
      <c r="Y21" s="316"/>
      <c r="Z21" s="316"/>
      <c r="AA21" s="316"/>
      <c r="AB21" s="316"/>
      <c r="AC21" s="316"/>
      <c r="AD21" s="316">
        <f t="shared" ref="AD21" si="3">IF(AD19=0, "-", SUM(AD19)/SUM(AD13,AD14))</f>
        <v>0.53124999999999989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700</v>
      </c>
      <c r="B22" s="969"/>
      <c r="C22" s="969"/>
      <c r="D22" s="969"/>
      <c r="E22" s="969"/>
      <c r="F22" s="970"/>
      <c r="G22" s="964" t="s">
        <v>329</v>
      </c>
      <c r="H22" s="222"/>
      <c r="I22" s="222"/>
      <c r="J22" s="222"/>
      <c r="K22" s="222"/>
      <c r="L22" s="222"/>
      <c r="M22" s="222"/>
      <c r="N22" s="222"/>
      <c r="O22" s="223"/>
      <c r="P22" s="929" t="s">
        <v>698</v>
      </c>
      <c r="Q22" s="222"/>
      <c r="R22" s="222"/>
      <c r="S22" s="222"/>
      <c r="T22" s="222"/>
      <c r="U22" s="222"/>
      <c r="V22" s="223"/>
      <c r="W22" s="929" t="s">
        <v>699</v>
      </c>
      <c r="X22" s="222"/>
      <c r="Y22" s="222"/>
      <c r="Z22" s="222"/>
      <c r="AA22" s="222"/>
      <c r="AB22" s="222"/>
      <c r="AC22" s="223"/>
      <c r="AD22" s="929" t="s">
        <v>328</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714</v>
      </c>
      <c r="H23" s="966"/>
      <c r="I23" s="966"/>
      <c r="J23" s="966"/>
      <c r="K23" s="966"/>
      <c r="L23" s="966"/>
      <c r="M23" s="966"/>
      <c r="N23" s="966"/>
      <c r="O23" s="967"/>
      <c r="P23" s="915">
        <v>22</v>
      </c>
      <c r="Q23" s="916"/>
      <c r="R23" s="916"/>
      <c r="S23" s="916"/>
      <c r="T23" s="916"/>
      <c r="U23" s="916"/>
      <c r="V23" s="930"/>
      <c r="W23" s="915">
        <v>22</v>
      </c>
      <c r="X23" s="916"/>
      <c r="Y23" s="916"/>
      <c r="Z23" s="916"/>
      <c r="AA23" s="916"/>
      <c r="AB23" s="916"/>
      <c r="AC23" s="930"/>
      <c r="AD23" s="978" t="s">
        <v>705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715</v>
      </c>
      <c r="H24" s="932"/>
      <c r="I24" s="932"/>
      <c r="J24" s="932"/>
      <c r="K24" s="932"/>
      <c r="L24" s="932"/>
      <c r="M24" s="932"/>
      <c r="N24" s="932"/>
      <c r="O24" s="933"/>
      <c r="P24" s="655">
        <v>9.3000000000000007</v>
      </c>
      <c r="Q24" s="656"/>
      <c r="R24" s="656"/>
      <c r="S24" s="656"/>
      <c r="T24" s="656"/>
      <c r="U24" s="656"/>
      <c r="V24" s="657"/>
      <c r="W24" s="655">
        <v>9.3000000000000007</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716</v>
      </c>
      <c r="H25" s="932"/>
      <c r="I25" s="932"/>
      <c r="J25" s="932"/>
      <c r="K25" s="932"/>
      <c r="L25" s="932"/>
      <c r="M25" s="932"/>
      <c r="N25" s="932"/>
      <c r="O25" s="933"/>
      <c r="P25" s="655">
        <v>3</v>
      </c>
      <c r="Q25" s="656"/>
      <c r="R25" s="656"/>
      <c r="S25" s="656"/>
      <c r="T25" s="656"/>
      <c r="U25" s="656"/>
      <c r="V25" s="657"/>
      <c r="W25" s="655">
        <v>3</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717</v>
      </c>
      <c r="H26" s="932"/>
      <c r="I26" s="932"/>
      <c r="J26" s="932"/>
      <c r="K26" s="932"/>
      <c r="L26" s="932"/>
      <c r="M26" s="932"/>
      <c r="N26" s="932"/>
      <c r="O26" s="933"/>
      <c r="P26" s="655">
        <v>0.7</v>
      </c>
      <c r="Q26" s="656"/>
      <c r="R26" s="656"/>
      <c r="S26" s="656"/>
      <c r="T26" s="656"/>
      <c r="U26" s="656"/>
      <c r="V26" s="657"/>
      <c r="W26" s="655">
        <v>0.7</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333</v>
      </c>
      <c r="H28" s="935"/>
      <c r="I28" s="935"/>
      <c r="J28" s="935"/>
      <c r="K28" s="935"/>
      <c r="L28" s="935"/>
      <c r="M28" s="935"/>
      <c r="N28" s="935"/>
      <c r="O28" s="936"/>
      <c r="P28" s="873">
        <f>P29-SUM(P23:P27)</f>
        <v>0.20000000000000284</v>
      </c>
      <c r="Q28" s="874"/>
      <c r="R28" s="874"/>
      <c r="S28" s="874"/>
      <c r="T28" s="874"/>
      <c r="U28" s="874"/>
      <c r="V28" s="875"/>
      <c r="W28" s="873">
        <f>W29-SUM(W23:W27)</f>
        <v>0.20000000000000284</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330</v>
      </c>
      <c r="H29" s="938"/>
      <c r="I29" s="938"/>
      <c r="J29" s="938"/>
      <c r="K29" s="938"/>
      <c r="L29" s="938"/>
      <c r="M29" s="938"/>
      <c r="N29" s="938"/>
      <c r="O29" s="939"/>
      <c r="P29" s="655">
        <f>AK13</f>
        <v>35.200000000000003</v>
      </c>
      <c r="Q29" s="656"/>
      <c r="R29" s="656"/>
      <c r="S29" s="656"/>
      <c r="T29" s="656"/>
      <c r="U29" s="656"/>
      <c r="V29" s="657"/>
      <c r="W29" s="947">
        <f>AR13</f>
        <v>35.200000000000003</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345</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383</v>
      </c>
      <c r="AF30" s="854"/>
      <c r="AG30" s="854"/>
      <c r="AH30" s="855"/>
      <c r="AI30" s="910" t="s">
        <v>405</v>
      </c>
      <c r="AJ30" s="910"/>
      <c r="AK30" s="910"/>
      <c r="AL30" s="853"/>
      <c r="AM30" s="910" t="s">
        <v>502</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c r="AV31" s="200"/>
      <c r="AW31" s="392" t="s">
        <v>179</v>
      </c>
      <c r="AX31" s="393"/>
    </row>
    <row r="32" spans="1:50" ht="23.25" customHeight="1" x14ac:dyDescent="0.15">
      <c r="A32" s="397"/>
      <c r="B32" s="395"/>
      <c r="C32" s="395"/>
      <c r="D32" s="395"/>
      <c r="E32" s="395"/>
      <c r="F32" s="396"/>
      <c r="G32" s="563" t="s">
        <v>718</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364</v>
      </c>
      <c r="AC32" s="460"/>
      <c r="AD32" s="460"/>
      <c r="AE32" s="218">
        <v>55.1</v>
      </c>
      <c r="AF32" s="219"/>
      <c r="AG32" s="219"/>
      <c r="AH32" s="219"/>
      <c r="AI32" s="218">
        <v>53.6</v>
      </c>
      <c r="AJ32" s="219"/>
      <c r="AK32" s="219"/>
      <c r="AL32" s="219"/>
      <c r="AM32" s="218">
        <v>59.9</v>
      </c>
      <c r="AN32" s="219"/>
      <c r="AO32" s="219"/>
      <c r="AP32" s="219"/>
      <c r="AQ32" s="336" t="s">
        <v>713</v>
      </c>
      <c r="AR32" s="208"/>
      <c r="AS32" s="208"/>
      <c r="AT32" s="337"/>
      <c r="AU32" s="219" t="s">
        <v>713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364</v>
      </c>
      <c r="AC33" s="522"/>
      <c r="AD33" s="522"/>
      <c r="AE33" s="218" t="s">
        <v>713</v>
      </c>
      <c r="AF33" s="219"/>
      <c r="AG33" s="219"/>
      <c r="AH33" s="219"/>
      <c r="AI33" s="218" t="s">
        <v>762</v>
      </c>
      <c r="AJ33" s="219"/>
      <c r="AK33" s="219"/>
      <c r="AL33" s="219"/>
      <c r="AM33" s="218" t="s">
        <v>762</v>
      </c>
      <c r="AN33" s="219"/>
      <c r="AO33" s="219"/>
      <c r="AP33" s="219"/>
      <c r="AQ33" s="336">
        <v>65</v>
      </c>
      <c r="AR33" s="208"/>
      <c r="AS33" s="208"/>
      <c r="AT33" s="337"/>
      <c r="AU33" s="219" t="s">
        <v>833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713</v>
      </c>
      <c r="AF34" s="219"/>
      <c r="AG34" s="219"/>
      <c r="AH34" s="219"/>
      <c r="AI34" s="218" t="s">
        <v>762</v>
      </c>
      <c r="AJ34" s="219"/>
      <c r="AK34" s="219"/>
      <c r="AL34" s="219"/>
      <c r="AM34" s="218" t="s">
        <v>762</v>
      </c>
      <c r="AN34" s="219"/>
      <c r="AO34" s="219"/>
      <c r="AP34" s="219"/>
      <c r="AQ34" s="336" t="s">
        <v>713</v>
      </c>
      <c r="AR34" s="208"/>
      <c r="AS34" s="208"/>
      <c r="AT34" s="337"/>
      <c r="AU34" s="219" t="s">
        <v>713</v>
      </c>
      <c r="AV34" s="219"/>
      <c r="AW34" s="219"/>
      <c r="AX34" s="221"/>
    </row>
    <row r="35" spans="1:51" ht="23.25" customHeight="1" x14ac:dyDescent="0.15">
      <c r="A35" s="228" t="s">
        <v>373</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383</v>
      </c>
      <c r="AF37" s="247"/>
      <c r="AG37" s="247"/>
      <c r="AH37" s="247"/>
      <c r="AI37" s="247" t="s">
        <v>405</v>
      </c>
      <c r="AJ37" s="247"/>
      <c r="AK37" s="247"/>
      <c r="AL37" s="247"/>
      <c r="AM37" s="247" t="s">
        <v>502</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833</v>
      </c>
      <c r="AV38" s="200"/>
      <c r="AW38" s="392" t="s">
        <v>179</v>
      </c>
      <c r="AX38" s="393"/>
      <c r="AY38">
        <f>$AY$37</f>
        <v>1</v>
      </c>
    </row>
    <row r="39" spans="1:51" ht="23.25" customHeight="1" x14ac:dyDescent="0.15">
      <c r="A39" s="397"/>
      <c r="B39" s="395"/>
      <c r="C39" s="395"/>
      <c r="D39" s="395"/>
      <c r="E39" s="395"/>
      <c r="F39" s="396"/>
      <c r="G39" s="563" t="s">
        <v>721</v>
      </c>
      <c r="H39" s="564"/>
      <c r="I39" s="564"/>
      <c r="J39" s="564"/>
      <c r="K39" s="564"/>
      <c r="L39" s="564"/>
      <c r="M39" s="564"/>
      <c r="N39" s="564"/>
      <c r="O39" s="565"/>
      <c r="P39" s="108" t="s">
        <v>722</v>
      </c>
      <c r="Q39" s="108"/>
      <c r="R39" s="108"/>
      <c r="S39" s="108"/>
      <c r="T39" s="108"/>
      <c r="U39" s="108"/>
      <c r="V39" s="108"/>
      <c r="W39" s="108"/>
      <c r="X39" s="109"/>
      <c r="Y39" s="470" t="s">
        <v>12</v>
      </c>
      <c r="Z39" s="530"/>
      <c r="AA39" s="531"/>
      <c r="AB39" s="460" t="s">
        <v>364</v>
      </c>
      <c r="AC39" s="460"/>
      <c r="AD39" s="460"/>
      <c r="AE39" s="218">
        <v>14.8</v>
      </c>
      <c r="AF39" s="219"/>
      <c r="AG39" s="219"/>
      <c r="AH39" s="219"/>
      <c r="AI39" s="218">
        <v>15.2</v>
      </c>
      <c r="AJ39" s="219"/>
      <c r="AK39" s="219"/>
      <c r="AL39" s="219"/>
      <c r="AM39" s="218">
        <v>13.2</v>
      </c>
      <c r="AN39" s="219"/>
      <c r="AO39" s="219"/>
      <c r="AP39" s="219"/>
      <c r="AQ39" s="336" t="s">
        <v>713</v>
      </c>
      <c r="AR39" s="208"/>
      <c r="AS39" s="208"/>
      <c r="AT39" s="337"/>
      <c r="AU39" s="219" t="s">
        <v>713</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364</v>
      </c>
      <c r="AC40" s="522"/>
      <c r="AD40" s="522"/>
      <c r="AE40" s="218" t="s">
        <v>713</v>
      </c>
      <c r="AF40" s="219"/>
      <c r="AG40" s="219"/>
      <c r="AH40" s="219"/>
      <c r="AI40" s="218" t="s">
        <v>762</v>
      </c>
      <c r="AJ40" s="219"/>
      <c r="AK40" s="219"/>
      <c r="AL40" s="219"/>
      <c r="AM40" s="218" t="s">
        <v>762</v>
      </c>
      <c r="AN40" s="219"/>
      <c r="AO40" s="219"/>
      <c r="AP40" s="219"/>
      <c r="AQ40" s="336">
        <v>0</v>
      </c>
      <c r="AR40" s="208"/>
      <c r="AS40" s="208"/>
      <c r="AT40" s="337"/>
      <c r="AU40" s="219" t="s">
        <v>833</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713</v>
      </c>
      <c r="AF41" s="219"/>
      <c r="AG41" s="219"/>
      <c r="AH41" s="219"/>
      <c r="AI41" s="218" t="s">
        <v>762</v>
      </c>
      <c r="AJ41" s="219"/>
      <c r="AK41" s="219"/>
      <c r="AL41" s="219"/>
      <c r="AM41" s="218" t="s">
        <v>762</v>
      </c>
      <c r="AN41" s="219"/>
      <c r="AO41" s="219"/>
      <c r="AP41" s="219"/>
      <c r="AQ41" s="336" t="s">
        <v>713</v>
      </c>
      <c r="AR41" s="208"/>
      <c r="AS41" s="208"/>
      <c r="AT41" s="337"/>
      <c r="AU41" s="219" t="s">
        <v>713</v>
      </c>
      <c r="AV41" s="219"/>
      <c r="AW41" s="219"/>
      <c r="AX41" s="221"/>
      <c r="AY41">
        <f t="shared" si="4"/>
        <v>1</v>
      </c>
    </row>
    <row r="42" spans="1:51" ht="23.25" customHeight="1" x14ac:dyDescent="0.15">
      <c r="A42" s="228" t="s">
        <v>373</v>
      </c>
      <c r="B42" s="229"/>
      <c r="C42" s="229"/>
      <c r="D42" s="229"/>
      <c r="E42" s="229"/>
      <c r="F42" s="230"/>
      <c r="G42" s="234" t="s">
        <v>720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383</v>
      </c>
      <c r="AF44" s="247"/>
      <c r="AG44" s="247"/>
      <c r="AH44" s="247"/>
      <c r="AI44" s="247" t="s">
        <v>405</v>
      </c>
      <c r="AJ44" s="247"/>
      <c r="AK44" s="247"/>
      <c r="AL44" s="247"/>
      <c r="AM44" s="247" t="s">
        <v>502</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383</v>
      </c>
      <c r="AF51" s="247"/>
      <c r="AG51" s="247"/>
      <c r="AH51" s="247"/>
      <c r="AI51" s="247" t="s">
        <v>405</v>
      </c>
      <c r="AJ51" s="247"/>
      <c r="AK51" s="247"/>
      <c r="AL51" s="247"/>
      <c r="AM51" s="247" t="s">
        <v>502</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383</v>
      </c>
      <c r="AF58" s="247"/>
      <c r="AG58" s="247"/>
      <c r="AH58" s="247"/>
      <c r="AI58" s="247" t="s">
        <v>405</v>
      </c>
      <c r="AJ58" s="247"/>
      <c r="AK58" s="247"/>
      <c r="AL58" s="247"/>
      <c r="AM58" s="247" t="s">
        <v>502</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383</v>
      </c>
      <c r="AF65" s="247"/>
      <c r="AG65" s="247"/>
      <c r="AH65" s="247"/>
      <c r="AI65" s="247" t="s">
        <v>405</v>
      </c>
      <c r="AJ65" s="247"/>
      <c r="AK65" s="247"/>
      <c r="AL65" s="247"/>
      <c r="AM65" s="247" t="s">
        <v>502</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383</v>
      </c>
      <c r="AF73" s="247"/>
      <c r="AG73" s="247"/>
      <c r="AH73" s="247"/>
      <c r="AI73" s="247" t="s">
        <v>405</v>
      </c>
      <c r="AJ73" s="247"/>
      <c r="AK73" s="247"/>
      <c r="AL73" s="247"/>
      <c r="AM73" s="247" t="s">
        <v>502</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376</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c r="AS79" s="273"/>
      <c r="AT79" s="274"/>
      <c r="AU79" s="274"/>
      <c r="AV79" s="274"/>
      <c r="AW79" s="274"/>
      <c r="AX79" s="963"/>
      <c r="AY79">
        <f>COUNTIF($AR$79,"☑")</f>
        <v>0</v>
      </c>
    </row>
    <row r="80" spans="1:51" ht="18.75" hidden="1"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383</v>
      </c>
      <c r="AF85" s="247"/>
      <c r="AG85" s="247"/>
      <c r="AH85" s="247"/>
      <c r="AI85" s="247" t="s">
        <v>405</v>
      </c>
      <c r="AJ85" s="247"/>
      <c r="AK85" s="247"/>
      <c r="AL85" s="247"/>
      <c r="AM85" s="247" t="s">
        <v>502</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383</v>
      </c>
      <c r="AF90" s="247"/>
      <c r="AG90" s="247"/>
      <c r="AH90" s="247"/>
      <c r="AI90" s="247" t="s">
        <v>405</v>
      </c>
      <c r="AJ90" s="247"/>
      <c r="AK90" s="247"/>
      <c r="AL90" s="247"/>
      <c r="AM90" s="247" t="s">
        <v>502</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383</v>
      </c>
      <c r="AF95" s="247"/>
      <c r="AG95" s="247"/>
      <c r="AH95" s="247"/>
      <c r="AI95" s="247" t="s">
        <v>405</v>
      </c>
      <c r="AJ95" s="247"/>
      <c r="AK95" s="247"/>
      <c r="AL95" s="247"/>
      <c r="AM95" s="247" t="s">
        <v>502</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383</v>
      </c>
      <c r="AF100" s="539"/>
      <c r="AG100" s="539"/>
      <c r="AH100" s="540"/>
      <c r="AI100" s="538" t="s">
        <v>405</v>
      </c>
      <c r="AJ100" s="539"/>
      <c r="AK100" s="539"/>
      <c r="AL100" s="540"/>
      <c r="AM100" s="538" t="s">
        <v>502</v>
      </c>
      <c r="AN100" s="539"/>
      <c r="AO100" s="539"/>
      <c r="AP100" s="540"/>
      <c r="AQ100" s="317" t="s">
        <v>410</v>
      </c>
      <c r="AR100" s="318"/>
      <c r="AS100" s="318"/>
      <c r="AT100" s="319"/>
      <c r="AU100" s="317" t="s">
        <v>534</v>
      </c>
      <c r="AV100" s="318"/>
      <c r="AW100" s="318"/>
      <c r="AX100" s="320"/>
    </row>
    <row r="101" spans="1:60" ht="23.25" customHeight="1" x14ac:dyDescent="0.15">
      <c r="A101" s="418"/>
      <c r="B101" s="419"/>
      <c r="C101" s="419"/>
      <c r="D101" s="419"/>
      <c r="E101" s="419"/>
      <c r="F101" s="420"/>
      <c r="G101" s="108" t="s">
        <v>758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628</v>
      </c>
      <c r="AF101" s="282"/>
      <c r="AG101" s="282"/>
      <c r="AH101" s="282"/>
      <c r="AI101" s="282">
        <v>581</v>
      </c>
      <c r="AJ101" s="282"/>
      <c r="AK101" s="282"/>
      <c r="AL101" s="282"/>
      <c r="AM101" s="282">
        <v>1181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700</v>
      </c>
      <c r="AF102" s="282"/>
      <c r="AG102" s="282"/>
      <c r="AH102" s="282"/>
      <c r="AI102" s="282">
        <v>700</v>
      </c>
      <c r="AJ102" s="282"/>
      <c r="AK102" s="282"/>
      <c r="AL102" s="282"/>
      <c r="AM102" s="282">
        <v>700</v>
      </c>
      <c r="AN102" s="282"/>
      <c r="AO102" s="282"/>
      <c r="AP102" s="282"/>
      <c r="AQ102" s="282">
        <v>800</v>
      </c>
      <c r="AR102" s="282"/>
      <c r="AS102" s="282"/>
      <c r="AT102" s="282"/>
      <c r="AU102" s="225">
        <v>800</v>
      </c>
      <c r="AV102" s="226"/>
      <c r="AW102" s="226"/>
      <c r="AX102" s="321"/>
    </row>
    <row r="103" spans="1:60" ht="31.5"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1</v>
      </c>
    </row>
    <row r="104" spans="1:60" ht="23.25" customHeight="1" x14ac:dyDescent="0.15">
      <c r="A104" s="418"/>
      <c r="B104" s="419"/>
      <c r="C104" s="419"/>
      <c r="D104" s="419"/>
      <c r="E104" s="419"/>
      <c r="F104" s="420"/>
      <c r="G104" s="108" t="s">
        <v>839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v>3810</v>
      </c>
      <c r="AF104" s="282"/>
      <c r="AG104" s="282"/>
      <c r="AH104" s="282"/>
      <c r="AI104" s="282">
        <v>4044</v>
      </c>
      <c r="AJ104" s="282"/>
      <c r="AK104" s="282"/>
      <c r="AL104" s="282"/>
      <c r="AM104" s="282" t="s">
        <v>757</v>
      </c>
      <c r="AN104" s="282"/>
      <c r="AO104" s="282"/>
      <c r="AP104" s="282"/>
      <c r="AQ104" s="282"/>
      <c r="AR104" s="282"/>
      <c r="AS104" s="282"/>
      <c r="AT104" s="282"/>
      <c r="AU104" s="282"/>
      <c r="AV104" s="282"/>
      <c r="AW104" s="282"/>
      <c r="AX104" s="283"/>
      <c r="AY104">
        <f>$AY$103</f>
        <v>1</v>
      </c>
    </row>
    <row r="105" spans="1:60" ht="61.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v>3800</v>
      </c>
      <c r="AF105" s="282"/>
      <c r="AG105" s="282"/>
      <c r="AH105" s="282"/>
      <c r="AI105" s="282">
        <v>3800</v>
      </c>
      <c r="AJ105" s="282"/>
      <c r="AK105" s="282"/>
      <c r="AL105" s="282"/>
      <c r="AM105" s="282">
        <v>3800</v>
      </c>
      <c r="AN105" s="282"/>
      <c r="AO105" s="282"/>
      <c r="AP105" s="282"/>
      <c r="AQ105" s="282">
        <v>3800</v>
      </c>
      <c r="AR105" s="282"/>
      <c r="AS105" s="282"/>
      <c r="AT105" s="282"/>
      <c r="AU105" s="282">
        <v>3800</v>
      </c>
      <c r="AV105" s="282"/>
      <c r="AW105" s="282"/>
      <c r="AX105" s="283"/>
      <c r="AY105">
        <f>$AY$103</f>
        <v>1</v>
      </c>
    </row>
    <row r="106" spans="1:60" ht="31.5"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1</v>
      </c>
    </row>
    <row r="107" spans="1:60" ht="23.25" customHeight="1" x14ac:dyDescent="0.15">
      <c r="A107" s="418"/>
      <c r="B107" s="419"/>
      <c r="C107" s="419"/>
      <c r="D107" s="419"/>
      <c r="E107" s="419"/>
      <c r="F107" s="420"/>
      <c r="G107" s="108" t="s">
        <v>840</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724</v>
      </c>
      <c r="AC107" s="545"/>
      <c r="AD107" s="546"/>
      <c r="AE107" s="282">
        <v>68221</v>
      </c>
      <c r="AF107" s="282"/>
      <c r="AG107" s="282"/>
      <c r="AH107" s="282"/>
      <c r="AI107" s="282">
        <v>62936</v>
      </c>
      <c r="AJ107" s="282"/>
      <c r="AK107" s="282"/>
      <c r="AL107" s="282"/>
      <c r="AM107" s="282">
        <v>14821</v>
      </c>
      <c r="AN107" s="282"/>
      <c r="AO107" s="282"/>
      <c r="AP107" s="282"/>
      <c r="AQ107" s="282"/>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724</v>
      </c>
      <c r="AC108" s="468"/>
      <c r="AD108" s="469"/>
      <c r="AE108" s="282">
        <v>74194</v>
      </c>
      <c r="AF108" s="282"/>
      <c r="AG108" s="282"/>
      <c r="AH108" s="282"/>
      <c r="AI108" s="282">
        <v>74194</v>
      </c>
      <c r="AJ108" s="282"/>
      <c r="AK108" s="282"/>
      <c r="AL108" s="282"/>
      <c r="AM108" s="282">
        <v>74194</v>
      </c>
      <c r="AN108" s="282"/>
      <c r="AO108" s="282"/>
      <c r="AP108" s="282"/>
      <c r="AQ108" s="282">
        <v>74194</v>
      </c>
      <c r="AR108" s="282"/>
      <c r="AS108" s="282"/>
      <c r="AT108" s="282"/>
      <c r="AU108" s="282">
        <v>74194</v>
      </c>
      <c r="AV108" s="282"/>
      <c r="AW108" s="282"/>
      <c r="AX108" s="283"/>
      <c r="AY108">
        <f>$AY$106</f>
        <v>1</v>
      </c>
    </row>
    <row r="109" spans="1:60" ht="31.5"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1</v>
      </c>
    </row>
    <row r="110" spans="1:60" ht="23.25" customHeight="1" x14ac:dyDescent="0.15">
      <c r="A110" s="418"/>
      <c r="B110" s="419"/>
      <c r="C110" s="419"/>
      <c r="D110" s="419"/>
      <c r="E110" s="419"/>
      <c r="F110" s="420"/>
      <c r="G110" s="108" t="s">
        <v>760</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723</v>
      </c>
      <c r="AC110" s="545"/>
      <c r="AD110" s="546"/>
      <c r="AE110" s="282">
        <v>366</v>
      </c>
      <c r="AF110" s="282"/>
      <c r="AG110" s="282"/>
      <c r="AH110" s="282"/>
      <c r="AI110" s="282">
        <v>375</v>
      </c>
      <c r="AJ110" s="282"/>
      <c r="AK110" s="282"/>
      <c r="AL110" s="282"/>
      <c r="AM110" s="282">
        <v>389</v>
      </c>
      <c r="AN110" s="282"/>
      <c r="AO110" s="282"/>
      <c r="AP110" s="282"/>
      <c r="AQ110" s="282"/>
      <c r="AR110" s="282"/>
      <c r="AS110" s="282"/>
      <c r="AT110" s="282"/>
      <c r="AU110" s="282"/>
      <c r="AV110" s="282"/>
      <c r="AW110" s="282"/>
      <c r="AX110" s="283"/>
      <c r="AY110">
        <f>$AY$109</f>
        <v>1</v>
      </c>
    </row>
    <row r="111" spans="1:60" ht="57.7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723</v>
      </c>
      <c r="AC111" s="468"/>
      <c r="AD111" s="469"/>
      <c r="AE111" s="282">
        <v>390</v>
      </c>
      <c r="AF111" s="282"/>
      <c r="AG111" s="282"/>
      <c r="AH111" s="282"/>
      <c r="AI111" s="282">
        <v>390</v>
      </c>
      <c r="AJ111" s="282"/>
      <c r="AK111" s="282"/>
      <c r="AL111" s="282"/>
      <c r="AM111" s="282">
        <v>390</v>
      </c>
      <c r="AN111" s="282"/>
      <c r="AO111" s="282"/>
      <c r="AP111" s="282"/>
      <c r="AQ111" s="282">
        <v>390</v>
      </c>
      <c r="AR111" s="282"/>
      <c r="AS111" s="282"/>
      <c r="AT111" s="282"/>
      <c r="AU111" s="282">
        <v>390</v>
      </c>
      <c r="AV111" s="282"/>
      <c r="AW111" s="282"/>
      <c r="AX111" s="283"/>
      <c r="AY111">
        <f>$AY$109</f>
        <v>1</v>
      </c>
    </row>
    <row r="112" spans="1:60" ht="31.5"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1</v>
      </c>
    </row>
    <row r="113" spans="1:51" ht="23.25" customHeight="1" x14ac:dyDescent="0.15">
      <c r="A113" s="418"/>
      <c r="B113" s="419"/>
      <c r="C113" s="419"/>
      <c r="D113" s="419"/>
      <c r="E113" s="419"/>
      <c r="F113" s="420"/>
      <c r="G113" s="108" t="s">
        <v>761</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725</v>
      </c>
      <c r="AC113" s="545"/>
      <c r="AD113" s="546"/>
      <c r="AE113" s="282">
        <v>37</v>
      </c>
      <c r="AF113" s="282"/>
      <c r="AG113" s="282"/>
      <c r="AH113" s="282"/>
      <c r="AI113" s="282">
        <v>34</v>
      </c>
      <c r="AJ113" s="282"/>
      <c r="AK113" s="282"/>
      <c r="AL113" s="282"/>
      <c r="AM113" s="282">
        <v>24</v>
      </c>
      <c r="AN113" s="282"/>
      <c r="AO113" s="282"/>
      <c r="AP113" s="282"/>
      <c r="AQ113" s="218"/>
      <c r="AR113" s="219"/>
      <c r="AS113" s="219"/>
      <c r="AT113" s="220"/>
      <c r="AU113" s="282"/>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725</v>
      </c>
      <c r="AC114" s="468"/>
      <c r="AD114" s="469"/>
      <c r="AE114" s="549">
        <v>47</v>
      </c>
      <c r="AF114" s="549"/>
      <c r="AG114" s="549"/>
      <c r="AH114" s="549"/>
      <c r="AI114" s="549">
        <v>47</v>
      </c>
      <c r="AJ114" s="549"/>
      <c r="AK114" s="549"/>
      <c r="AL114" s="549"/>
      <c r="AM114" s="549">
        <v>47</v>
      </c>
      <c r="AN114" s="549"/>
      <c r="AO114" s="549"/>
      <c r="AP114" s="549"/>
      <c r="AQ114" s="218">
        <v>47</v>
      </c>
      <c r="AR114" s="219"/>
      <c r="AS114" s="219"/>
      <c r="AT114" s="220"/>
      <c r="AU114" s="218">
        <v>47</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383</v>
      </c>
      <c r="AF115" s="247"/>
      <c r="AG115" s="247"/>
      <c r="AH115" s="247"/>
      <c r="AI115" s="247" t="s">
        <v>405</v>
      </c>
      <c r="AJ115" s="247"/>
      <c r="AK115" s="247"/>
      <c r="AL115" s="247"/>
      <c r="AM115" s="247" t="s">
        <v>502</v>
      </c>
      <c r="AN115" s="247"/>
      <c r="AO115" s="247"/>
      <c r="AP115" s="247"/>
      <c r="AQ115" s="589" t="s">
        <v>535</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7325</v>
      </c>
      <c r="AF116" s="282"/>
      <c r="AG116" s="282"/>
      <c r="AH116" s="282"/>
      <c r="AI116" s="282">
        <v>11703</v>
      </c>
      <c r="AJ116" s="282"/>
      <c r="AK116" s="282"/>
      <c r="AL116" s="282"/>
      <c r="AM116" s="282">
        <v>1693</v>
      </c>
      <c r="AN116" s="282"/>
      <c r="AO116" s="282"/>
      <c r="AP116" s="282"/>
      <c r="AQ116" s="218">
        <v>6875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766</v>
      </c>
      <c r="AN117" s="550"/>
      <c r="AO117" s="550"/>
      <c r="AP117" s="550"/>
      <c r="AQ117" s="550" t="s">
        <v>841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383</v>
      </c>
      <c r="AF118" s="247"/>
      <c r="AG118" s="247"/>
      <c r="AH118" s="247"/>
      <c r="AI118" s="247" t="s">
        <v>405</v>
      </c>
      <c r="AJ118" s="247"/>
      <c r="AK118" s="247"/>
      <c r="AL118" s="247"/>
      <c r="AM118" s="247" t="s">
        <v>502</v>
      </c>
      <c r="AN118" s="247"/>
      <c r="AO118" s="247"/>
      <c r="AP118" s="247"/>
      <c r="AQ118" s="589" t="s">
        <v>535</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727</v>
      </c>
      <c r="AC119" s="462"/>
      <c r="AD119" s="463"/>
      <c r="AE119" s="282">
        <v>553</v>
      </c>
      <c r="AF119" s="282"/>
      <c r="AG119" s="282"/>
      <c r="AH119" s="282"/>
      <c r="AI119" s="282">
        <v>668</v>
      </c>
      <c r="AJ119" s="282"/>
      <c r="AK119" s="282"/>
      <c r="AL119" s="282"/>
      <c r="AM119" s="282" t="s">
        <v>762</v>
      </c>
      <c r="AN119" s="282"/>
      <c r="AO119" s="282"/>
      <c r="AP119" s="282"/>
      <c r="AQ119" s="282">
        <v>552</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t="s">
        <v>732</v>
      </c>
      <c r="AF120" s="550"/>
      <c r="AG120" s="550"/>
      <c r="AH120" s="550"/>
      <c r="AI120" s="550" t="s">
        <v>733</v>
      </c>
      <c r="AJ120" s="550"/>
      <c r="AK120" s="550"/>
      <c r="AL120" s="550"/>
      <c r="AM120" s="550" t="s">
        <v>762</v>
      </c>
      <c r="AN120" s="550"/>
      <c r="AO120" s="550"/>
      <c r="AP120" s="550"/>
      <c r="AQ120" s="550" t="s">
        <v>845</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383</v>
      </c>
      <c r="AF121" s="247"/>
      <c r="AG121" s="247"/>
      <c r="AH121" s="247"/>
      <c r="AI121" s="247" t="s">
        <v>405</v>
      </c>
      <c r="AJ121" s="247"/>
      <c r="AK121" s="247"/>
      <c r="AL121" s="247"/>
      <c r="AM121" s="247" t="s">
        <v>502</v>
      </c>
      <c r="AN121" s="247"/>
      <c r="AO121" s="247"/>
      <c r="AP121" s="247"/>
      <c r="AQ121" s="589" t="s">
        <v>535</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727</v>
      </c>
      <c r="AC122" s="462"/>
      <c r="AD122" s="463"/>
      <c r="AE122" s="282">
        <v>115</v>
      </c>
      <c r="AF122" s="282"/>
      <c r="AG122" s="282"/>
      <c r="AH122" s="282"/>
      <c r="AI122" s="282">
        <v>189</v>
      </c>
      <c r="AJ122" s="282"/>
      <c r="AK122" s="282"/>
      <c r="AL122" s="282"/>
      <c r="AM122" s="282">
        <v>108</v>
      </c>
      <c r="AN122" s="282"/>
      <c r="AO122" s="282"/>
      <c r="AP122" s="282"/>
      <c r="AQ122" s="282">
        <v>156</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728</v>
      </c>
      <c r="AC123" s="472"/>
      <c r="AD123" s="473"/>
      <c r="AE123" s="550" t="s">
        <v>735</v>
      </c>
      <c r="AF123" s="550"/>
      <c r="AG123" s="550"/>
      <c r="AH123" s="550"/>
      <c r="AI123" s="550" t="s">
        <v>763</v>
      </c>
      <c r="AJ123" s="550"/>
      <c r="AK123" s="550"/>
      <c r="AL123" s="550"/>
      <c r="AM123" s="550" t="s">
        <v>764</v>
      </c>
      <c r="AN123" s="550"/>
      <c r="AO123" s="550"/>
      <c r="AP123" s="550"/>
      <c r="AQ123" s="550" t="s">
        <v>842</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383</v>
      </c>
      <c r="AF124" s="247"/>
      <c r="AG124" s="247"/>
      <c r="AH124" s="247"/>
      <c r="AI124" s="247" t="s">
        <v>405</v>
      </c>
      <c r="AJ124" s="247"/>
      <c r="AK124" s="247"/>
      <c r="AL124" s="247"/>
      <c r="AM124" s="247" t="s">
        <v>502</v>
      </c>
      <c r="AN124" s="247"/>
      <c r="AO124" s="247"/>
      <c r="AP124" s="247"/>
      <c r="AQ124" s="589" t="s">
        <v>535</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846</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t="s">
        <v>727</v>
      </c>
      <c r="AC125" s="462"/>
      <c r="AD125" s="463"/>
      <c r="AE125" s="282">
        <v>9847</v>
      </c>
      <c r="AF125" s="282"/>
      <c r="AG125" s="282"/>
      <c r="AH125" s="282"/>
      <c r="AI125" s="282">
        <v>12266</v>
      </c>
      <c r="AJ125" s="282"/>
      <c r="AK125" s="282"/>
      <c r="AL125" s="282"/>
      <c r="AM125" s="282">
        <v>5913</v>
      </c>
      <c r="AN125" s="282"/>
      <c r="AO125" s="282"/>
      <c r="AP125" s="282"/>
      <c r="AQ125" s="282">
        <v>11794</v>
      </c>
      <c r="AR125" s="282"/>
      <c r="AS125" s="282"/>
      <c r="AT125" s="282"/>
      <c r="AU125" s="282"/>
      <c r="AV125" s="282"/>
      <c r="AW125" s="282"/>
      <c r="AX125" s="283"/>
      <c r="AY125">
        <f>$AY$124</f>
        <v>1</v>
      </c>
    </row>
    <row r="126" spans="1:51" ht="46.5"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728</v>
      </c>
      <c r="AC126" s="472"/>
      <c r="AD126" s="473"/>
      <c r="AE126" s="550" t="s">
        <v>736</v>
      </c>
      <c r="AF126" s="550"/>
      <c r="AG126" s="550"/>
      <c r="AH126" s="550"/>
      <c r="AI126" s="550" t="s">
        <v>835</v>
      </c>
      <c r="AJ126" s="550"/>
      <c r="AK126" s="550"/>
      <c r="AL126" s="550"/>
      <c r="AM126" s="550" t="s">
        <v>765</v>
      </c>
      <c r="AN126" s="550"/>
      <c r="AO126" s="550"/>
      <c r="AP126" s="550"/>
      <c r="AQ126" s="550" t="s">
        <v>843</v>
      </c>
      <c r="AR126" s="550"/>
      <c r="AS126" s="550"/>
      <c r="AT126" s="550"/>
      <c r="AU126" s="550"/>
      <c r="AV126" s="550"/>
      <c r="AW126" s="550"/>
      <c r="AX126" s="551"/>
      <c r="AY126">
        <f>$AY$124</f>
        <v>1</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383</v>
      </c>
      <c r="AF127" s="247"/>
      <c r="AG127" s="247"/>
      <c r="AH127" s="247"/>
      <c r="AI127" s="247" t="s">
        <v>405</v>
      </c>
      <c r="AJ127" s="247"/>
      <c r="AK127" s="247"/>
      <c r="AL127" s="247"/>
      <c r="AM127" s="247" t="s">
        <v>502</v>
      </c>
      <c r="AN127" s="247"/>
      <c r="AO127" s="247"/>
      <c r="AP127" s="247"/>
      <c r="AQ127" s="589" t="s">
        <v>535</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738</v>
      </c>
      <c r="AC128" s="462"/>
      <c r="AD128" s="463"/>
      <c r="AE128" s="282">
        <v>0.1</v>
      </c>
      <c r="AF128" s="282"/>
      <c r="AG128" s="282"/>
      <c r="AH128" s="282"/>
      <c r="AI128" s="282">
        <v>0.2</v>
      </c>
      <c r="AJ128" s="282"/>
      <c r="AK128" s="282"/>
      <c r="AL128" s="282"/>
      <c r="AM128" s="282">
        <v>0.05</v>
      </c>
      <c r="AN128" s="282"/>
      <c r="AO128" s="282"/>
      <c r="AP128" s="282"/>
      <c r="AQ128" s="282">
        <v>0.1</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728</v>
      </c>
      <c r="AC129" s="472"/>
      <c r="AD129" s="473"/>
      <c r="AE129" s="550" t="s">
        <v>739</v>
      </c>
      <c r="AF129" s="550"/>
      <c r="AG129" s="550"/>
      <c r="AH129" s="550"/>
      <c r="AI129" s="550" t="s">
        <v>836</v>
      </c>
      <c r="AJ129" s="550"/>
      <c r="AK129" s="550"/>
      <c r="AL129" s="550"/>
      <c r="AM129" s="550" t="s">
        <v>767</v>
      </c>
      <c r="AN129" s="550"/>
      <c r="AO129" s="550"/>
      <c r="AP129" s="550"/>
      <c r="AQ129" s="550" t="s">
        <v>844</v>
      </c>
      <c r="AR129" s="550"/>
      <c r="AS129" s="550"/>
      <c r="AT129" s="550"/>
      <c r="AU129" s="550"/>
      <c r="AV129" s="550"/>
      <c r="AW129" s="550"/>
      <c r="AX129" s="551"/>
      <c r="AY129">
        <f>$AY$127</f>
        <v>1</v>
      </c>
    </row>
    <row r="130" spans="1:51" ht="45" customHeight="1" x14ac:dyDescent="0.15">
      <c r="A130" s="189" t="s">
        <v>398</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399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55.1</v>
      </c>
      <c r="AF134" s="208"/>
      <c r="AG134" s="208"/>
      <c r="AH134" s="208"/>
      <c r="AI134" s="207">
        <v>53.6</v>
      </c>
      <c r="AJ134" s="208"/>
      <c r="AK134" s="208"/>
      <c r="AL134" s="208"/>
      <c r="AM134" s="207">
        <v>59.9</v>
      </c>
      <c r="AN134" s="208"/>
      <c r="AO134" s="208"/>
      <c r="AP134" s="208"/>
      <c r="AQ134" s="207" t="s">
        <v>399</v>
      </c>
      <c r="AR134" s="208"/>
      <c r="AS134" s="208"/>
      <c r="AT134" s="208"/>
      <c r="AU134" s="207" t="s">
        <v>399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399</v>
      </c>
      <c r="AF135" s="208"/>
      <c r="AG135" s="208"/>
      <c r="AH135" s="208"/>
      <c r="AI135" s="207" t="s">
        <v>399</v>
      </c>
      <c r="AJ135" s="208"/>
      <c r="AK135" s="208"/>
      <c r="AL135" s="208"/>
      <c r="AM135" s="207" t="s">
        <v>706</v>
      </c>
      <c r="AN135" s="208"/>
      <c r="AO135" s="208"/>
      <c r="AP135" s="208"/>
      <c r="AQ135" s="207" t="s">
        <v>399</v>
      </c>
      <c r="AR135" s="208"/>
      <c r="AS135" s="208"/>
      <c r="AT135" s="208"/>
      <c r="AU135" s="207">
        <v>65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399</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27.8</v>
      </c>
      <c r="AF138" s="208"/>
      <c r="AG138" s="208"/>
      <c r="AH138" s="208"/>
      <c r="AI138" s="207">
        <v>27</v>
      </c>
      <c r="AJ138" s="208"/>
      <c r="AK138" s="208"/>
      <c r="AL138" s="208"/>
      <c r="AM138" s="207">
        <v>30.9</v>
      </c>
      <c r="AN138" s="208"/>
      <c r="AO138" s="208"/>
      <c r="AP138" s="208"/>
      <c r="AQ138" s="207" t="s">
        <v>399</v>
      </c>
      <c r="AR138" s="208"/>
      <c r="AS138" s="208"/>
      <c r="AT138" s="208"/>
      <c r="AU138" s="207" t="s">
        <v>399</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399</v>
      </c>
      <c r="AF139" s="208"/>
      <c r="AG139" s="208"/>
      <c r="AH139" s="208"/>
      <c r="AI139" s="207" t="s">
        <v>399</v>
      </c>
      <c r="AJ139" s="208"/>
      <c r="AK139" s="208"/>
      <c r="AL139" s="208"/>
      <c r="AM139" s="207" t="s">
        <v>706</v>
      </c>
      <c r="AN139" s="208"/>
      <c r="AO139" s="208"/>
      <c r="AP139" s="208"/>
      <c r="AQ139" s="207" t="s">
        <v>399</v>
      </c>
      <c r="AR139" s="208"/>
      <c r="AS139" s="208"/>
      <c r="AT139" s="208"/>
      <c r="AU139" s="207">
        <v>30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713</v>
      </c>
      <c r="AR141" s="200"/>
      <c r="AS141" s="136" t="s">
        <v>233</v>
      </c>
      <c r="AT141" s="137"/>
      <c r="AU141" s="201">
        <v>3</v>
      </c>
      <c r="AV141" s="201"/>
      <c r="AW141" s="136" t="s">
        <v>179</v>
      </c>
      <c r="AX141" s="196"/>
      <c r="AY141">
        <f>$AY$140</f>
        <v>1</v>
      </c>
    </row>
    <row r="142" spans="1:51" ht="39.75" hidden="1" customHeight="1" x14ac:dyDescent="0.15">
      <c r="A142" s="190"/>
      <c r="B142" s="187"/>
      <c r="C142" s="181"/>
      <c r="D142" s="187"/>
      <c r="E142" s="181"/>
      <c r="F142" s="182"/>
      <c r="G142" s="107" t="s">
        <v>744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364</v>
      </c>
      <c r="AC142" s="206"/>
      <c r="AD142" s="206"/>
      <c r="AE142" s="207">
        <v>18.399999999999999</v>
      </c>
      <c r="AF142" s="208"/>
      <c r="AG142" s="208"/>
      <c r="AH142" s="208"/>
      <c r="AI142" s="207">
        <v>20.6</v>
      </c>
      <c r="AJ142" s="208"/>
      <c r="AK142" s="208"/>
      <c r="AL142" s="208"/>
      <c r="AM142" s="207"/>
      <c r="AN142" s="208"/>
      <c r="AO142" s="208"/>
      <c r="AP142" s="208"/>
      <c r="AQ142" s="207" t="s">
        <v>713</v>
      </c>
      <c r="AR142" s="208"/>
      <c r="AS142" s="208"/>
      <c r="AT142" s="208"/>
      <c r="AU142" s="207" t="s">
        <v>713</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364</v>
      </c>
      <c r="AC143" s="214"/>
      <c r="AD143" s="214"/>
      <c r="AE143" s="207" t="s">
        <v>713</v>
      </c>
      <c r="AF143" s="208"/>
      <c r="AG143" s="208"/>
      <c r="AH143" s="208"/>
      <c r="AI143" s="207" t="s">
        <v>713</v>
      </c>
      <c r="AJ143" s="208"/>
      <c r="AK143" s="208"/>
      <c r="AL143" s="208"/>
      <c r="AM143" s="207"/>
      <c r="AN143" s="208"/>
      <c r="AO143" s="208"/>
      <c r="AP143" s="208"/>
      <c r="AQ143" s="207" t="s">
        <v>713</v>
      </c>
      <c r="AR143" s="208"/>
      <c r="AS143" s="208"/>
      <c r="AT143" s="208"/>
      <c r="AU143" s="207">
        <v>0</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399</v>
      </c>
      <c r="AJ194" s="208"/>
      <c r="AK194" s="208"/>
      <c r="AL194" s="208"/>
      <c r="AM194" s="207" t="s">
        <v>706</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399</v>
      </c>
      <c r="AJ195" s="208"/>
      <c r="AK195" s="208"/>
      <c r="AL195" s="208"/>
      <c r="AM195" s="207" t="s">
        <v>706</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399</v>
      </c>
      <c r="AJ198" s="208"/>
      <c r="AK198" s="208"/>
      <c r="AL198" s="208"/>
      <c r="AM198" s="207" t="s">
        <v>706</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399</v>
      </c>
      <c r="AJ199" s="208"/>
      <c r="AK199" s="208"/>
      <c r="AL199" s="208"/>
      <c r="AM199" s="207" t="s">
        <v>706</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664</v>
      </c>
      <c r="D430" s="927"/>
      <c r="E430" s="175" t="s">
        <v>392</v>
      </c>
      <c r="F430" s="893"/>
      <c r="G430" s="894" t="s">
        <v>252</v>
      </c>
      <c r="H430" s="126"/>
      <c r="I430" s="126"/>
      <c r="J430" s="895" t="s">
        <v>399</v>
      </c>
      <c r="K430" s="896"/>
      <c r="L430" s="896"/>
      <c r="M430" s="896"/>
      <c r="N430" s="896"/>
      <c r="O430" s="896"/>
      <c r="P430" s="896"/>
      <c r="Q430" s="896"/>
      <c r="R430" s="896"/>
      <c r="S430" s="896"/>
      <c r="T430" s="897"/>
      <c r="U430" s="587" t="s">
        <v>399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536</v>
      </c>
      <c r="AJ431" s="334"/>
      <c r="AK431" s="334"/>
      <c r="AL431" s="158"/>
      <c r="AM431" s="334" t="s">
        <v>537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399</v>
      </c>
      <c r="AF432" s="201"/>
      <c r="AG432" s="136" t="s">
        <v>233</v>
      </c>
      <c r="AH432" s="137"/>
      <c r="AI432" s="335"/>
      <c r="AJ432" s="335"/>
      <c r="AK432" s="335"/>
      <c r="AL432" s="157"/>
      <c r="AM432" s="335"/>
      <c r="AN432" s="335"/>
      <c r="AO432" s="335"/>
      <c r="AP432" s="157"/>
      <c r="AQ432" s="250" t="s">
        <v>399</v>
      </c>
      <c r="AR432" s="201"/>
      <c r="AS432" s="136" t="s">
        <v>233</v>
      </c>
      <c r="AT432" s="137"/>
      <c r="AU432" s="201" t="s">
        <v>399</v>
      </c>
      <c r="AV432" s="201"/>
      <c r="AW432" s="136" t="s">
        <v>179</v>
      </c>
      <c r="AX432" s="196"/>
      <c r="AY432">
        <f>$AY$431</f>
        <v>1</v>
      </c>
    </row>
    <row r="433" spans="1:51" ht="23.25" customHeight="1" x14ac:dyDescent="0.15">
      <c r="A433" s="190"/>
      <c r="B433" s="187"/>
      <c r="C433" s="181"/>
      <c r="D433" s="187"/>
      <c r="E433" s="338"/>
      <c r="F433" s="339"/>
      <c r="G433" s="107" t="s">
        <v>399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399</v>
      </c>
      <c r="AC433" s="214"/>
      <c r="AD433" s="214"/>
      <c r="AE433" s="336" t="s">
        <v>399</v>
      </c>
      <c r="AF433" s="208"/>
      <c r="AG433" s="208"/>
      <c r="AH433" s="208"/>
      <c r="AI433" s="336" t="s">
        <v>399</v>
      </c>
      <c r="AJ433" s="208"/>
      <c r="AK433" s="208"/>
      <c r="AL433" s="208"/>
      <c r="AM433" s="336" t="s">
        <v>706</v>
      </c>
      <c r="AN433" s="208"/>
      <c r="AO433" s="208"/>
      <c r="AP433" s="337"/>
      <c r="AQ433" s="336" t="s">
        <v>399</v>
      </c>
      <c r="AR433" s="208"/>
      <c r="AS433" s="208"/>
      <c r="AT433" s="337"/>
      <c r="AU433" s="208" t="s">
        <v>399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399</v>
      </c>
      <c r="AC434" s="206"/>
      <c r="AD434" s="206"/>
      <c r="AE434" s="336" t="s">
        <v>399</v>
      </c>
      <c r="AF434" s="208"/>
      <c r="AG434" s="208"/>
      <c r="AH434" s="337"/>
      <c r="AI434" s="336" t="s">
        <v>399</v>
      </c>
      <c r="AJ434" s="208"/>
      <c r="AK434" s="208"/>
      <c r="AL434" s="208"/>
      <c r="AM434" s="336" t="s">
        <v>706</v>
      </c>
      <c r="AN434" s="208"/>
      <c r="AO434" s="208"/>
      <c r="AP434" s="337"/>
      <c r="AQ434" s="336" t="s">
        <v>399</v>
      </c>
      <c r="AR434" s="208"/>
      <c r="AS434" s="208"/>
      <c r="AT434" s="337"/>
      <c r="AU434" s="208" t="s">
        <v>399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399</v>
      </c>
      <c r="AF435" s="208"/>
      <c r="AG435" s="208"/>
      <c r="AH435" s="337"/>
      <c r="AI435" s="336" t="s">
        <v>399</v>
      </c>
      <c r="AJ435" s="208"/>
      <c r="AK435" s="208"/>
      <c r="AL435" s="208"/>
      <c r="AM435" s="336" t="s">
        <v>706</v>
      </c>
      <c r="AN435" s="208"/>
      <c r="AO435" s="208"/>
      <c r="AP435" s="337"/>
      <c r="AQ435" s="336" t="s">
        <v>399</v>
      </c>
      <c r="AR435" s="208"/>
      <c r="AS435" s="208"/>
      <c r="AT435" s="337"/>
      <c r="AU435" s="208" t="s">
        <v>399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536</v>
      </c>
      <c r="AJ436" s="334"/>
      <c r="AK436" s="334"/>
      <c r="AL436" s="158"/>
      <c r="AM436" s="334" t="s">
        <v>537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536</v>
      </c>
      <c r="AJ441" s="334"/>
      <c r="AK441" s="334"/>
      <c r="AL441" s="158"/>
      <c r="AM441" s="334" t="s">
        <v>537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536</v>
      </c>
      <c r="AJ446" s="334"/>
      <c r="AK446" s="334"/>
      <c r="AL446" s="158"/>
      <c r="AM446" s="334" t="s">
        <v>537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536</v>
      </c>
      <c r="AJ451" s="334"/>
      <c r="AK451" s="334"/>
      <c r="AL451" s="158"/>
      <c r="AM451" s="334" t="s">
        <v>537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536</v>
      </c>
      <c r="AJ456" s="334"/>
      <c r="AK456" s="334"/>
      <c r="AL456" s="158"/>
      <c r="AM456" s="334" t="s">
        <v>537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399</v>
      </c>
      <c r="AF457" s="201"/>
      <c r="AG457" s="136" t="s">
        <v>233</v>
      </c>
      <c r="AH457" s="137"/>
      <c r="AI457" s="335"/>
      <c r="AJ457" s="335"/>
      <c r="AK457" s="335"/>
      <c r="AL457" s="157"/>
      <c r="AM457" s="335"/>
      <c r="AN457" s="335"/>
      <c r="AO457" s="335"/>
      <c r="AP457" s="157"/>
      <c r="AQ457" s="250" t="s">
        <v>399</v>
      </c>
      <c r="AR457" s="201"/>
      <c r="AS457" s="136" t="s">
        <v>233</v>
      </c>
      <c r="AT457" s="137"/>
      <c r="AU457" s="201" t="s">
        <v>399</v>
      </c>
      <c r="AV457" s="201"/>
      <c r="AW457" s="136" t="s">
        <v>179</v>
      </c>
      <c r="AX457" s="196"/>
      <c r="AY457">
        <f>$AY$456</f>
        <v>1</v>
      </c>
    </row>
    <row r="458" spans="1:51" ht="23.25" customHeight="1" x14ac:dyDescent="0.15">
      <c r="A458" s="190"/>
      <c r="B458" s="187"/>
      <c r="C458" s="181"/>
      <c r="D458" s="187"/>
      <c r="E458" s="338"/>
      <c r="F458" s="339"/>
      <c r="G458" s="107" t="s">
        <v>399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399</v>
      </c>
      <c r="AC458" s="214"/>
      <c r="AD458" s="214"/>
      <c r="AE458" s="336" t="s">
        <v>399</v>
      </c>
      <c r="AF458" s="208"/>
      <c r="AG458" s="208"/>
      <c r="AH458" s="208"/>
      <c r="AI458" s="336" t="s">
        <v>399</v>
      </c>
      <c r="AJ458" s="208"/>
      <c r="AK458" s="208"/>
      <c r="AL458" s="208"/>
      <c r="AM458" s="336" t="s">
        <v>706</v>
      </c>
      <c r="AN458" s="208"/>
      <c r="AO458" s="208"/>
      <c r="AP458" s="337"/>
      <c r="AQ458" s="336" t="s">
        <v>399</v>
      </c>
      <c r="AR458" s="208"/>
      <c r="AS458" s="208"/>
      <c r="AT458" s="337"/>
      <c r="AU458" s="208" t="s">
        <v>399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399</v>
      </c>
      <c r="AC459" s="206"/>
      <c r="AD459" s="206"/>
      <c r="AE459" s="336" t="s">
        <v>399</v>
      </c>
      <c r="AF459" s="208"/>
      <c r="AG459" s="208"/>
      <c r="AH459" s="337"/>
      <c r="AI459" s="336" t="s">
        <v>399</v>
      </c>
      <c r="AJ459" s="208"/>
      <c r="AK459" s="208"/>
      <c r="AL459" s="208"/>
      <c r="AM459" s="336" t="s">
        <v>706</v>
      </c>
      <c r="AN459" s="208"/>
      <c r="AO459" s="208"/>
      <c r="AP459" s="337"/>
      <c r="AQ459" s="336" t="s">
        <v>399</v>
      </c>
      <c r="AR459" s="208"/>
      <c r="AS459" s="208"/>
      <c r="AT459" s="337"/>
      <c r="AU459" s="208" t="s">
        <v>399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399</v>
      </c>
      <c r="AF460" s="208"/>
      <c r="AG460" s="208"/>
      <c r="AH460" s="337"/>
      <c r="AI460" s="336" t="s">
        <v>399</v>
      </c>
      <c r="AJ460" s="208"/>
      <c r="AK460" s="208"/>
      <c r="AL460" s="208"/>
      <c r="AM460" s="336" t="s">
        <v>706</v>
      </c>
      <c r="AN460" s="208"/>
      <c r="AO460" s="208"/>
      <c r="AP460" s="337"/>
      <c r="AQ460" s="336" t="s">
        <v>399</v>
      </c>
      <c r="AR460" s="208"/>
      <c r="AS460" s="208"/>
      <c r="AT460" s="337"/>
      <c r="AU460" s="208" t="s">
        <v>399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536</v>
      </c>
      <c r="AJ461" s="334"/>
      <c r="AK461" s="334"/>
      <c r="AL461" s="158"/>
      <c r="AM461" s="334" t="s">
        <v>537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536</v>
      </c>
      <c r="AJ466" s="334"/>
      <c r="AK466" s="334"/>
      <c r="AL466" s="158"/>
      <c r="AM466" s="334" t="s">
        <v>537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536</v>
      </c>
      <c r="AJ471" s="334"/>
      <c r="AK471" s="334"/>
      <c r="AL471" s="158"/>
      <c r="AM471" s="334" t="s">
        <v>537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536</v>
      </c>
      <c r="AJ476" s="334"/>
      <c r="AK476" s="334"/>
      <c r="AL476" s="158"/>
      <c r="AM476" s="334" t="s">
        <v>537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399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536</v>
      </c>
      <c r="AJ485" s="334"/>
      <c r="AK485" s="334"/>
      <c r="AL485" s="158"/>
      <c r="AM485" s="334" t="s">
        <v>537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536</v>
      </c>
      <c r="AJ490" s="334"/>
      <c r="AK490" s="334"/>
      <c r="AL490" s="158"/>
      <c r="AM490" s="334" t="s">
        <v>537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536</v>
      </c>
      <c r="AJ495" s="334"/>
      <c r="AK495" s="334"/>
      <c r="AL495" s="158"/>
      <c r="AM495" s="334" t="s">
        <v>537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536</v>
      </c>
      <c r="AJ500" s="334"/>
      <c r="AK500" s="334"/>
      <c r="AL500" s="158"/>
      <c r="AM500" s="334" t="s">
        <v>537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536</v>
      </c>
      <c r="AJ505" s="334"/>
      <c r="AK505" s="334"/>
      <c r="AL505" s="158"/>
      <c r="AM505" s="334" t="s">
        <v>537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536</v>
      </c>
      <c r="AJ510" s="334"/>
      <c r="AK510" s="334"/>
      <c r="AL510" s="158"/>
      <c r="AM510" s="334" t="s">
        <v>537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536</v>
      </c>
      <c r="AJ515" s="334"/>
      <c r="AK515" s="334"/>
      <c r="AL515" s="158"/>
      <c r="AM515" s="334" t="s">
        <v>537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536</v>
      </c>
      <c r="AJ520" s="334"/>
      <c r="AK520" s="334"/>
      <c r="AL520" s="158"/>
      <c r="AM520" s="334" t="s">
        <v>537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536</v>
      </c>
      <c r="AJ525" s="334"/>
      <c r="AK525" s="334"/>
      <c r="AL525" s="158"/>
      <c r="AM525" s="334" t="s">
        <v>537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536</v>
      </c>
      <c r="AJ530" s="334"/>
      <c r="AK530" s="334"/>
      <c r="AL530" s="158"/>
      <c r="AM530" s="334" t="s">
        <v>537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536</v>
      </c>
      <c r="AJ539" s="334"/>
      <c r="AK539" s="334"/>
      <c r="AL539" s="158"/>
      <c r="AM539" s="334" t="s">
        <v>537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536</v>
      </c>
      <c r="AJ544" s="334"/>
      <c r="AK544" s="334"/>
      <c r="AL544" s="158"/>
      <c r="AM544" s="334" t="s">
        <v>537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536</v>
      </c>
      <c r="AJ549" s="334"/>
      <c r="AK549" s="334"/>
      <c r="AL549" s="158"/>
      <c r="AM549" s="334" t="s">
        <v>537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536</v>
      </c>
      <c r="AJ554" s="334"/>
      <c r="AK554" s="334"/>
      <c r="AL554" s="158"/>
      <c r="AM554" s="334" t="s">
        <v>537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536</v>
      </c>
      <c r="AJ559" s="334"/>
      <c r="AK559" s="334"/>
      <c r="AL559" s="158"/>
      <c r="AM559" s="334" t="s">
        <v>537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536</v>
      </c>
      <c r="AJ564" s="334"/>
      <c r="AK564" s="334"/>
      <c r="AL564" s="158"/>
      <c r="AM564" s="334" t="s">
        <v>537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536</v>
      </c>
      <c r="AJ569" s="334"/>
      <c r="AK569" s="334"/>
      <c r="AL569" s="158"/>
      <c r="AM569" s="334" t="s">
        <v>537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536</v>
      </c>
      <c r="AJ574" s="334"/>
      <c r="AK574" s="334"/>
      <c r="AL574" s="158"/>
      <c r="AM574" s="334" t="s">
        <v>537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536</v>
      </c>
      <c r="AJ579" s="334"/>
      <c r="AK579" s="334"/>
      <c r="AL579" s="158"/>
      <c r="AM579" s="334" t="s">
        <v>537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536</v>
      </c>
      <c r="AJ584" s="334"/>
      <c r="AK584" s="334"/>
      <c r="AL584" s="158"/>
      <c r="AM584" s="334" t="s">
        <v>537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536</v>
      </c>
      <c r="AJ593" s="334"/>
      <c r="AK593" s="334"/>
      <c r="AL593" s="158"/>
      <c r="AM593" s="334" t="s">
        <v>537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536</v>
      </c>
      <c r="AJ598" s="334"/>
      <c r="AK598" s="334"/>
      <c r="AL598" s="158"/>
      <c r="AM598" s="334" t="s">
        <v>537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536</v>
      </c>
      <c r="AJ603" s="334"/>
      <c r="AK603" s="334"/>
      <c r="AL603" s="158"/>
      <c r="AM603" s="334" t="s">
        <v>537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536</v>
      </c>
      <c r="AJ608" s="334"/>
      <c r="AK608" s="334"/>
      <c r="AL608" s="158"/>
      <c r="AM608" s="334" t="s">
        <v>537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536</v>
      </c>
      <c r="AJ613" s="334"/>
      <c r="AK613" s="334"/>
      <c r="AL613" s="158"/>
      <c r="AM613" s="334" t="s">
        <v>537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536</v>
      </c>
      <c r="AJ618" s="334"/>
      <c r="AK618" s="334"/>
      <c r="AL618" s="158"/>
      <c r="AM618" s="334" t="s">
        <v>537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536</v>
      </c>
      <c r="AJ623" s="334"/>
      <c r="AK623" s="334"/>
      <c r="AL623" s="158"/>
      <c r="AM623" s="334" t="s">
        <v>537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536</v>
      </c>
      <c r="AJ628" s="334"/>
      <c r="AK628" s="334"/>
      <c r="AL628" s="158"/>
      <c r="AM628" s="334" t="s">
        <v>537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536</v>
      </c>
      <c r="AJ633" s="334"/>
      <c r="AK633" s="334"/>
      <c r="AL633" s="158"/>
      <c r="AM633" s="334" t="s">
        <v>537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536</v>
      </c>
      <c r="AJ638" s="334"/>
      <c r="AK638" s="334"/>
      <c r="AL638" s="158"/>
      <c r="AM638" s="334" t="s">
        <v>537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536</v>
      </c>
      <c r="AJ647" s="334"/>
      <c r="AK647" s="334"/>
      <c r="AL647" s="158"/>
      <c r="AM647" s="334" t="s">
        <v>537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536</v>
      </c>
      <c r="AJ652" s="334"/>
      <c r="AK652" s="334"/>
      <c r="AL652" s="158"/>
      <c r="AM652" s="334" t="s">
        <v>537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536</v>
      </c>
      <c r="AJ657" s="334"/>
      <c r="AK657" s="334"/>
      <c r="AL657" s="158"/>
      <c r="AM657" s="334" t="s">
        <v>537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536</v>
      </c>
      <c r="AJ662" s="334"/>
      <c r="AK662" s="334"/>
      <c r="AL662" s="158"/>
      <c r="AM662" s="334" t="s">
        <v>537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536</v>
      </c>
      <c r="AJ667" s="334"/>
      <c r="AK667" s="334"/>
      <c r="AL667" s="158"/>
      <c r="AM667" s="334" t="s">
        <v>537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536</v>
      </c>
      <c r="AJ672" s="334"/>
      <c r="AK672" s="334"/>
      <c r="AL672" s="158"/>
      <c r="AM672" s="334" t="s">
        <v>537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536</v>
      </c>
      <c r="AJ677" s="334"/>
      <c r="AK677" s="334"/>
      <c r="AL677" s="158"/>
      <c r="AM677" s="334" t="s">
        <v>537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536</v>
      </c>
      <c r="AJ682" s="334"/>
      <c r="AK682" s="334"/>
      <c r="AL682" s="158"/>
      <c r="AM682" s="334" t="s">
        <v>537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536</v>
      </c>
      <c r="AJ687" s="334"/>
      <c r="AK687" s="334"/>
      <c r="AL687" s="158"/>
      <c r="AM687" s="334" t="s">
        <v>537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536</v>
      </c>
      <c r="AJ692" s="334"/>
      <c r="AK692" s="334"/>
      <c r="AL692" s="158"/>
      <c r="AM692" s="334" t="s">
        <v>537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751</v>
      </c>
      <c r="AE702" s="342"/>
      <c r="AF702" s="342"/>
      <c r="AG702" s="379" t="s">
        <v>837</v>
      </c>
      <c r="AH702" s="380"/>
      <c r="AI702" s="380"/>
      <c r="AJ702" s="380"/>
      <c r="AK702" s="380"/>
      <c r="AL702" s="380"/>
      <c r="AM702" s="380"/>
      <c r="AN702" s="380"/>
      <c r="AO702" s="380"/>
      <c r="AP702" s="380"/>
      <c r="AQ702" s="380"/>
      <c r="AR702" s="380"/>
      <c r="AS702" s="380"/>
      <c r="AT702" s="380"/>
      <c r="AU702" s="380"/>
      <c r="AV702" s="380"/>
      <c r="AW702" s="380"/>
      <c r="AX702" s="381"/>
    </row>
    <row r="703" spans="1:51" ht="87.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751</v>
      </c>
      <c r="AE703" s="323"/>
      <c r="AF703" s="323"/>
      <c r="AG703" s="104" t="s">
        <v>834</v>
      </c>
      <c r="AH703" s="105"/>
      <c r="AI703" s="105"/>
      <c r="AJ703" s="105"/>
      <c r="AK703" s="105"/>
      <c r="AL703" s="105"/>
      <c r="AM703" s="105"/>
      <c r="AN703" s="105"/>
      <c r="AO703" s="105"/>
      <c r="AP703" s="105"/>
      <c r="AQ703" s="105"/>
      <c r="AR703" s="105"/>
      <c r="AS703" s="105"/>
      <c r="AT703" s="105"/>
      <c r="AU703" s="105"/>
      <c r="AV703" s="105"/>
      <c r="AW703" s="105"/>
      <c r="AX703" s="106"/>
    </row>
    <row r="704" spans="1:51" ht="75.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751</v>
      </c>
      <c r="AE704" s="781"/>
      <c r="AF704" s="781"/>
      <c r="AG704" s="168" t="s">
        <v>768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830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374</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1.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772</v>
      </c>
      <c r="AE708" s="603"/>
      <c r="AF708" s="603"/>
      <c r="AG708" s="740" t="s">
        <v>838</v>
      </c>
      <c r="AH708" s="741"/>
      <c r="AI708" s="741"/>
      <c r="AJ708" s="741"/>
      <c r="AK708" s="741"/>
      <c r="AL708" s="741"/>
      <c r="AM708" s="741"/>
      <c r="AN708" s="741"/>
      <c r="AO708" s="741"/>
      <c r="AP708" s="741"/>
      <c r="AQ708" s="741"/>
      <c r="AR708" s="741"/>
      <c r="AS708" s="741"/>
      <c r="AT708" s="741"/>
      <c r="AU708" s="741"/>
      <c r="AV708" s="741"/>
      <c r="AW708" s="741"/>
      <c r="AX708" s="742"/>
    </row>
    <row r="709" spans="1:50" ht="4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751</v>
      </c>
      <c r="AE709" s="323"/>
      <c r="AF709" s="323"/>
      <c r="AG709" s="104" t="s">
        <v>771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772</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3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751</v>
      </c>
      <c r="AE711" s="323"/>
      <c r="AF711" s="323"/>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5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831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343</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772</v>
      </c>
      <c r="AE713" s="323"/>
      <c r="AF713" s="661"/>
      <c r="AG713" s="104" t="s">
        <v>762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773</v>
      </c>
      <c r="AH714" s="735"/>
      <c r="AI714" s="735"/>
      <c r="AJ714" s="735"/>
      <c r="AK714" s="735"/>
      <c r="AL714" s="735"/>
      <c r="AM714" s="735"/>
      <c r="AN714" s="735"/>
      <c r="AO714" s="735"/>
      <c r="AP714" s="735"/>
      <c r="AQ714" s="735"/>
      <c r="AR714" s="735"/>
      <c r="AS714" s="735"/>
      <c r="AT714" s="735"/>
      <c r="AU714" s="735"/>
      <c r="AV714" s="735"/>
      <c r="AW714" s="735"/>
      <c r="AX714" s="736"/>
    </row>
    <row r="715" spans="1:50" ht="52.5"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751</v>
      </c>
      <c r="AE715" s="603"/>
      <c r="AF715" s="654"/>
      <c r="AG715" s="740" t="s">
        <v>774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751</v>
      </c>
      <c r="AE716" s="625"/>
      <c r="AF716" s="625"/>
      <c r="AG716" s="104" t="s">
        <v>775</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777</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39.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751</v>
      </c>
      <c r="AE718" s="323"/>
      <c r="AF718" s="323"/>
      <c r="AG718" s="130" t="s">
        <v>776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826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855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856</v>
      </c>
      <c r="B731" s="672"/>
      <c r="C731" s="672"/>
      <c r="D731" s="672"/>
      <c r="E731" s="673"/>
      <c r="F731" s="727" t="s">
        <v>857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858</v>
      </c>
      <c r="B733" s="672"/>
      <c r="C733" s="672"/>
      <c r="D733" s="672"/>
      <c r="E733" s="673"/>
      <c r="F733" s="635" t="s">
        <v>859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746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665</v>
      </c>
      <c r="B737" s="211"/>
      <c r="C737" s="211"/>
      <c r="D737" s="212"/>
      <c r="E737" s="950" t="s">
        <v>854</v>
      </c>
      <c r="F737" s="951"/>
      <c r="G737" s="951"/>
      <c r="H737" s="951"/>
      <c r="I737" s="951"/>
      <c r="J737" s="951"/>
      <c r="K737" s="951"/>
      <c r="L737" s="951"/>
      <c r="M737" s="951"/>
      <c r="N737" s="951"/>
      <c r="O737" s="951"/>
      <c r="P737" s="953"/>
      <c r="Q737" s="950" t="s">
        <v>851</v>
      </c>
      <c r="R737" s="951"/>
      <c r="S737" s="951"/>
      <c r="T737" s="951"/>
      <c r="U737" s="951"/>
      <c r="V737" s="951"/>
      <c r="W737" s="951"/>
      <c r="X737" s="951"/>
      <c r="Y737" s="951"/>
      <c r="Z737" s="951"/>
      <c r="AA737" s="951"/>
      <c r="AB737" s="953"/>
      <c r="AC737" s="950" t="s">
        <v>852</v>
      </c>
      <c r="AD737" s="951"/>
      <c r="AE737" s="951"/>
      <c r="AF737" s="951"/>
      <c r="AG737" s="951"/>
      <c r="AH737" s="951"/>
      <c r="AI737" s="951"/>
      <c r="AJ737" s="951"/>
      <c r="AK737" s="951"/>
      <c r="AL737" s="951"/>
      <c r="AM737" s="951"/>
      <c r="AN737" s="953"/>
      <c r="AO737" s="950" t="s">
        <v>853</v>
      </c>
      <c r="AP737" s="951"/>
      <c r="AQ737" s="951"/>
      <c r="AR737" s="951"/>
      <c r="AS737" s="951"/>
      <c r="AT737" s="951"/>
      <c r="AU737" s="951"/>
      <c r="AV737" s="951"/>
      <c r="AW737" s="951"/>
      <c r="AX737" s="952"/>
      <c r="AY737" s="97"/>
    </row>
    <row r="738" spans="1:51" ht="24.75" customHeight="1" x14ac:dyDescent="0.15">
      <c r="A738" s="361" t="s">
        <v>390</v>
      </c>
      <c r="B738" s="361"/>
      <c r="C738" s="361"/>
      <c r="D738" s="361"/>
      <c r="E738" s="950" t="s">
        <v>847</v>
      </c>
      <c r="F738" s="951"/>
      <c r="G738" s="951"/>
      <c r="H738" s="951"/>
      <c r="I738" s="951"/>
      <c r="J738" s="951"/>
      <c r="K738" s="951"/>
      <c r="L738" s="951"/>
      <c r="M738" s="951"/>
      <c r="N738" s="951"/>
      <c r="O738" s="951"/>
      <c r="P738" s="953"/>
      <c r="Q738" s="950" t="s">
        <v>848</v>
      </c>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389</v>
      </c>
      <c r="B739" s="361"/>
      <c r="C739" s="361"/>
      <c r="D739" s="361"/>
      <c r="E739" s="950" t="s">
        <v>747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388</v>
      </c>
      <c r="B740" s="361"/>
      <c r="C740" s="361"/>
      <c r="D740" s="361"/>
      <c r="E740" s="950" t="s">
        <v>748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387</v>
      </c>
      <c r="B741" s="361"/>
      <c r="C741" s="361"/>
      <c r="D741" s="361"/>
      <c r="E741" s="950" t="s">
        <v>749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386</v>
      </c>
      <c r="B742" s="361"/>
      <c r="C742" s="361"/>
      <c r="D742" s="361"/>
      <c r="E742" s="950" t="s">
        <v>750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385</v>
      </c>
      <c r="B743" s="361"/>
      <c r="C743" s="361"/>
      <c r="D743" s="361"/>
      <c r="E743" s="950" t="s">
        <v>849</v>
      </c>
      <c r="F743" s="951"/>
      <c r="G743" s="951"/>
      <c r="H743" s="951"/>
      <c r="I743" s="951"/>
      <c r="J743" s="951"/>
      <c r="K743" s="951"/>
      <c r="L743" s="951"/>
      <c r="M743" s="951"/>
      <c r="N743" s="951"/>
      <c r="O743" s="951"/>
      <c r="P743" s="953"/>
      <c r="Q743" s="950" t="s">
        <v>850</v>
      </c>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384</v>
      </c>
      <c r="B744" s="361"/>
      <c r="C744" s="361"/>
      <c r="D744" s="361"/>
      <c r="E744" s="950">
        <v>305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383</v>
      </c>
      <c r="B745" s="361"/>
      <c r="C745" s="361"/>
      <c r="D745" s="361"/>
      <c r="E745" s="987">
        <v>301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538</v>
      </c>
      <c r="B746" s="361"/>
      <c r="C746" s="361"/>
      <c r="D746" s="361"/>
      <c r="E746" s="956" t="s">
        <v>703</v>
      </c>
      <c r="F746" s="954"/>
      <c r="G746" s="954"/>
      <c r="H746" s="100" t="str">
        <f>IF(E746="","","-")</f>
        <v>-</v>
      </c>
      <c r="I746" s="954"/>
      <c r="J746" s="954"/>
      <c r="K746" s="100" t="str">
        <f>IF(I746="","","-")</f>
        <v/>
      </c>
      <c r="L746" s="955">
        <v>294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502</v>
      </c>
      <c r="B747" s="361"/>
      <c r="C747" s="361"/>
      <c r="D747" s="361"/>
      <c r="E747" s="956" t="s">
        <v>703</v>
      </c>
      <c r="F747" s="954"/>
      <c r="G747" s="954"/>
      <c r="H747" s="100" t="str">
        <f>IF(E747="","","-")</f>
        <v>-</v>
      </c>
      <c r="I747" s="954"/>
      <c r="J747" s="954"/>
      <c r="K747" s="100" t="str">
        <f>IF(I747="","","-")</f>
        <v/>
      </c>
      <c r="L747" s="955">
        <v>305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377</v>
      </c>
      <c r="B748" s="613"/>
      <c r="C748" s="613"/>
      <c r="D748" s="613"/>
      <c r="E748" s="613"/>
      <c r="F748" s="614"/>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707</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9.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379</v>
      </c>
      <c r="B787" s="627"/>
      <c r="C787" s="627"/>
      <c r="D787" s="627"/>
      <c r="E787" s="627"/>
      <c r="F787" s="628"/>
      <c r="G787" s="593" t="s">
        <v>779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780</v>
      </c>
      <c r="H789" s="669"/>
      <c r="I789" s="669"/>
      <c r="J789" s="669"/>
      <c r="K789" s="670"/>
      <c r="L789" s="662" t="s">
        <v>787</v>
      </c>
      <c r="M789" s="663"/>
      <c r="N789" s="663"/>
      <c r="O789" s="663"/>
      <c r="P789" s="663"/>
      <c r="Q789" s="663"/>
      <c r="R789" s="663"/>
      <c r="S789" s="663"/>
      <c r="T789" s="663"/>
      <c r="U789" s="663"/>
      <c r="V789" s="663"/>
      <c r="W789" s="663"/>
      <c r="X789" s="664"/>
      <c r="Y789" s="382">
        <v>2</v>
      </c>
      <c r="Z789" s="383"/>
      <c r="AA789" s="383"/>
      <c r="AB789" s="800"/>
      <c r="AC789" s="668" t="s">
        <v>796</v>
      </c>
      <c r="AD789" s="669"/>
      <c r="AE789" s="669"/>
      <c r="AF789" s="669"/>
      <c r="AG789" s="670"/>
      <c r="AH789" s="662" t="s">
        <v>829</v>
      </c>
      <c r="AI789" s="663"/>
      <c r="AJ789" s="663"/>
      <c r="AK789" s="663"/>
      <c r="AL789" s="663"/>
      <c r="AM789" s="663"/>
      <c r="AN789" s="663"/>
      <c r="AO789" s="663"/>
      <c r="AP789" s="663"/>
      <c r="AQ789" s="663"/>
      <c r="AR789" s="663"/>
      <c r="AS789" s="663"/>
      <c r="AT789" s="664"/>
      <c r="AU789" s="382">
        <v>0.3</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0.3</v>
      </c>
      <c r="AV799" s="827"/>
      <c r="AW799" s="827"/>
      <c r="AX799" s="829"/>
    </row>
    <row r="800" spans="1:51" ht="23.25" customHeight="1" x14ac:dyDescent="0.15">
      <c r="A800" s="629"/>
      <c r="B800" s="630"/>
      <c r="C800" s="630"/>
      <c r="D800" s="630"/>
      <c r="E800" s="630"/>
      <c r="F800" s="631"/>
      <c r="G800" s="593" t="s">
        <v>781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794</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828</v>
      </c>
      <c r="H802" s="669"/>
      <c r="I802" s="669"/>
      <c r="J802" s="669"/>
      <c r="K802" s="670"/>
      <c r="L802" s="662" t="s">
        <v>784</v>
      </c>
      <c r="M802" s="663"/>
      <c r="N802" s="663"/>
      <c r="O802" s="663"/>
      <c r="P802" s="663"/>
      <c r="Q802" s="663"/>
      <c r="R802" s="663"/>
      <c r="S802" s="663"/>
      <c r="T802" s="663"/>
      <c r="U802" s="663"/>
      <c r="V802" s="663"/>
      <c r="W802" s="663"/>
      <c r="X802" s="664"/>
      <c r="Y802" s="382">
        <v>1.6</v>
      </c>
      <c r="Z802" s="383"/>
      <c r="AA802" s="383"/>
      <c r="AB802" s="800"/>
      <c r="AC802" s="668" t="s">
        <v>780</v>
      </c>
      <c r="AD802" s="669"/>
      <c r="AE802" s="669"/>
      <c r="AF802" s="669"/>
      <c r="AG802" s="670"/>
      <c r="AH802" s="662" t="s">
        <v>783</v>
      </c>
      <c r="AI802" s="663"/>
      <c r="AJ802" s="663"/>
      <c r="AK802" s="663"/>
      <c r="AL802" s="663"/>
      <c r="AM802" s="663"/>
      <c r="AN802" s="663"/>
      <c r="AO802" s="663"/>
      <c r="AP802" s="663"/>
      <c r="AQ802" s="663"/>
      <c r="AR802" s="663"/>
      <c r="AS802" s="663"/>
      <c r="AT802" s="664"/>
      <c r="AU802" s="382">
        <v>2.4</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2.4</v>
      </c>
      <c r="AV812" s="827"/>
      <c r="AW812" s="827"/>
      <c r="AX812" s="829"/>
      <c r="AY812">
        <f t="shared" si="115"/>
        <v>2</v>
      </c>
    </row>
    <row r="813" spans="1:51" ht="24.75" customHeight="1" x14ac:dyDescent="0.15">
      <c r="A813" s="629"/>
      <c r="B813" s="630"/>
      <c r="C813" s="630"/>
      <c r="D813" s="630"/>
      <c r="E813" s="630"/>
      <c r="F813" s="631"/>
      <c r="G813" s="593" t="s">
        <v>782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797</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780</v>
      </c>
      <c r="H815" s="669"/>
      <c r="I815" s="669"/>
      <c r="J815" s="669"/>
      <c r="K815" s="670"/>
      <c r="L815" s="662" t="s">
        <v>790</v>
      </c>
      <c r="M815" s="663"/>
      <c r="N815" s="663"/>
      <c r="O815" s="663"/>
      <c r="P815" s="663"/>
      <c r="Q815" s="663"/>
      <c r="R815" s="663"/>
      <c r="S815" s="663"/>
      <c r="T815" s="663"/>
      <c r="U815" s="663"/>
      <c r="V815" s="663"/>
      <c r="W815" s="663"/>
      <c r="X815" s="664"/>
      <c r="Y815" s="382">
        <v>1</v>
      </c>
      <c r="Z815" s="383"/>
      <c r="AA815" s="383"/>
      <c r="AB815" s="800"/>
      <c r="AC815" s="668" t="s">
        <v>800</v>
      </c>
      <c r="AD815" s="669"/>
      <c r="AE815" s="669"/>
      <c r="AF815" s="669"/>
      <c r="AG815" s="670"/>
      <c r="AH815" s="662" t="s">
        <v>801</v>
      </c>
      <c r="AI815" s="663"/>
      <c r="AJ815" s="663"/>
      <c r="AK815" s="663"/>
      <c r="AL815" s="663"/>
      <c r="AM815" s="663"/>
      <c r="AN815" s="663"/>
      <c r="AO815" s="663"/>
      <c r="AP815" s="663"/>
      <c r="AQ815" s="663"/>
      <c r="AR815" s="663"/>
      <c r="AS815" s="663"/>
      <c r="AT815" s="664"/>
      <c r="AU815" s="382">
        <v>0.05</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t="s">
        <v>827</v>
      </c>
      <c r="AD816" s="605"/>
      <c r="AE816" s="605"/>
      <c r="AF816" s="605"/>
      <c r="AG816" s="606"/>
      <c r="AH816" s="596" t="s">
        <v>802</v>
      </c>
      <c r="AI816" s="597"/>
      <c r="AJ816" s="597"/>
      <c r="AK816" s="597"/>
      <c r="AL816" s="597"/>
      <c r="AM816" s="597"/>
      <c r="AN816" s="597"/>
      <c r="AO816" s="597"/>
      <c r="AP816" s="597"/>
      <c r="AQ816" s="597"/>
      <c r="AR816" s="597"/>
      <c r="AS816" s="597"/>
      <c r="AT816" s="598"/>
      <c r="AU816" s="599">
        <v>0.04</v>
      </c>
      <c r="AV816" s="600"/>
      <c r="AW816" s="600"/>
      <c r="AX816" s="601"/>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t="s">
        <v>798</v>
      </c>
      <c r="AD817" s="605"/>
      <c r="AE817" s="605"/>
      <c r="AF817" s="605"/>
      <c r="AG817" s="606"/>
      <c r="AH817" s="596" t="s">
        <v>799</v>
      </c>
      <c r="AI817" s="597"/>
      <c r="AJ817" s="597"/>
      <c r="AK817" s="597"/>
      <c r="AL817" s="597"/>
      <c r="AM817" s="597"/>
      <c r="AN817" s="597"/>
      <c r="AO817" s="597"/>
      <c r="AP817" s="597"/>
      <c r="AQ817" s="597"/>
      <c r="AR817" s="597"/>
      <c r="AS817" s="597"/>
      <c r="AT817" s="598"/>
      <c r="AU817" s="599">
        <v>0.01</v>
      </c>
      <c r="AV817" s="600"/>
      <c r="AW817" s="600"/>
      <c r="AX817" s="601"/>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1</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9.9999999999999992E-2</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360</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785</v>
      </c>
      <c r="D845" s="343"/>
      <c r="E845" s="343"/>
      <c r="F845" s="343"/>
      <c r="G845" s="343"/>
      <c r="H845" s="343"/>
      <c r="I845" s="343"/>
      <c r="J845" s="344">
        <v>3011101036128</v>
      </c>
      <c r="K845" s="345"/>
      <c r="L845" s="345"/>
      <c r="M845" s="345"/>
      <c r="N845" s="345"/>
      <c r="O845" s="345"/>
      <c r="P845" s="359" t="s">
        <v>786</v>
      </c>
      <c r="Q845" s="346"/>
      <c r="R845" s="346"/>
      <c r="S845" s="346"/>
      <c r="T845" s="346"/>
      <c r="U845" s="346"/>
      <c r="V845" s="346"/>
      <c r="W845" s="346"/>
      <c r="X845" s="346"/>
      <c r="Y845" s="347">
        <v>2</v>
      </c>
      <c r="Z845" s="348"/>
      <c r="AA845" s="348"/>
      <c r="AB845" s="349"/>
      <c r="AC845" s="350" t="s">
        <v>365</v>
      </c>
      <c r="AD845" s="351"/>
      <c r="AE845" s="351"/>
      <c r="AF845" s="351"/>
      <c r="AG845" s="351"/>
      <c r="AH845" s="366">
        <v>5</v>
      </c>
      <c r="AI845" s="367"/>
      <c r="AJ845" s="367"/>
      <c r="AK845" s="367"/>
      <c r="AL845" s="354">
        <v>97</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360</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808</v>
      </c>
      <c r="D878" s="343"/>
      <c r="E878" s="343"/>
      <c r="F878" s="343"/>
      <c r="G878" s="343"/>
      <c r="H878" s="343"/>
      <c r="I878" s="343"/>
      <c r="J878" s="344">
        <v>6000020400009</v>
      </c>
      <c r="K878" s="345"/>
      <c r="L878" s="345"/>
      <c r="M878" s="345"/>
      <c r="N878" s="345"/>
      <c r="O878" s="345"/>
      <c r="P878" s="359" t="s">
        <v>807</v>
      </c>
      <c r="Q878" s="346"/>
      <c r="R878" s="346"/>
      <c r="S878" s="346"/>
      <c r="T878" s="346"/>
      <c r="U878" s="346"/>
      <c r="V878" s="346"/>
      <c r="W878" s="346"/>
      <c r="X878" s="346"/>
      <c r="Y878" s="347">
        <v>0.3</v>
      </c>
      <c r="Z878" s="348"/>
      <c r="AA878" s="348"/>
      <c r="AB878" s="349"/>
      <c r="AC878" s="350" t="s">
        <v>80</v>
      </c>
      <c r="AD878" s="351"/>
      <c r="AE878" s="351"/>
      <c r="AF878" s="351"/>
      <c r="AG878" s="351"/>
      <c r="AH878" s="366" t="s">
        <v>762</v>
      </c>
      <c r="AI878" s="367"/>
      <c r="AJ878" s="367"/>
      <c r="AK878" s="367"/>
      <c r="AL878" s="354" t="s">
        <v>762</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813</v>
      </c>
      <c r="D879" s="343"/>
      <c r="E879" s="343"/>
      <c r="F879" s="343"/>
      <c r="G879" s="343"/>
      <c r="H879" s="343"/>
      <c r="I879" s="343"/>
      <c r="J879" s="344">
        <v>8000020460001</v>
      </c>
      <c r="K879" s="345"/>
      <c r="L879" s="345"/>
      <c r="M879" s="345"/>
      <c r="N879" s="345"/>
      <c r="O879" s="345"/>
      <c r="P879" s="359" t="s">
        <v>807</v>
      </c>
      <c r="Q879" s="346"/>
      <c r="R879" s="346"/>
      <c r="S879" s="346"/>
      <c r="T879" s="346"/>
      <c r="U879" s="346"/>
      <c r="V879" s="346"/>
      <c r="W879" s="346"/>
      <c r="X879" s="346"/>
      <c r="Y879" s="347">
        <v>0.2</v>
      </c>
      <c r="Z879" s="348"/>
      <c r="AA879" s="348"/>
      <c r="AB879" s="349"/>
      <c r="AC879" s="350" t="s">
        <v>80</v>
      </c>
      <c r="AD879" s="351"/>
      <c r="AE879" s="351"/>
      <c r="AF879" s="351"/>
      <c r="AG879" s="351"/>
      <c r="AH879" s="366" t="s">
        <v>762</v>
      </c>
      <c r="AI879" s="367"/>
      <c r="AJ879" s="367"/>
      <c r="AK879" s="367"/>
      <c r="AL879" s="354" t="s">
        <v>762</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809</v>
      </c>
      <c r="D880" s="343"/>
      <c r="E880" s="343"/>
      <c r="F880" s="343"/>
      <c r="G880" s="343"/>
      <c r="H880" s="343"/>
      <c r="I880" s="343"/>
      <c r="J880" s="344">
        <v>2000020350001</v>
      </c>
      <c r="K880" s="345"/>
      <c r="L880" s="345"/>
      <c r="M880" s="345"/>
      <c r="N880" s="345"/>
      <c r="O880" s="345"/>
      <c r="P880" s="359" t="s">
        <v>807</v>
      </c>
      <c r="Q880" s="346"/>
      <c r="R880" s="346"/>
      <c r="S880" s="346"/>
      <c r="T880" s="346"/>
      <c r="U880" s="346"/>
      <c r="V880" s="346"/>
      <c r="W880" s="346"/>
      <c r="X880" s="346"/>
      <c r="Y880" s="347">
        <v>0.2</v>
      </c>
      <c r="Z880" s="348"/>
      <c r="AA880" s="348"/>
      <c r="AB880" s="349"/>
      <c r="AC880" s="350" t="s">
        <v>80</v>
      </c>
      <c r="AD880" s="351"/>
      <c r="AE880" s="351"/>
      <c r="AF880" s="351"/>
      <c r="AG880" s="351"/>
      <c r="AH880" s="352" t="s">
        <v>762</v>
      </c>
      <c r="AI880" s="353"/>
      <c r="AJ880" s="353"/>
      <c r="AK880" s="353"/>
      <c r="AL880" s="354" t="s">
        <v>762</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814</v>
      </c>
      <c r="D881" s="343"/>
      <c r="E881" s="343"/>
      <c r="F881" s="343"/>
      <c r="G881" s="343"/>
      <c r="H881" s="343"/>
      <c r="I881" s="343"/>
      <c r="J881" s="344">
        <v>8000020040002</v>
      </c>
      <c r="K881" s="345"/>
      <c r="L881" s="345"/>
      <c r="M881" s="345"/>
      <c r="N881" s="345"/>
      <c r="O881" s="345"/>
      <c r="P881" s="359" t="s">
        <v>807</v>
      </c>
      <c r="Q881" s="346"/>
      <c r="R881" s="346"/>
      <c r="S881" s="346"/>
      <c r="T881" s="346"/>
      <c r="U881" s="346"/>
      <c r="V881" s="346"/>
      <c r="W881" s="346"/>
      <c r="X881" s="346"/>
      <c r="Y881" s="347">
        <v>0.1</v>
      </c>
      <c r="Z881" s="348"/>
      <c r="AA881" s="348"/>
      <c r="AB881" s="349"/>
      <c r="AC881" s="350" t="s">
        <v>80</v>
      </c>
      <c r="AD881" s="351"/>
      <c r="AE881" s="351"/>
      <c r="AF881" s="351"/>
      <c r="AG881" s="351"/>
      <c r="AH881" s="352" t="s">
        <v>762</v>
      </c>
      <c r="AI881" s="353"/>
      <c r="AJ881" s="353"/>
      <c r="AK881" s="353"/>
      <c r="AL881" s="354" t="s">
        <v>762</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815</v>
      </c>
      <c r="D882" s="343"/>
      <c r="E882" s="343"/>
      <c r="F882" s="343"/>
      <c r="G882" s="343"/>
      <c r="H882" s="343"/>
      <c r="I882" s="343"/>
      <c r="J882" s="344">
        <v>1000020290009</v>
      </c>
      <c r="K882" s="345"/>
      <c r="L882" s="345"/>
      <c r="M882" s="345"/>
      <c r="N882" s="345"/>
      <c r="O882" s="345"/>
      <c r="P882" s="359" t="s">
        <v>807</v>
      </c>
      <c r="Q882" s="346"/>
      <c r="R882" s="346"/>
      <c r="S882" s="346"/>
      <c r="T882" s="346"/>
      <c r="U882" s="346"/>
      <c r="V882" s="346"/>
      <c r="W882" s="346"/>
      <c r="X882" s="346"/>
      <c r="Y882" s="347">
        <v>0.1</v>
      </c>
      <c r="Z882" s="348"/>
      <c r="AA882" s="348"/>
      <c r="AB882" s="349"/>
      <c r="AC882" s="350" t="s">
        <v>80</v>
      </c>
      <c r="AD882" s="351"/>
      <c r="AE882" s="351"/>
      <c r="AF882" s="351"/>
      <c r="AG882" s="351"/>
      <c r="AH882" s="352" t="s">
        <v>762</v>
      </c>
      <c r="AI882" s="353"/>
      <c r="AJ882" s="353"/>
      <c r="AK882" s="353"/>
      <c r="AL882" s="354" t="s">
        <v>762</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58" t="s">
        <v>816</v>
      </c>
      <c r="D883" s="343"/>
      <c r="E883" s="343"/>
      <c r="F883" s="343"/>
      <c r="G883" s="343"/>
      <c r="H883" s="343"/>
      <c r="I883" s="343"/>
      <c r="J883" s="344">
        <v>4000020330001</v>
      </c>
      <c r="K883" s="345"/>
      <c r="L883" s="345"/>
      <c r="M883" s="345"/>
      <c r="N883" s="345"/>
      <c r="O883" s="345"/>
      <c r="P883" s="359" t="s">
        <v>807</v>
      </c>
      <c r="Q883" s="346"/>
      <c r="R883" s="346"/>
      <c r="S883" s="346"/>
      <c r="T883" s="346"/>
      <c r="U883" s="346"/>
      <c r="V883" s="346"/>
      <c r="W883" s="346"/>
      <c r="X883" s="346"/>
      <c r="Y883" s="347">
        <v>0.1</v>
      </c>
      <c r="Z883" s="348"/>
      <c r="AA883" s="348"/>
      <c r="AB883" s="349"/>
      <c r="AC883" s="350" t="s">
        <v>80</v>
      </c>
      <c r="AD883" s="351"/>
      <c r="AE883" s="351"/>
      <c r="AF883" s="351"/>
      <c r="AG883" s="351"/>
      <c r="AH883" s="352" t="s">
        <v>762</v>
      </c>
      <c r="AI883" s="353"/>
      <c r="AJ883" s="353"/>
      <c r="AK883" s="353"/>
      <c r="AL883" s="354" t="s">
        <v>762</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58" t="s">
        <v>817</v>
      </c>
      <c r="D884" s="343"/>
      <c r="E884" s="343"/>
      <c r="F884" s="343"/>
      <c r="G884" s="343"/>
      <c r="H884" s="343"/>
      <c r="I884" s="343"/>
      <c r="J884" s="344">
        <v>4000020180009</v>
      </c>
      <c r="K884" s="345"/>
      <c r="L884" s="345"/>
      <c r="M884" s="345"/>
      <c r="N884" s="345"/>
      <c r="O884" s="345"/>
      <c r="P884" s="359" t="s">
        <v>807</v>
      </c>
      <c r="Q884" s="346"/>
      <c r="R884" s="346"/>
      <c r="S884" s="346"/>
      <c r="T884" s="346"/>
      <c r="U884" s="346"/>
      <c r="V884" s="346"/>
      <c r="W884" s="346"/>
      <c r="X884" s="346"/>
      <c r="Y884" s="347">
        <v>0.1</v>
      </c>
      <c r="Z884" s="348"/>
      <c r="AA884" s="348"/>
      <c r="AB884" s="349"/>
      <c r="AC884" s="350" t="s">
        <v>80</v>
      </c>
      <c r="AD884" s="351"/>
      <c r="AE884" s="351"/>
      <c r="AF884" s="351"/>
      <c r="AG884" s="351"/>
      <c r="AH884" s="352" t="s">
        <v>762</v>
      </c>
      <c r="AI884" s="353"/>
      <c r="AJ884" s="353"/>
      <c r="AK884" s="353"/>
      <c r="AL884" s="354" t="s">
        <v>762</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818</v>
      </c>
      <c r="D885" s="343"/>
      <c r="E885" s="343"/>
      <c r="F885" s="343"/>
      <c r="G885" s="343"/>
      <c r="H885" s="343"/>
      <c r="I885" s="343"/>
      <c r="J885" s="344">
        <v>8000020280003</v>
      </c>
      <c r="K885" s="345"/>
      <c r="L885" s="345"/>
      <c r="M885" s="345"/>
      <c r="N885" s="345"/>
      <c r="O885" s="345"/>
      <c r="P885" s="359" t="s">
        <v>807</v>
      </c>
      <c r="Q885" s="346"/>
      <c r="R885" s="346"/>
      <c r="S885" s="346"/>
      <c r="T885" s="346"/>
      <c r="U885" s="346"/>
      <c r="V885" s="346"/>
      <c r="W885" s="346"/>
      <c r="X885" s="346"/>
      <c r="Y885" s="347">
        <v>0.08</v>
      </c>
      <c r="Z885" s="348"/>
      <c r="AA885" s="348"/>
      <c r="AB885" s="349"/>
      <c r="AC885" s="350" t="s">
        <v>80</v>
      </c>
      <c r="AD885" s="351"/>
      <c r="AE885" s="351"/>
      <c r="AF885" s="351"/>
      <c r="AG885" s="351"/>
      <c r="AH885" s="352" t="s">
        <v>762</v>
      </c>
      <c r="AI885" s="353"/>
      <c r="AJ885" s="353"/>
      <c r="AK885" s="353"/>
      <c r="AL885" s="354" t="s">
        <v>762</v>
      </c>
      <c r="AM885" s="355"/>
      <c r="AN885" s="355"/>
      <c r="AO885" s="356"/>
      <c r="AP885" s="357"/>
      <c r="AQ885" s="357"/>
      <c r="AR885" s="357"/>
      <c r="AS885" s="357"/>
      <c r="AT885" s="357"/>
      <c r="AU885" s="357"/>
      <c r="AV885" s="357"/>
      <c r="AW885" s="357"/>
      <c r="AX885" s="357"/>
      <c r="AY885">
        <f>COUNTA($C$885)</f>
        <v>1</v>
      </c>
    </row>
    <row r="886" spans="1:51" ht="30" customHeight="1" x14ac:dyDescent="0.15">
      <c r="A886" s="370">
        <v>9</v>
      </c>
      <c r="B886" s="370">
        <v>1</v>
      </c>
      <c r="C886" s="358" t="s">
        <v>810</v>
      </c>
      <c r="D886" s="343"/>
      <c r="E886" s="343"/>
      <c r="F886" s="343"/>
      <c r="G886" s="343"/>
      <c r="H886" s="343"/>
      <c r="I886" s="343"/>
      <c r="J886" s="344">
        <v>4000020270008</v>
      </c>
      <c r="K886" s="345"/>
      <c r="L886" s="345"/>
      <c r="M886" s="345"/>
      <c r="N886" s="345"/>
      <c r="O886" s="345"/>
      <c r="P886" s="359" t="s">
        <v>807</v>
      </c>
      <c r="Q886" s="346"/>
      <c r="R886" s="346"/>
      <c r="S886" s="346"/>
      <c r="T886" s="346"/>
      <c r="U886" s="346"/>
      <c r="V886" s="346"/>
      <c r="W886" s="346"/>
      <c r="X886" s="346"/>
      <c r="Y886" s="347">
        <v>0.06</v>
      </c>
      <c r="Z886" s="348"/>
      <c r="AA886" s="348"/>
      <c r="AB886" s="349"/>
      <c r="AC886" s="350" t="s">
        <v>80</v>
      </c>
      <c r="AD886" s="351"/>
      <c r="AE886" s="351"/>
      <c r="AF886" s="351"/>
      <c r="AG886" s="351"/>
      <c r="AH886" s="352" t="s">
        <v>762</v>
      </c>
      <c r="AI886" s="353"/>
      <c r="AJ886" s="353"/>
      <c r="AK886" s="353"/>
      <c r="AL886" s="354" t="s">
        <v>762</v>
      </c>
      <c r="AM886" s="355"/>
      <c r="AN886" s="355"/>
      <c r="AO886" s="356"/>
      <c r="AP886" s="357"/>
      <c r="AQ886" s="357"/>
      <c r="AR886" s="357"/>
      <c r="AS886" s="357"/>
      <c r="AT886" s="357"/>
      <c r="AU886" s="357"/>
      <c r="AV886" s="357"/>
      <c r="AW886" s="357"/>
      <c r="AX886" s="357"/>
      <c r="AY886">
        <f>COUNTA($C$886)</f>
        <v>1</v>
      </c>
    </row>
    <row r="887" spans="1:51" ht="30" customHeight="1" x14ac:dyDescent="0.15">
      <c r="A887" s="370">
        <v>10</v>
      </c>
      <c r="B887" s="370">
        <v>1</v>
      </c>
      <c r="C887" s="358" t="s">
        <v>811</v>
      </c>
      <c r="D887" s="343"/>
      <c r="E887" s="343"/>
      <c r="F887" s="343"/>
      <c r="G887" s="343"/>
      <c r="H887" s="343"/>
      <c r="I887" s="343"/>
      <c r="J887" s="344">
        <v>1000020110001</v>
      </c>
      <c r="K887" s="345"/>
      <c r="L887" s="345"/>
      <c r="M887" s="345"/>
      <c r="N887" s="345"/>
      <c r="O887" s="345"/>
      <c r="P887" s="359" t="s">
        <v>807</v>
      </c>
      <c r="Q887" s="346"/>
      <c r="R887" s="346"/>
      <c r="S887" s="346"/>
      <c r="T887" s="346"/>
      <c r="U887" s="346"/>
      <c r="V887" s="346"/>
      <c r="W887" s="346"/>
      <c r="X887" s="346"/>
      <c r="Y887" s="347">
        <v>0.06</v>
      </c>
      <c r="Z887" s="348"/>
      <c r="AA887" s="348"/>
      <c r="AB887" s="349"/>
      <c r="AC887" s="350" t="s">
        <v>80</v>
      </c>
      <c r="AD887" s="351"/>
      <c r="AE887" s="351"/>
      <c r="AF887" s="351"/>
      <c r="AG887" s="351"/>
      <c r="AH887" s="352" t="s">
        <v>762</v>
      </c>
      <c r="AI887" s="353"/>
      <c r="AJ887" s="353"/>
      <c r="AK887" s="353"/>
      <c r="AL887" s="354" t="s">
        <v>762</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360</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788</v>
      </c>
      <c r="D911" s="343"/>
      <c r="E911" s="343"/>
      <c r="F911" s="343"/>
      <c r="G911" s="343"/>
      <c r="H911" s="343"/>
      <c r="I911" s="343"/>
      <c r="J911" s="344">
        <v>2010001147044</v>
      </c>
      <c r="K911" s="345"/>
      <c r="L911" s="345"/>
      <c r="M911" s="345"/>
      <c r="N911" s="345"/>
      <c r="O911" s="345"/>
      <c r="P911" s="359" t="s">
        <v>789</v>
      </c>
      <c r="Q911" s="346"/>
      <c r="R911" s="346"/>
      <c r="S911" s="346"/>
      <c r="T911" s="346"/>
      <c r="U911" s="346"/>
      <c r="V911" s="346"/>
      <c r="W911" s="346"/>
      <c r="X911" s="346"/>
      <c r="Y911" s="347">
        <v>1.6</v>
      </c>
      <c r="Z911" s="348"/>
      <c r="AA911" s="348"/>
      <c r="AB911" s="349"/>
      <c r="AC911" s="350" t="s">
        <v>365</v>
      </c>
      <c r="AD911" s="351"/>
      <c r="AE911" s="351"/>
      <c r="AF911" s="351"/>
      <c r="AG911" s="351"/>
      <c r="AH911" s="366">
        <v>2</v>
      </c>
      <c r="AI911" s="367"/>
      <c r="AJ911" s="367"/>
      <c r="AK911" s="367"/>
      <c r="AL911" s="354">
        <v>99</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360</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824</v>
      </c>
      <c r="D944" s="343"/>
      <c r="E944" s="343"/>
      <c r="F944" s="343"/>
      <c r="G944" s="343"/>
      <c r="H944" s="343"/>
      <c r="I944" s="343"/>
      <c r="J944" s="344">
        <v>9010001072822</v>
      </c>
      <c r="K944" s="345"/>
      <c r="L944" s="345"/>
      <c r="M944" s="345"/>
      <c r="N944" s="345"/>
      <c r="O944" s="345"/>
      <c r="P944" s="359" t="s">
        <v>793</v>
      </c>
      <c r="Q944" s="346"/>
      <c r="R944" s="346"/>
      <c r="S944" s="346"/>
      <c r="T944" s="346"/>
      <c r="U944" s="346"/>
      <c r="V944" s="346"/>
      <c r="W944" s="346"/>
      <c r="X944" s="346"/>
      <c r="Y944" s="347">
        <v>2.4</v>
      </c>
      <c r="Z944" s="348"/>
      <c r="AA944" s="348"/>
      <c r="AB944" s="349"/>
      <c r="AC944" s="350" t="s">
        <v>365</v>
      </c>
      <c r="AD944" s="351"/>
      <c r="AE944" s="351"/>
      <c r="AF944" s="351"/>
      <c r="AG944" s="351"/>
      <c r="AH944" s="366">
        <v>4</v>
      </c>
      <c r="AI944" s="367"/>
      <c r="AJ944" s="367"/>
      <c r="AK944" s="367"/>
      <c r="AL944" s="354">
        <v>66</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360</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791</v>
      </c>
      <c r="D977" s="343"/>
      <c r="E977" s="343"/>
      <c r="F977" s="343"/>
      <c r="G977" s="343"/>
      <c r="H977" s="343"/>
      <c r="I977" s="343"/>
      <c r="J977" s="344">
        <v>4030001115443</v>
      </c>
      <c r="K977" s="345"/>
      <c r="L977" s="345"/>
      <c r="M977" s="345"/>
      <c r="N977" s="345"/>
      <c r="O977" s="345"/>
      <c r="P977" s="359" t="s">
        <v>792</v>
      </c>
      <c r="Q977" s="346"/>
      <c r="R977" s="346"/>
      <c r="S977" s="346"/>
      <c r="T977" s="346"/>
      <c r="U977" s="346"/>
      <c r="V977" s="346"/>
      <c r="W977" s="346"/>
      <c r="X977" s="346"/>
      <c r="Y977" s="347">
        <v>1</v>
      </c>
      <c r="Z977" s="348"/>
      <c r="AA977" s="348"/>
      <c r="AB977" s="349"/>
      <c r="AC977" s="350" t="s">
        <v>365</v>
      </c>
      <c r="AD977" s="351"/>
      <c r="AE977" s="351"/>
      <c r="AF977" s="351"/>
      <c r="AG977" s="351"/>
      <c r="AH977" s="366">
        <v>7</v>
      </c>
      <c r="AI977" s="367"/>
      <c r="AJ977" s="367"/>
      <c r="AK977" s="367"/>
      <c r="AL977" s="354">
        <v>100</v>
      </c>
      <c r="AM977" s="355"/>
      <c r="AN977" s="355"/>
      <c r="AO977" s="356"/>
      <c r="AP977" s="357"/>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360</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42.75" customHeight="1" x14ac:dyDescent="0.15">
      <c r="A1010" s="370">
        <v>1</v>
      </c>
      <c r="B1010" s="370">
        <v>1</v>
      </c>
      <c r="C1010" s="358" t="s">
        <v>803</v>
      </c>
      <c r="D1010" s="343"/>
      <c r="E1010" s="343"/>
      <c r="F1010" s="343"/>
      <c r="G1010" s="343"/>
      <c r="H1010" s="343"/>
      <c r="I1010" s="343"/>
      <c r="J1010" s="344">
        <v>5000020390003</v>
      </c>
      <c r="K1010" s="345"/>
      <c r="L1010" s="345"/>
      <c r="M1010" s="345"/>
      <c r="N1010" s="345"/>
      <c r="O1010" s="345"/>
      <c r="P1010" s="359" t="s">
        <v>812</v>
      </c>
      <c r="Q1010" s="346"/>
      <c r="R1010" s="346"/>
      <c r="S1010" s="346"/>
      <c r="T1010" s="346"/>
      <c r="U1010" s="346"/>
      <c r="V1010" s="346"/>
      <c r="W1010" s="346"/>
      <c r="X1010" s="346"/>
      <c r="Y1010" s="347">
        <v>0.1</v>
      </c>
      <c r="Z1010" s="348"/>
      <c r="AA1010" s="348"/>
      <c r="AB1010" s="349"/>
      <c r="AC1010" s="350" t="s">
        <v>80</v>
      </c>
      <c r="AD1010" s="351"/>
      <c r="AE1010" s="351"/>
      <c r="AF1010" s="351"/>
      <c r="AG1010" s="351"/>
      <c r="AH1010" s="366" t="s">
        <v>762</v>
      </c>
      <c r="AI1010" s="367"/>
      <c r="AJ1010" s="367"/>
      <c r="AK1010" s="367"/>
      <c r="AL1010" s="354" t="s">
        <v>762</v>
      </c>
      <c r="AM1010" s="355"/>
      <c r="AN1010" s="355"/>
      <c r="AO1010" s="356"/>
      <c r="AP1010" s="357"/>
      <c r="AQ1010" s="357"/>
      <c r="AR1010" s="357"/>
      <c r="AS1010" s="357"/>
      <c r="AT1010" s="357"/>
      <c r="AU1010" s="357"/>
      <c r="AV1010" s="357"/>
      <c r="AW1010" s="357"/>
      <c r="AX1010" s="357"/>
      <c r="AY1010">
        <f t="shared" si="122"/>
        <v>1</v>
      </c>
    </row>
    <row r="1011" spans="1:51" ht="43.5" customHeight="1" x14ac:dyDescent="0.15">
      <c r="A1011" s="370">
        <v>2</v>
      </c>
      <c r="B1011" s="370">
        <v>1</v>
      </c>
      <c r="C1011" s="358" t="s">
        <v>815</v>
      </c>
      <c r="D1011" s="343"/>
      <c r="E1011" s="343"/>
      <c r="F1011" s="343"/>
      <c r="G1011" s="343"/>
      <c r="H1011" s="343"/>
      <c r="I1011" s="343"/>
      <c r="J1011" s="344">
        <v>1000020290009</v>
      </c>
      <c r="K1011" s="345"/>
      <c r="L1011" s="345"/>
      <c r="M1011" s="345"/>
      <c r="N1011" s="345"/>
      <c r="O1011" s="345"/>
      <c r="P1011" s="359" t="s">
        <v>812</v>
      </c>
      <c r="Q1011" s="346"/>
      <c r="R1011" s="346"/>
      <c r="S1011" s="346"/>
      <c r="T1011" s="346"/>
      <c r="U1011" s="346"/>
      <c r="V1011" s="346"/>
      <c r="W1011" s="346"/>
      <c r="X1011" s="346"/>
      <c r="Y1011" s="347">
        <v>0.1</v>
      </c>
      <c r="Z1011" s="348"/>
      <c r="AA1011" s="348"/>
      <c r="AB1011" s="349"/>
      <c r="AC1011" s="350" t="s">
        <v>80</v>
      </c>
      <c r="AD1011" s="351"/>
      <c r="AE1011" s="351"/>
      <c r="AF1011" s="351"/>
      <c r="AG1011" s="351"/>
      <c r="AH1011" s="366" t="s">
        <v>762</v>
      </c>
      <c r="AI1011" s="367"/>
      <c r="AJ1011" s="367"/>
      <c r="AK1011" s="367"/>
      <c r="AL1011" s="354" t="s">
        <v>762</v>
      </c>
      <c r="AM1011" s="355"/>
      <c r="AN1011" s="355"/>
      <c r="AO1011" s="356"/>
      <c r="AP1011" s="357"/>
      <c r="AQ1011" s="357"/>
      <c r="AR1011" s="357"/>
      <c r="AS1011" s="357"/>
      <c r="AT1011" s="357"/>
      <c r="AU1011" s="357"/>
      <c r="AV1011" s="357"/>
      <c r="AW1011" s="357"/>
      <c r="AX1011" s="357"/>
      <c r="AY1011">
        <f>COUNTA($C$1011)</f>
        <v>1</v>
      </c>
    </row>
    <row r="1012" spans="1:51" ht="41.25" customHeight="1" x14ac:dyDescent="0.15">
      <c r="A1012" s="370">
        <v>3</v>
      </c>
      <c r="B1012" s="370">
        <v>1</v>
      </c>
      <c r="C1012" s="358" t="s">
        <v>819</v>
      </c>
      <c r="D1012" s="343"/>
      <c r="E1012" s="343"/>
      <c r="F1012" s="343"/>
      <c r="G1012" s="343"/>
      <c r="H1012" s="343"/>
      <c r="I1012" s="343"/>
      <c r="J1012" s="344">
        <v>5000020090000</v>
      </c>
      <c r="K1012" s="345"/>
      <c r="L1012" s="345"/>
      <c r="M1012" s="345"/>
      <c r="N1012" s="345"/>
      <c r="O1012" s="345"/>
      <c r="P1012" s="359" t="s">
        <v>812</v>
      </c>
      <c r="Q1012" s="346"/>
      <c r="R1012" s="346"/>
      <c r="S1012" s="346"/>
      <c r="T1012" s="346"/>
      <c r="U1012" s="346"/>
      <c r="V1012" s="346"/>
      <c r="W1012" s="346"/>
      <c r="X1012" s="346"/>
      <c r="Y1012" s="347">
        <v>0.1</v>
      </c>
      <c r="Z1012" s="348"/>
      <c r="AA1012" s="348"/>
      <c r="AB1012" s="349"/>
      <c r="AC1012" s="350" t="s">
        <v>80</v>
      </c>
      <c r="AD1012" s="351"/>
      <c r="AE1012" s="351"/>
      <c r="AF1012" s="351"/>
      <c r="AG1012" s="351"/>
      <c r="AH1012" s="352" t="s">
        <v>762</v>
      </c>
      <c r="AI1012" s="353"/>
      <c r="AJ1012" s="353"/>
      <c r="AK1012" s="353"/>
      <c r="AL1012" s="354" t="s">
        <v>762</v>
      </c>
      <c r="AM1012" s="355"/>
      <c r="AN1012" s="355"/>
      <c r="AO1012" s="356"/>
      <c r="AP1012" s="357"/>
      <c r="AQ1012" s="357"/>
      <c r="AR1012" s="357"/>
      <c r="AS1012" s="357"/>
      <c r="AT1012" s="357"/>
      <c r="AU1012" s="357"/>
      <c r="AV1012" s="357"/>
      <c r="AW1012" s="357"/>
      <c r="AX1012" s="357"/>
      <c r="AY1012">
        <f>COUNTA($C$1012)</f>
        <v>1</v>
      </c>
    </row>
    <row r="1013" spans="1:51" ht="46.5" customHeight="1" x14ac:dyDescent="0.15">
      <c r="A1013" s="370">
        <v>4</v>
      </c>
      <c r="B1013" s="370">
        <v>1</v>
      </c>
      <c r="C1013" s="358" t="s">
        <v>804</v>
      </c>
      <c r="D1013" s="343"/>
      <c r="E1013" s="343"/>
      <c r="F1013" s="343"/>
      <c r="G1013" s="343"/>
      <c r="H1013" s="343"/>
      <c r="I1013" s="343"/>
      <c r="J1013" s="344">
        <v>4000020420000</v>
      </c>
      <c r="K1013" s="345"/>
      <c r="L1013" s="345"/>
      <c r="M1013" s="345"/>
      <c r="N1013" s="345"/>
      <c r="O1013" s="345"/>
      <c r="P1013" s="359" t="s">
        <v>812</v>
      </c>
      <c r="Q1013" s="346"/>
      <c r="R1013" s="346"/>
      <c r="S1013" s="346"/>
      <c r="T1013" s="346"/>
      <c r="U1013" s="346"/>
      <c r="V1013" s="346"/>
      <c r="W1013" s="346"/>
      <c r="X1013" s="346"/>
      <c r="Y1013" s="347">
        <v>0.08</v>
      </c>
      <c r="Z1013" s="348"/>
      <c r="AA1013" s="348"/>
      <c r="AB1013" s="349"/>
      <c r="AC1013" s="350" t="s">
        <v>80</v>
      </c>
      <c r="AD1013" s="351"/>
      <c r="AE1013" s="351"/>
      <c r="AF1013" s="351"/>
      <c r="AG1013" s="351"/>
      <c r="AH1013" s="352" t="s">
        <v>762</v>
      </c>
      <c r="AI1013" s="353"/>
      <c r="AJ1013" s="353"/>
      <c r="AK1013" s="353"/>
      <c r="AL1013" s="354" t="s">
        <v>762</v>
      </c>
      <c r="AM1013" s="355"/>
      <c r="AN1013" s="355"/>
      <c r="AO1013" s="356"/>
      <c r="AP1013" s="357"/>
      <c r="AQ1013" s="357"/>
      <c r="AR1013" s="357"/>
      <c r="AS1013" s="357"/>
      <c r="AT1013" s="357"/>
      <c r="AU1013" s="357"/>
      <c r="AV1013" s="357"/>
      <c r="AW1013" s="357"/>
      <c r="AX1013" s="357"/>
      <c r="AY1013">
        <f>COUNTA($C$1013)</f>
        <v>1</v>
      </c>
    </row>
    <row r="1014" spans="1:51" ht="44.25" customHeight="1" x14ac:dyDescent="0.15">
      <c r="A1014" s="370">
        <v>5</v>
      </c>
      <c r="B1014" s="370">
        <v>1</v>
      </c>
      <c r="C1014" s="358" t="s">
        <v>820</v>
      </c>
      <c r="D1014" s="343"/>
      <c r="E1014" s="343"/>
      <c r="F1014" s="343"/>
      <c r="G1014" s="343"/>
      <c r="H1014" s="343"/>
      <c r="I1014" s="343"/>
      <c r="J1014" s="344">
        <v>1000020410004</v>
      </c>
      <c r="K1014" s="345"/>
      <c r="L1014" s="345"/>
      <c r="M1014" s="345"/>
      <c r="N1014" s="345"/>
      <c r="O1014" s="345"/>
      <c r="P1014" s="359" t="s">
        <v>812</v>
      </c>
      <c r="Q1014" s="346"/>
      <c r="R1014" s="346"/>
      <c r="S1014" s="346"/>
      <c r="T1014" s="346"/>
      <c r="U1014" s="346"/>
      <c r="V1014" s="346"/>
      <c r="W1014" s="346"/>
      <c r="X1014" s="346"/>
      <c r="Y1014" s="347">
        <v>7.0000000000000007E-2</v>
      </c>
      <c r="Z1014" s="348"/>
      <c r="AA1014" s="348"/>
      <c r="AB1014" s="349"/>
      <c r="AC1014" s="350" t="s">
        <v>80</v>
      </c>
      <c r="AD1014" s="351"/>
      <c r="AE1014" s="351"/>
      <c r="AF1014" s="351"/>
      <c r="AG1014" s="351"/>
      <c r="AH1014" s="352" t="s">
        <v>762</v>
      </c>
      <c r="AI1014" s="353"/>
      <c r="AJ1014" s="353"/>
      <c r="AK1014" s="353"/>
      <c r="AL1014" s="354" t="s">
        <v>762</v>
      </c>
      <c r="AM1014" s="355"/>
      <c r="AN1014" s="355"/>
      <c r="AO1014" s="356"/>
      <c r="AP1014" s="357"/>
      <c r="AQ1014" s="357"/>
      <c r="AR1014" s="357"/>
      <c r="AS1014" s="357"/>
      <c r="AT1014" s="357"/>
      <c r="AU1014" s="357"/>
      <c r="AV1014" s="357"/>
      <c r="AW1014" s="357"/>
      <c r="AX1014" s="357"/>
      <c r="AY1014">
        <f>COUNTA($C$1014)</f>
        <v>1</v>
      </c>
    </row>
    <row r="1015" spans="1:51" ht="42" customHeight="1" x14ac:dyDescent="0.15">
      <c r="A1015" s="370">
        <v>6</v>
      </c>
      <c r="B1015" s="370">
        <v>1</v>
      </c>
      <c r="C1015" s="358" t="s">
        <v>821</v>
      </c>
      <c r="D1015" s="343"/>
      <c r="E1015" s="343"/>
      <c r="F1015" s="343"/>
      <c r="G1015" s="343"/>
      <c r="H1015" s="343"/>
      <c r="I1015" s="343"/>
      <c r="J1015" s="344">
        <v>1000020380008</v>
      </c>
      <c r="K1015" s="345"/>
      <c r="L1015" s="345"/>
      <c r="M1015" s="345"/>
      <c r="N1015" s="345"/>
      <c r="O1015" s="345"/>
      <c r="P1015" s="359" t="s">
        <v>812</v>
      </c>
      <c r="Q1015" s="346"/>
      <c r="R1015" s="346"/>
      <c r="S1015" s="346"/>
      <c r="T1015" s="346"/>
      <c r="U1015" s="346"/>
      <c r="V1015" s="346"/>
      <c r="W1015" s="346"/>
      <c r="X1015" s="346"/>
      <c r="Y1015" s="347">
        <v>7.0000000000000007E-2</v>
      </c>
      <c r="Z1015" s="348"/>
      <c r="AA1015" s="348"/>
      <c r="AB1015" s="349"/>
      <c r="AC1015" s="350" t="s">
        <v>80</v>
      </c>
      <c r="AD1015" s="351"/>
      <c r="AE1015" s="351"/>
      <c r="AF1015" s="351"/>
      <c r="AG1015" s="351"/>
      <c r="AH1015" s="352" t="s">
        <v>762</v>
      </c>
      <c r="AI1015" s="353"/>
      <c r="AJ1015" s="353"/>
      <c r="AK1015" s="353"/>
      <c r="AL1015" s="354" t="s">
        <v>762</v>
      </c>
      <c r="AM1015" s="355"/>
      <c r="AN1015" s="355"/>
      <c r="AO1015" s="356"/>
      <c r="AP1015" s="357"/>
      <c r="AQ1015" s="357"/>
      <c r="AR1015" s="357"/>
      <c r="AS1015" s="357"/>
      <c r="AT1015" s="357"/>
      <c r="AU1015" s="357"/>
      <c r="AV1015" s="357"/>
      <c r="AW1015" s="357"/>
      <c r="AX1015" s="357"/>
      <c r="AY1015">
        <f>COUNTA($C$1015)</f>
        <v>1</v>
      </c>
    </row>
    <row r="1016" spans="1:51" ht="45" customHeight="1" x14ac:dyDescent="0.15">
      <c r="A1016" s="370">
        <v>7</v>
      </c>
      <c r="B1016" s="370">
        <v>1</v>
      </c>
      <c r="C1016" s="358" t="s">
        <v>822</v>
      </c>
      <c r="D1016" s="343"/>
      <c r="E1016" s="343"/>
      <c r="F1016" s="343"/>
      <c r="G1016" s="343"/>
      <c r="H1016" s="343"/>
      <c r="I1016" s="343"/>
      <c r="J1016" s="344">
        <v>2000020020001</v>
      </c>
      <c r="K1016" s="345"/>
      <c r="L1016" s="345"/>
      <c r="M1016" s="345"/>
      <c r="N1016" s="345"/>
      <c r="O1016" s="345"/>
      <c r="P1016" s="359" t="s">
        <v>812</v>
      </c>
      <c r="Q1016" s="346"/>
      <c r="R1016" s="346"/>
      <c r="S1016" s="346"/>
      <c r="T1016" s="346"/>
      <c r="U1016" s="346"/>
      <c r="V1016" s="346"/>
      <c r="W1016" s="346"/>
      <c r="X1016" s="346"/>
      <c r="Y1016" s="347">
        <v>7.0000000000000007E-2</v>
      </c>
      <c r="Z1016" s="348"/>
      <c r="AA1016" s="348"/>
      <c r="AB1016" s="349"/>
      <c r="AC1016" s="350" t="s">
        <v>80</v>
      </c>
      <c r="AD1016" s="351"/>
      <c r="AE1016" s="351"/>
      <c r="AF1016" s="351"/>
      <c r="AG1016" s="351"/>
      <c r="AH1016" s="352" t="s">
        <v>762</v>
      </c>
      <c r="AI1016" s="353"/>
      <c r="AJ1016" s="353"/>
      <c r="AK1016" s="353"/>
      <c r="AL1016" s="354" t="s">
        <v>762</v>
      </c>
      <c r="AM1016" s="355"/>
      <c r="AN1016" s="355"/>
      <c r="AO1016" s="356"/>
      <c r="AP1016" s="357"/>
      <c r="AQ1016" s="357"/>
      <c r="AR1016" s="357"/>
      <c r="AS1016" s="357"/>
      <c r="AT1016" s="357"/>
      <c r="AU1016" s="357"/>
      <c r="AV1016" s="357"/>
      <c r="AW1016" s="357"/>
      <c r="AX1016" s="357"/>
      <c r="AY1016">
        <f>COUNTA($C$1016)</f>
        <v>1</v>
      </c>
    </row>
    <row r="1017" spans="1:51" ht="47.25" customHeight="1" x14ac:dyDescent="0.15">
      <c r="A1017" s="370">
        <v>8</v>
      </c>
      <c r="B1017" s="370">
        <v>1</v>
      </c>
      <c r="C1017" s="358" t="s">
        <v>805</v>
      </c>
      <c r="D1017" s="343"/>
      <c r="E1017" s="343"/>
      <c r="F1017" s="343"/>
      <c r="G1017" s="343"/>
      <c r="H1017" s="343"/>
      <c r="I1017" s="343"/>
      <c r="J1017" s="344">
        <v>1000020200000</v>
      </c>
      <c r="K1017" s="345"/>
      <c r="L1017" s="345"/>
      <c r="M1017" s="345"/>
      <c r="N1017" s="345"/>
      <c r="O1017" s="345"/>
      <c r="P1017" s="359" t="s">
        <v>812</v>
      </c>
      <c r="Q1017" s="346"/>
      <c r="R1017" s="346"/>
      <c r="S1017" s="346"/>
      <c r="T1017" s="346"/>
      <c r="U1017" s="346"/>
      <c r="V1017" s="346"/>
      <c r="W1017" s="346"/>
      <c r="X1017" s="346"/>
      <c r="Y1017" s="347">
        <v>7.0000000000000007E-2</v>
      </c>
      <c r="Z1017" s="348"/>
      <c r="AA1017" s="348"/>
      <c r="AB1017" s="349"/>
      <c r="AC1017" s="350" t="s">
        <v>80</v>
      </c>
      <c r="AD1017" s="351"/>
      <c r="AE1017" s="351"/>
      <c r="AF1017" s="351"/>
      <c r="AG1017" s="351"/>
      <c r="AH1017" s="352" t="s">
        <v>762</v>
      </c>
      <c r="AI1017" s="353"/>
      <c r="AJ1017" s="353"/>
      <c r="AK1017" s="353"/>
      <c r="AL1017" s="354" t="s">
        <v>762</v>
      </c>
      <c r="AM1017" s="355"/>
      <c r="AN1017" s="355"/>
      <c r="AO1017" s="356"/>
      <c r="AP1017" s="357"/>
      <c r="AQ1017" s="357"/>
      <c r="AR1017" s="357"/>
      <c r="AS1017" s="357"/>
      <c r="AT1017" s="357"/>
      <c r="AU1017" s="357"/>
      <c r="AV1017" s="357"/>
      <c r="AW1017" s="357"/>
      <c r="AX1017" s="357"/>
      <c r="AY1017">
        <f>COUNTA($C$1017)</f>
        <v>1</v>
      </c>
    </row>
    <row r="1018" spans="1:51" ht="41.25" customHeight="1" x14ac:dyDescent="0.15">
      <c r="A1018" s="370">
        <v>9</v>
      </c>
      <c r="B1018" s="370">
        <v>1</v>
      </c>
      <c r="C1018" s="358" t="s">
        <v>823</v>
      </c>
      <c r="D1018" s="343"/>
      <c r="E1018" s="343"/>
      <c r="F1018" s="343"/>
      <c r="G1018" s="343"/>
      <c r="H1018" s="343"/>
      <c r="I1018" s="343"/>
      <c r="J1018" s="344">
        <v>4000020300004</v>
      </c>
      <c r="K1018" s="345"/>
      <c r="L1018" s="345"/>
      <c r="M1018" s="345"/>
      <c r="N1018" s="345"/>
      <c r="O1018" s="345"/>
      <c r="P1018" s="359" t="s">
        <v>812</v>
      </c>
      <c r="Q1018" s="346"/>
      <c r="R1018" s="346"/>
      <c r="S1018" s="346"/>
      <c r="T1018" s="346"/>
      <c r="U1018" s="346"/>
      <c r="V1018" s="346"/>
      <c r="W1018" s="346"/>
      <c r="X1018" s="346"/>
      <c r="Y1018" s="347">
        <v>0.06</v>
      </c>
      <c r="Z1018" s="348"/>
      <c r="AA1018" s="348"/>
      <c r="AB1018" s="349"/>
      <c r="AC1018" s="350" t="s">
        <v>80</v>
      </c>
      <c r="AD1018" s="351"/>
      <c r="AE1018" s="351"/>
      <c r="AF1018" s="351"/>
      <c r="AG1018" s="351"/>
      <c r="AH1018" s="352" t="s">
        <v>762</v>
      </c>
      <c r="AI1018" s="353"/>
      <c r="AJ1018" s="353"/>
      <c r="AK1018" s="353"/>
      <c r="AL1018" s="354" t="s">
        <v>762</v>
      </c>
      <c r="AM1018" s="355"/>
      <c r="AN1018" s="355"/>
      <c r="AO1018" s="356"/>
      <c r="AP1018" s="357"/>
      <c r="AQ1018" s="357"/>
      <c r="AR1018" s="357"/>
      <c r="AS1018" s="357"/>
      <c r="AT1018" s="357"/>
      <c r="AU1018" s="357"/>
      <c r="AV1018" s="357"/>
      <c r="AW1018" s="357"/>
      <c r="AX1018" s="357"/>
      <c r="AY1018">
        <f>COUNTA($C$1018)</f>
        <v>1</v>
      </c>
    </row>
    <row r="1019" spans="1:51" ht="45.75" customHeight="1" x14ac:dyDescent="0.15">
      <c r="A1019" s="370">
        <v>10</v>
      </c>
      <c r="B1019" s="370">
        <v>1</v>
      </c>
      <c r="C1019" s="358" t="s">
        <v>806</v>
      </c>
      <c r="D1019" s="343"/>
      <c r="E1019" s="343"/>
      <c r="F1019" s="343"/>
      <c r="G1019" s="343"/>
      <c r="H1019" s="343"/>
      <c r="I1019" s="343"/>
      <c r="J1019" s="344">
        <v>8000020460001</v>
      </c>
      <c r="K1019" s="345"/>
      <c r="L1019" s="345"/>
      <c r="M1019" s="345"/>
      <c r="N1019" s="345"/>
      <c r="O1019" s="345"/>
      <c r="P1019" s="359" t="s">
        <v>812</v>
      </c>
      <c r="Q1019" s="346"/>
      <c r="R1019" s="346"/>
      <c r="S1019" s="346"/>
      <c r="T1019" s="346"/>
      <c r="U1019" s="346"/>
      <c r="V1019" s="346"/>
      <c r="W1019" s="346"/>
      <c r="X1019" s="346"/>
      <c r="Y1019" s="347">
        <v>0.05</v>
      </c>
      <c r="Z1019" s="348"/>
      <c r="AA1019" s="348"/>
      <c r="AB1019" s="349"/>
      <c r="AC1019" s="350" t="s">
        <v>80</v>
      </c>
      <c r="AD1019" s="351"/>
      <c r="AE1019" s="351"/>
      <c r="AF1019" s="351"/>
      <c r="AG1019" s="351"/>
      <c r="AH1019" s="352" t="s">
        <v>762</v>
      </c>
      <c r="AI1019" s="353"/>
      <c r="AJ1019" s="353"/>
      <c r="AK1019" s="353"/>
      <c r="AL1019" s="354" t="s">
        <v>762</v>
      </c>
      <c r="AM1019" s="355"/>
      <c r="AN1019" s="355"/>
      <c r="AO1019" s="356"/>
      <c r="AP1019" s="357"/>
      <c r="AQ1019" s="357"/>
      <c r="AR1019" s="357"/>
      <c r="AS1019" s="357"/>
      <c r="AT1019" s="357"/>
      <c r="AU1019" s="357"/>
      <c r="AV1019" s="357"/>
      <c r="AW1019" s="357"/>
      <c r="AX1019" s="357"/>
      <c r="AY1019">
        <f>COUNTA($C$1019)</f>
        <v>1</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360</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360</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706</v>
      </c>
      <c r="F1110" s="369"/>
      <c r="G1110" s="369"/>
      <c r="H1110" s="369"/>
      <c r="I1110" s="369"/>
      <c r="J1110" s="344" t="s">
        <v>706</v>
      </c>
      <c r="K1110" s="345"/>
      <c r="L1110" s="345"/>
      <c r="M1110" s="345"/>
      <c r="N1110" s="345"/>
      <c r="O1110" s="345"/>
      <c r="P1110" s="359" t="s">
        <v>706</v>
      </c>
      <c r="Q1110" s="346"/>
      <c r="R1110" s="346"/>
      <c r="S1110" s="346"/>
      <c r="T1110" s="346"/>
      <c r="U1110" s="346"/>
      <c r="V1110" s="346"/>
      <c r="W1110" s="346"/>
      <c r="X1110" s="346"/>
      <c r="Y1110" s="347" t="s">
        <v>706</v>
      </c>
      <c r="Z1110" s="348"/>
      <c r="AA1110" s="348"/>
      <c r="AB1110" s="349"/>
      <c r="AC1110" s="350"/>
      <c r="AD1110" s="351"/>
      <c r="AE1110" s="351"/>
      <c r="AF1110" s="351"/>
      <c r="AG1110" s="351"/>
      <c r="AH1110" s="352" t="s">
        <v>706</v>
      </c>
      <c r="AI1110" s="353"/>
      <c r="AJ1110" s="353"/>
      <c r="AK1110" s="353"/>
      <c r="AL1110" s="354" t="s">
        <v>706</v>
      </c>
      <c r="AM1110" s="355"/>
      <c r="AN1110" s="355"/>
      <c r="AO1110" s="356"/>
      <c r="AP1110" s="357" t="s">
        <v>706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5" max="49" man="1"/>
    <brk id="768"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751</v>
      </c>
      <c r="M3" s="13" t="str">
        <f t="shared" ref="M3:M11" si="2">IF(L3="","",K3)</f>
        <v>文教及び科学振興</v>
      </c>
      <c r="N3" s="13" t="str">
        <f>IF(M3="",N2,IF(N2&lt;&gt;"",CONCATENATE(N2,"、",M3),M3))</f>
        <v>文教及び科学振興</v>
      </c>
      <c r="O3" s="13"/>
      <c r="P3" s="12" t="s">
        <v>75</v>
      </c>
      <c r="Q3" s="17" t="s">
        <v>751</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383</v>
      </c>
      <c r="AF2" s="1026"/>
      <c r="AG2" s="1026"/>
      <c r="AH2" s="1026"/>
      <c r="AI2" s="1026" t="s">
        <v>405</v>
      </c>
      <c r="AJ2" s="1026"/>
      <c r="AK2" s="1026"/>
      <c r="AL2" s="556"/>
      <c r="AM2" s="1026" t="s">
        <v>502</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383</v>
      </c>
      <c r="AF9" s="1026"/>
      <c r="AG9" s="1026"/>
      <c r="AH9" s="1026"/>
      <c r="AI9" s="1026" t="s">
        <v>405</v>
      </c>
      <c r="AJ9" s="1026"/>
      <c r="AK9" s="1026"/>
      <c r="AL9" s="556"/>
      <c r="AM9" s="1026" t="s">
        <v>502</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383</v>
      </c>
      <c r="AF16" s="1026"/>
      <c r="AG16" s="1026"/>
      <c r="AH16" s="1026"/>
      <c r="AI16" s="1026" t="s">
        <v>405</v>
      </c>
      <c r="AJ16" s="1026"/>
      <c r="AK16" s="1026"/>
      <c r="AL16" s="556"/>
      <c r="AM16" s="1026" t="s">
        <v>502</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383</v>
      </c>
      <c r="AF23" s="1026"/>
      <c r="AG23" s="1026"/>
      <c r="AH23" s="1026"/>
      <c r="AI23" s="1026" t="s">
        <v>405</v>
      </c>
      <c r="AJ23" s="1026"/>
      <c r="AK23" s="1026"/>
      <c r="AL23" s="556"/>
      <c r="AM23" s="1026" t="s">
        <v>502</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383</v>
      </c>
      <c r="AF30" s="1026"/>
      <c r="AG30" s="1026"/>
      <c r="AH30" s="1026"/>
      <c r="AI30" s="1026" t="s">
        <v>405</v>
      </c>
      <c r="AJ30" s="1026"/>
      <c r="AK30" s="1026"/>
      <c r="AL30" s="556"/>
      <c r="AM30" s="1026" t="s">
        <v>502</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383</v>
      </c>
      <c r="AF37" s="1026"/>
      <c r="AG37" s="1026"/>
      <c r="AH37" s="1026"/>
      <c r="AI37" s="1026" t="s">
        <v>405</v>
      </c>
      <c r="AJ37" s="1026"/>
      <c r="AK37" s="1026"/>
      <c r="AL37" s="556"/>
      <c r="AM37" s="1026" t="s">
        <v>502</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383</v>
      </c>
      <c r="AF44" s="1026"/>
      <c r="AG44" s="1026"/>
      <c r="AH44" s="1026"/>
      <c r="AI44" s="1026" t="s">
        <v>405</v>
      </c>
      <c r="AJ44" s="1026"/>
      <c r="AK44" s="1026"/>
      <c r="AL44" s="556"/>
      <c r="AM44" s="1026" t="s">
        <v>502</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383</v>
      </c>
      <c r="AF51" s="1026"/>
      <c r="AG51" s="1026"/>
      <c r="AH51" s="1026"/>
      <c r="AI51" s="1026" t="s">
        <v>405</v>
      </c>
      <c r="AJ51" s="1026"/>
      <c r="AK51" s="1026"/>
      <c r="AL51" s="556"/>
      <c r="AM51" s="1026" t="s">
        <v>502</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383</v>
      </c>
      <c r="AF58" s="1026"/>
      <c r="AG58" s="1026"/>
      <c r="AH58" s="1026"/>
      <c r="AI58" s="1026" t="s">
        <v>405</v>
      </c>
      <c r="AJ58" s="1026"/>
      <c r="AK58" s="1026"/>
      <c r="AL58" s="556"/>
      <c r="AM58" s="1026" t="s">
        <v>502</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383</v>
      </c>
      <c r="AF65" s="1026"/>
      <c r="AG65" s="1026"/>
      <c r="AH65" s="1026"/>
      <c r="AI65" s="1026" t="s">
        <v>405</v>
      </c>
      <c r="AJ65" s="1026"/>
      <c r="AK65" s="1026"/>
      <c r="AL65" s="556"/>
      <c r="AM65" s="1026" t="s">
        <v>502</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359</v>
      </c>
      <c r="H2" s="594"/>
      <c r="I2" s="594"/>
      <c r="J2" s="594"/>
      <c r="K2" s="594"/>
      <c r="L2" s="594"/>
      <c r="M2" s="594"/>
      <c r="N2" s="594"/>
      <c r="O2" s="594"/>
      <c r="P2" s="594"/>
      <c r="Q2" s="594"/>
      <c r="R2" s="594"/>
      <c r="S2" s="594"/>
      <c r="T2" s="594"/>
      <c r="U2" s="594"/>
      <c r="V2" s="594"/>
      <c r="W2" s="594"/>
      <c r="X2" s="594"/>
      <c r="Y2" s="594"/>
      <c r="Z2" s="594"/>
      <c r="AA2" s="594"/>
      <c r="AB2" s="595"/>
      <c r="AC2" s="593" t="s">
        <v>361</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2021-08-30T06:41:58Z</cp:lastPrinted>
  <dcterms:created xsi:type="dcterms:W3CDTF">2012-03-13T00:50:25Z</dcterms:created>
  <dcterms:modified xsi:type="dcterms:W3CDTF">2021-09-17T03:58:44Z</dcterms:modified>
</cp:coreProperties>
</file>