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M41" i="3"/>
  <c r="AE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<sst xmlns="http://schemas.openxmlformats.org/spreadsheetml/2006/main" count="3076" uniqueCount="783">
  <si>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</si>
  <si>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</si>
  <si>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</si>
  <si>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</si>
  <si>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</si>
  <si>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</si>
  <si>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</si>
  <si>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</si>
  <si>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</si>
  <si>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</si>
  <si>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</si>
  <si>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</si>
  <si>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</si>
  <si>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</si>
  <si>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</si>
  <si>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</si>
  <si>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</si>
  <si>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</si>
  <si>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</si>
  <si>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</si>
  <si>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</si>
  <si>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</si>
  <si>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</si>
  <si>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</si>
  <si>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</si>
  <si>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</si>
  <si>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</si>
  <si>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</si>
  <si>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</si>
  <si>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</si>
  <si>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</si>
  <si>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</si>
  <si>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</si>
  <si>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</si>
  <si>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</si>
  <si>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</si>
  <si>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</si>
  <si>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</si>
  <si>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</si>
  <si>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</si>
  <si>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</si>
  <si>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</si>
  <si>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</si>
  <si>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</si>
  <si>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</si>
  <si>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</si>
  <si>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</si>
  <si>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</si>
  <si>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</si>
  <si>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</si>
  <si>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</si>
  <si>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</si>
  <si>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</si>
  <si>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</si>
  <si>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</si>
  <si>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</si>
  <si>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</si>
  <si>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</si>
  <si>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</si>
  <si>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</si>
  <si>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</si>
  <si>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</si>
  <si>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</si>
  <si>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</si>
  <si>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</si>
  <si>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</si>
  <si>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</si>
  <si>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</si>
  <si>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</si>
  <si>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</si>
  <si>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</si>
  <si>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</si>
  <si>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</si>
  <si>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</si>
  <si>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</si>
  <si>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</si>
  <si>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</si>
  <si>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</si>
  <si>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</si>
  <si>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</si>
  <si>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</si>
  <si>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</si>
  <si>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</si>
  <si>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</si>
  <si>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</si>
  <si>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</si>
  <si>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</si>
  <si>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</si>
  <si>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</si>
  <si>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</si>
  <si>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</si>
  <si>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</si>
  <si>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</si>
  <si>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</si>
  <si>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</si>
  <si>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</si>
  <si>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</si>
  <si>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</si>
  <si>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</si>
  <si>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</si>
  <si>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</si>
  <si>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</si>
  <si>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</si>
  <si>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</si>
  <si>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</si>
  <si>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</si>
  <si>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</si>
  <si>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</si>
  <si>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</si>
  <si>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</si>
  <si>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</si>
  <si>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</si>
  <si>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</si>
  <si>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</si>
  <si>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</si>
  <si>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</si>
  <si>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</si>
  <si>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</si>
  <si>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</si>
  <si>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</si>
  <si>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</si>
  <si>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</si>
  <si>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</si>
  <si>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</si>
  <si>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</si>
  <si>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</si>
  <si>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</si>
  <si>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</si>
  <si>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</si>
  <si>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</si>
  <si>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</si>
  <si>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</si>
  <si>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</si>
  <si>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</si>
  <si>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</si>
  <si>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</si>
  <si>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</si>
  <si>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</si>
  <si>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</si>
  <si>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</si>
  <si>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</si>
  <si>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</si>
  <si>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</si>
  <si>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</si>
  <si>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</si>
  <si>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</si>
  <si>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</si>
  <si>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</si>
  <si>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</si>
  <si>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</si>
  <si>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</si>
  <si>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</si>
  <si>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</si>
  <si>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</si>
  <si>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</si>
  <si>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</si>
  <si>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</si>
  <si>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</si>
  <si>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</si>
  <si>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</si>
  <si>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</si>
  <si>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</si>
  <si>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</si>
  <si>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</si>
  <si>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</si>
  <si>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</si>
  <si>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</si>
  <si>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</si>
  <si>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</si>
  <si>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</si>
  <si>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</si>
  <si>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</si>
  <si>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</si>
  <si>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</si>
  <si>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</si>
  <si>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</si>
  <si>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</si>
  <si>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</si>
  <si>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</si>
  <si>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</si>
  <si>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</si>
  <si>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</si>
  <si>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</si>
  <si>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</si>
  <si>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</si>
  <si>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</si>
  <si>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</si>
  <si>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</si>
  <si>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</si>
  <si>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</si>
  <si>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</si>
  <si>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</si>
  <si>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</si>
  <si>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</si>
  <si>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</si>
  <si>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</si>
  <si>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</si>
  <si>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</si>
  <si>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</si>
  <si>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</si>
  <si>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</si>
  <si>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</si>
  <si>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</si>
  <si>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</si>
  <si>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</si>
  <si>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</si>
  <si>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</si>
  <si>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</si>
  <si>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</si>
  <si>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</si>
  <si>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</si>
  <si>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</si>
  <si>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</si>
  <si>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</si>
  <si>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</si>
  <si>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</si>
  <si>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</si>
  <si>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</si>
  <si>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</si>
  <si>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</si>
  <si>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</si>
  <si>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</si>
  <si>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</si>
  <si>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</si>
  <si>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</si>
  <si>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</si>
  <si>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</si>
  <si>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</si>
  <si>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</si>
  <si>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</si>
  <si>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</si>
  <si>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</si>
  <si>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</si>
  <si>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</si>
  <si>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</si>
  <si>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</si>
  <si>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</si>
  <si>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</si>
  <si>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</si>
  <si>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</si>
  <si>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</si>
  <si>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</si>
  <si>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</si>
  <si>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</si>
  <si>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</si>
  <si>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</si>
  <si>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</si>
  <si>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</si>
  <si>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</si>
  <si>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</si>
  <si>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</si>
  <si>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</si>
  <si>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</si>
  <si>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</si>
  <si>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</si>
  <si>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</si>
  <si>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</si>
  <si>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</si>
  <si>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</si>
  <si>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</si>
  <si>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</si>
  <si>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</si>
  <si>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</si>
  <si>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</si>
  <si>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</si>
  <si>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</si>
  <si>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</si>
  <si>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</si>
  <si>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</si>
  <si>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</si>
  <si>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</si>
  <si>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</si>
  <si>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</si>
  <si>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</si>
  <si>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</si>
  <si>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</si>
  <si>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</si>
  <si>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</si>
  <si>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</si>
  <si>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</si>
  <si>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</si>
  <si>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</si>
  <si>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</si>
  <si>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</si>
  <si>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</si>
  <si>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</si>
  <si>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</si>
  <si>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</si>
  <si>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</si>
  <si>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</si>
  <si>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</si>
  <si>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</si>
  <si>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</si>
  <si>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</si>
  <si>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</si>
  <si>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</si>
  <si>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</si>
  <si>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</si>
  <si>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</si>
  <si>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</si>
  <si>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</si>
  <si>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</si>
  <si>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</si>
  <si>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</si>
  <si>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</si>
  <si>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</si>
  <si>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</si>
  <si>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</si>
  <si>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</si>
  <si>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</si>
  <si>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</si>
  <si>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</si>
  <si>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</si>
  <si>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</si>
  <si>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</si>
  <si>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</si>
  <si>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</si>
  <si>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</si>
  <si>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</si>
  <si>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</si>
  <si>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</si>
  <si>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</si>
  <si>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</si>
  <si>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</si>
  <si>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</si>
  <si>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</si>
  <si>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</si>
  <si>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</si>
  <si>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</si>
  <si>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</si>
  <si>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</si>
  <si>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</si>
  <si>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</si>
  <si>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</si>
  <si>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</si>
  <si>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</si>
  <si>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</si>
  <si>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</si>
  <si>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</si>
  <si>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</si>
  <si>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</si>
  <si>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</si>
  <si>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</si>
  <si>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</si>
  <si>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</si>
  <si>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</si>
  <si>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</si>
  <si>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</si>
  <si>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</si>
  <si>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</si>
  <si>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</si>
  <si>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</si>
  <si>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</si>
  <si>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</si>
  <si>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</si>
  <si>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</si>
  <si>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</si>
  <si>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</si>
  <si>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</si>
  <si>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</si>
  <si>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</si>
  <si>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</si>
  <si>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</si>
  <si>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</si>
  <si>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</si>
  <si>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</si>
  <si>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</si>
  <si>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</si>
  <si>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</si>
  <si>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</si>
  <si>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</si>
  <si>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</si>
  <si>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</si>
  <si>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</si>
  <si>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</si>
  <si>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</si>
  <si>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</si>
  <si>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</si>
  <si>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</si>
  <si>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</si>
  <si>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</si>
  <si>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</si>
  <si>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</si>
  <si>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</si>
  <si>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</si>
  <si>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</si>
  <si>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</si>
  <si>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</si>
  <si>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</si>
  <si>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</si>
  <si>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</si>
  <si>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</si>
  <si>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</si>
  <si>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</si>
  <si>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</si>
  <si>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</si>
  <si>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</si>
  <si>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</si>
  <si>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</si>
  <si>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</si>
  <si>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</si>
  <si>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</si>
  <si>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</si>
  <si>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</si>
  <si>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</si>
  <si>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</si>
  <si>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</si>
  <si>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</si>
  <si>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</si>
  <si>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</si>
  <si>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</si>
  <si>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</si>
  <si>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</si>
  <si>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</si>
  <si>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</si>
  <si>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</si>
  <si>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</si>
  <si>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</si>
  <si>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</si>
  <si>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</si>
  <si>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</si>
  <si>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</si>
  <si>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</si>
  <si>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</si>
  <si>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</si>
  <si>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</si>
  <si>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</si>
  <si>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</si>
  <si>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</si>
  <si>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</si>
  <si>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</si>
  <si>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</si>
  <si>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</si>
  <si>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</si>
  <si>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</si>
  <si>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</si>
  <si>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</si>
  <si>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</si>
  <si>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</si>
  <si>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</si>
  <si>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</si>
  <si>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</si>
  <si>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</si>
  <si>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</si>
  <si>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</si>
  <si>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</si>
  <si>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</si>
  <si>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</si>
  <si>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</si>
  <si>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</si>
  <si>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</si>
  <si>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</si>
  <si>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</si>
  <si>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</si>
  <si>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</si>
  <si>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</si>
  <si>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</si>
  <si>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</si>
  <si>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</si>
  <si>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</si>
  <si>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</si>
  <si>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</si>
  <si>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</si>
  <si>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</si>
  <si>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</si>
  <si>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</si>
  <si>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</si>
  <si>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</si>
  <si>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</si>
  <si>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</si>
  <si>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</si>
  <si>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</si>
  <si>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</si>
  <si>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</si>
  <si>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</si>
  <si>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</si>
  <si>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</si>
  <si>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</si>
  <si>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</si>
  <si>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</si>
  <si>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</si>
  <si>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</si>
  <si>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</si>
  <si>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</si>
  <si>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</si>
  <si>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</si>
  <si>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</si>
  <si>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</si>
  <si>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</si>
  <si>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</si>
  <si>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</si>
  <si>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</si>
  <si>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</si>
  <si>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</si>
  <si>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</si>
  <si>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</si>
  <si>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</si>
  <si>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</si>
  <si>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</si>
  <si>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</si>
  <si>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</si>
  <si>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</si>
  <si>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</si>
  <si>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</si>
  <si>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</si>
  <si>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</si>
  <si>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</si>
  <si>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</si>
  <si>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</si>
  <si>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</si>
  <si>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</si>
  <si>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</si>
  <si>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</si>
  <si>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</si>
  <si>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</si>
  <si>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</si>
  <si>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</si>
  <si>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</si>
  <si>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</si>
  <si>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</si>
  <si>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</si>
  <si>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</si>
  <si>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</si>
  <si>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</si>
  <si>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</si>
  <si>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</si>
  <si>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</si>
  <si>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</si>
  <si>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</si>
  <si>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</si>
  <si>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</si>
  <si>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</si>
  <si>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</si>
  <si>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</si>
  <si>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</si>
  <si>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</si>
  <si>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</si>
  <si>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</si>
  <si>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</si>
  <si>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</si>
  <si>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</si>
  <si>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</si>
  <si>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</si>
  <si>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</si>
  <si>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</si>
  <si>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</si>
  <si>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</si>
  <si>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</si>
  <si>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</si>
  <si>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</si>
  <si>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</si>
  <si>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</si>
  <si>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</si>
  <si>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</si>
  <si>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</si>
  <si>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</si>
  <si>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</si>
  <si>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</si>
  <si>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</si>
  <si>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</si>
  <si>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</si>
  <si>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</si>
  <si>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</si>
  <si>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</si>
  <si>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</si>
  <si>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</si>
  <si>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</si>
  <si>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</si>
  <si>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</si>
  <si>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</si>
  <si>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</si>
  <si>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</si>
  <si>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</si>
  <si>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</si>
  <si>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</si>
  <si>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</si>
  <si>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</si>
  <si>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</si>
  <si>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</si>
  <si>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</si>
  <si>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</si>
  <si>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</si>
  <si>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</si>
  <si>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</si>
  <si>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</si>
  <si>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</si>
  <si>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</si>
  <si>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</si>
  <si>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</si>
  <si>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</si>
  <si>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</si>
  <si>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</si>
  <si>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</si>
  <si>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</si>
  <si>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</si>
  <si>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</si>
  <si>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</si>
  <si>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</si>
  <si>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</si>
  <si>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</si>
  <si>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</si>
  <si>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</si>
  <si>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</si>
  <si>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</si>
  <si>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</si>
  <si>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</si>
  <si>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</si>
  <si>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</si>
  <si>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</si>
  <si>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</si>
  <si>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</si>
  <si>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</si>
  <si>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</si>
  <si>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</si>
  <si>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</si>
  <si>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</si>
  <si>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</si>
  <si>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</si>
  <si>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</si>
  <si>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</si>
  <si>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</si>
  <si>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</si>
  <si>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</si>
  <si>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</si>
  <si>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</si>
  <si>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</si>
  <si>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</si>
  <si>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</si>
  <si>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</si>
  <si>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</si>
  <si>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</si>
  <si>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</si>
  <si>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</si>
  <si>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</si>
  <si>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</si>
  <si>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</si>
  <si>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</si>
  <si>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</si>
  <si>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</si>
  <si>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</si>
  <si>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</si>
  <si>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</si>
  <si>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</si>
  <si>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</si>
  <si>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</si>
  <si>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</si>
  <si>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</si>
  <si>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</si>
  <si>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</si>
  <si>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</si>
  <si>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</si>
  <si>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</si>
  <si>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</si>
  <si>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</si>
  <si>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</si>
  <si>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</si>
  <si>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</si>
  <si>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</si>
  <si>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</si>
  <si>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</si>
  <si>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</si>
  <si>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</si>
  <si>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</si>
  <si>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</si>
  <si>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</si>
  <si>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</si>
  <si>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</si>
  <si>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</si>
  <si>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</si>
  <si>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</si>
  <si>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</si>
  <si>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</si>
  <si>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</si>
  <si>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</si>
  <si>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</si>
  <si>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</si>
  <si>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</si>
  <si>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</si>
  <si>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</si>
  <si>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</si>
  <si>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</si>
  <si>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</si>
  <si>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</si>
  <si>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</si>
  <si>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</si>
  <si>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</si>
  <si>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</si>
  <si>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</si>
  <si>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</si>
  <si>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</si>
  <si>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</si>
  <si>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</si>
  <si>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</si>
  <si>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</si>
  <si>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</si>
  <si>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</si>
  <si>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</si>
  <si>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</si>
  <si>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</si>
  <si>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</si>
  <si>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</si>
  <si>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</si>
  <si>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</si>
  <si>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</si>
  <si>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</si>
  <si>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</si>
  <si>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</si>
  <si>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</si>
  <si>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</si>
  <si>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</si>
  <si>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</si>
  <si>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</si>
  <si>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</si>
  <si>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スポーツ基本法第１２条、第１３条</t>
  </si>
  <si>
    <t>-</t>
  </si>
  <si>
    <t>スポーツ振興事業委託費</t>
  </si>
  <si>
    <t>スポーツ施設に関する個別施設計画を策定する必要のある地方公共団体のうち、策定した割合が100％</t>
  </si>
  <si>
    <t>スポーツ施設に関する個別施設計画を策定する必要のある地方公共団体のうち、策定した割合</t>
  </si>
  <si>
    <t>箇所数</t>
  </si>
  <si>
    <t>千円</t>
  </si>
  <si>
    <t>　　千円/箇所数</t>
    <phoneticPr fontId="5"/>
  </si>
  <si>
    <t>6,612/1,788</t>
  </si>
  <si>
    <t>4,012/1,788</t>
  </si>
  <si>
    <t>報告書作成・発送料／配布箇所数（体育・スポーツ施設現況調査等を活用した地域スポーツ環境の分析等）　　　　　　　　　　　　　</t>
    <phoneticPr fontId="5"/>
  </si>
  <si>
    <t>9,987/1,788</t>
  </si>
  <si>
    <t>11　スポーツの振興</t>
    <phoneticPr fontId="5"/>
  </si>
  <si>
    <t>11-1 スポーツを「する」「みる」「ささえる」スポーツ参画人口の拡大と、そのための人材育成・場の充実</t>
    <phoneticPr fontId="5"/>
  </si>
  <si>
    <t>社会体育施設に関する個別施設計画（個別施設毎の長寿命化計画）の策定率</t>
    <phoneticPr fontId="5"/>
  </si>
  <si>
    <t>個別施設の策定状況や他の地方公共団体の参考となる集約化・複合化等の取組を把握しつつ、個別施設計画策定中の地方公共団体を中心に必要な支援を講じる。</t>
    <phoneticPr fontId="5"/>
  </si>
  <si>
    <t>公共施設等総合管理計画等の策定促進</t>
    <phoneticPr fontId="5"/>
  </si>
  <si>
    <t>新27-0032</t>
  </si>
  <si>
    <t>308</t>
  </si>
  <si>
    <t>○</t>
  </si>
  <si>
    <t>体育・スポーツ施設に関する調査研究</t>
    <phoneticPr fontId="5"/>
  </si>
  <si>
    <t>平成27年度</t>
    <phoneticPr fontId="5"/>
  </si>
  <si>
    <t>終了予定なし</t>
    <phoneticPr fontId="5"/>
  </si>
  <si>
    <t>スポーツ庁</t>
    <phoneticPr fontId="5"/>
  </si>
  <si>
    <t>参事官（地域振興担当）付</t>
    <phoneticPr fontId="5"/>
  </si>
  <si>
    <t>13,744/1,788</t>
    <phoneticPr fontId="5"/>
  </si>
  <si>
    <t xml:space="preserve"> 我が国の体育・スポーツ施設の設置者別現在数や学校体育施設等の開放状況等を明らかにし、今後のスポーツ振興施策の基礎データを得るとともに、体育・スポーツ施設の整備に関する指針等の作成に係る基礎資料とするため、体育・スポーツ施設現況調査の取りまとめ、調査結果の分析等を行う。</t>
    <phoneticPr fontId="5"/>
  </si>
  <si>
    <t>無</t>
  </si>
  <si>
    <t>‐</t>
  </si>
  <si>
    <t>-</t>
    <phoneticPr fontId="5"/>
  </si>
  <si>
    <t>我が国全体のスポーツ施設に関する事業であることから、国が実施しなければならないものである。</t>
  </si>
  <si>
    <t>受託契約の締結に当たっては、事業経費の費目・使途の内容を厳正に審査するなど、その必要性について適切にチェックを行っている。</t>
  </si>
  <si>
    <t>調査方法を工夫し、コスト縮減に努めている。</t>
  </si>
  <si>
    <t>受託契約及び額の確定手続きに当たっては、事業経費の費目・使途の内容を厳正に審査するなど、その必要性について適切にチェックを行い、低コストでの実施に努めている。</t>
  </si>
  <si>
    <t>予算等の参考や各資料作成の基礎データとして活用する。</t>
    <rPh sb="0" eb="2">
      <t>ヨサン</t>
    </rPh>
    <rPh sb="2" eb="3">
      <t>ナド</t>
    </rPh>
    <rPh sb="4" eb="6">
      <t>サンコウ</t>
    </rPh>
    <rPh sb="7" eb="8">
      <t>カク</t>
    </rPh>
    <rPh sb="8" eb="10">
      <t>シリョウ</t>
    </rPh>
    <rPh sb="10" eb="12">
      <t>サクセイ</t>
    </rPh>
    <rPh sb="13" eb="15">
      <t>キソ</t>
    </rPh>
    <rPh sb="21" eb="23">
      <t>カツヨウ</t>
    </rPh>
    <phoneticPr fontId="5"/>
  </si>
  <si>
    <t>支出先の選定に当たっては、十分な公告期間を確保した総合評価落札方式での一般競争入札を行い、外部有識者から構成される技術審査委員会による審査を実施し、その妥当性・競争性を確保している。</t>
    <rPh sb="25" eb="27">
      <t>ソウゴウ</t>
    </rPh>
    <rPh sb="27" eb="29">
      <t>ヒョウカ</t>
    </rPh>
    <rPh sb="29" eb="31">
      <t>ラクサツ</t>
    </rPh>
    <rPh sb="31" eb="33">
      <t>ホウシキ</t>
    </rPh>
    <rPh sb="35" eb="37">
      <t>イッパン</t>
    </rPh>
    <rPh sb="37" eb="39">
      <t>キョウソウ</t>
    </rPh>
    <rPh sb="39" eb="41">
      <t>ニュウサツ</t>
    </rPh>
    <phoneticPr fontId="5"/>
  </si>
  <si>
    <t>今後についても、事業内容を工夫し、コスト軽減、事業の効率化に努めるとともに、限られた予算でより多くの成果を引き出すため、外部有識者等による技術審査委員会を設置し、十分に意見を聴取しながら実施する。</t>
    <rPh sb="0" eb="2">
      <t>コンゴ</t>
    </rPh>
    <rPh sb="8" eb="10">
      <t>ジギョウ</t>
    </rPh>
    <rPh sb="10" eb="12">
      <t>ナイヨウ</t>
    </rPh>
    <rPh sb="13" eb="15">
      <t>クフウ</t>
    </rPh>
    <rPh sb="20" eb="22">
      <t>ケイゲン</t>
    </rPh>
    <rPh sb="23" eb="25">
      <t>ジギョウ</t>
    </rPh>
    <rPh sb="26" eb="29">
      <t>コウリツカ</t>
    </rPh>
    <rPh sb="30" eb="31">
      <t>ツト</t>
    </rPh>
    <rPh sb="38" eb="39">
      <t>カギ</t>
    </rPh>
    <rPh sb="42" eb="44">
      <t>ヨサン</t>
    </rPh>
    <rPh sb="47" eb="48">
      <t>オオ</t>
    </rPh>
    <rPh sb="50" eb="52">
      <t>セイカ</t>
    </rPh>
    <rPh sb="53" eb="54">
      <t>ヒ</t>
    </rPh>
    <rPh sb="55" eb="56">
      <t>ダ</t>
    </rPh>
    <rPh sb="60" eb="62">
      <t>ガイブ</t>
    </rPh>
    <rPh sb="62" eb="65">
      <t>ユウシキシャ</t>
    </rPh>
    <rPh sb="65" eb="66">
      <t>ナド</t>
    </rPh>
    <rPh sb="69" eb="71">
      <t>ギジュツ</t>
    </rPh>
    <rPh sb="71" eb="73">
      <t>シンサ</t>
    </rPh>
    <rPh sb="73" eb="76">
      <t>イインカイ</t>
    </rPh>
    <rPh sb="77" eb="79">
      <t>セッチ</t>
    </rPh>
    <rPh sb="81" eb="83">
      <t>ジュウブン</t>
    </rPh>
    <rPh sb="84" eb="86">
      <t>イケン</t>
    </rPh>
    <rPh sb="87" eb="89">
      <t>チョウシュ</t>
    </rPh>
    <rPh sb="93" eb="95">
      <t>ジッシ</t>
    </rPh>
    <phoneticPr fontId="5"/>
  </si>
  <si>
    <t>スポーツ基本法：http://www.mext.go.jp/a_menu/sports/kihonhou/
スポーツ基本計画：http://www.mext.go.jp/a_menu/sports/plan/
令和２年度は、スポーツ振興事業委託費をスポーツスペース・ボーダレスプロジェクトより5百万円流用した。</t>
    <phoneticPr fontId="5"/>
  </si>
  <si>
    <t>デロイトトーマツコンサルティング合同会社</t>
    <rPh sb="16" eb="18">
      <t>ゴウドウ</t>
    </rPh>
    <rPh sb="18" eb="20">
      <t>ガイシャ</t>
    </rPh>
    <phoneticPr fontId="5"/>
  </si>
  <si>
    <t>人件費</t>
    <rPh sb="0" eb="3">
      <t>ジンケンヒ</t>
    </rPh>
    <phoneticPr fontId="5"/>
  </si>
  <si>
    <t>事業費</t>
    <rPh sb="0" eb="3">
      <t>ジギョウヒ</t>
    </rPh>
    <phoneticPr fontId="5"/>
  </si>
  <si>
    <t>諸謝金、旅費、消費税相当額</t>
    <rPh sb="0" eb="3">
      <t>ショシャキン</t>
    </rPh>
    <rPh sb="4" eb="6">
      <t>リョヒ</t>
    </rPh>
    <rPh sb="7" eb="10">
      <t>ショウヒゼイ</t>
    </rPh>
    <rPh sb="10" eb="12">
      <t>ソウトウ</t>
    </rPh>
    <rPh sb="12" eb="13">
      <t>ガク</t>
    </rPh>
    <phoneticPr fontId="5"/>
  </si>
  <si>
    <t>デロイトトーマツコンサルティング合同会社</t>
    <rPh sb="16" eb="18">
      <t>ゴウドウ</t>
    </rPh>
    <rPh sb="18" eb="20">
      <t>カイシャ</t>
    </rPh>
    <phoneticPr fontId="5"/>
  </si>
  <si>
    <t>成果報告書の配布箇所数（体育・スポーツ施設現況調査等を活用した地域スポーツ環境の分析等）</t>
    <phoneticPr fontId="5"/>
  </si>
  <si>
    <t>本事業により個別施設計計画の策定状況が改善している。</t>
    <rPh sb="16" eb="18">
      <t>ジョウキョウ</t>
    </rPh>
    <rPh sb="19" eb="21">
      <t>カイゼン</t>
    </rPh>
    <phoneticPr fontId="5"/>
  </si>
  <si>
    <t>第2期スポーツ基本計画において、国による取組の必要性が明記されるなど、政策の優先度が高い事業である。</t>
    <phoneticPr fontId="5"/>
  </si>
  <si>
    <t>本事業は第2期スポーツ基本計画において、国による取組の必要性が明記されるなど、政策の優先度が高い事業である。令和２年度の支出（委託）先の選定については、十分な公告期間を確保した上で、一般競争入札（総合評価落札方式）により実施しており、採択の決定に当たっては、外部有識者から構成される技術審査委員会により審査を実施している。</t>
    <rPh sb="0" eb="1">
      <t>ホン</t>
    </rPh>
    <rPh sb="1" eb="3">
      <t>ジギョウ</t>
    </rPh>
    <rPh sb="4" eb="5">
      <t>ダイ</t>
    </rPh>
    <rPh sb="91" eb="93">
      <t>イッパン</t>
    </rPh>
    <rPh sb="93" eb="95">
      <t>キョウソウ</t>
    </rPh>
    <rPh sb="95" eb="97">
      <t>ニュウサツ</t>
    </rPh>
    <rPh sb="98" eb="100">
      <t>ソウゴウ</t>
    </rPh>
    <rPh sb="100" eb="102">
      <t>ヒョウカ</t>
    </rPh>
    <rPh sb="102" eb="104">
      <t>ラクサツ</t>
    </rPh>
    <rPh sb="104" eb="106">
      <t>ホウシキ</t>
    </rPh>
    <phoneticPr fontId="5"/>
  </si>
  <si>
    <t>-</t>
    <phoneticPr fontId="5"/>
  </si>
  <si>
    <t>8,990/1,747</t>
    <phoneticPr fontId="5"/>
  </si>
  <si>
    <t>体育・スポーツ施設現況調査ホームページの統計表へのアクセス件数
アクセス件数／目標値</t>
    <rPh sb="0" eb="2">
      <t>タイイク</t>
    </rPh>
    <rPh sb="7" eb="9">
      <t>シセツ</t>
    </rPh>
    <rPh sb="9" eb="11">
      <t>ゲンキョウ</t>
    </rPh>
    <rPh sb="11" eb="13">
      <t>チョウサ</t>
    </rPh>
    <rPh sb="20" eb="23">
      <t>トウケイヒョウ</t>
    </rPh>
    <rPh sb="29" eb="31">
      <t>ケンスウ</t>
    </rPh>
    <rPh sb="36" eb="38">
      <t>ケンスウ</t>
    </rPh>
    <rPh sb="39" eb="42">
      <t>モクヒョウチ</t>
    </rPh>
    <phoneticPr fontId="5"/>
  </si>
  <si>
    <t>-</t>
    <phoneticPr fontId="5"/>
  </si>
  <si>
    <t xml:space="preserve">「スポーツのしやすさに関するデータ分析の在り方」の項目整理、自治体への普及啓発方法の検討
</t>
    <rPh sb="11" eb="12">
      <t>カン</t>
    </rPh>
    <rPh sb="17" eb="19">
      <t>ブンセキ</t>
    </rPh>
    <rPh sb="20" eb="21">
      <t>ア</t>
    </rPh>
    <rPh sb="22" eb="23">
      <t>カタ</t>
    </rPh>
    <rPh sb="30" eb="33">
      <t>ジチタイ</t>
    </rPh>
    <rPh sb="35" eb="37">
      <t>フキュウ</t>
    </rPh>
    <rPh sb="37" eb="39">
      <t>ケイハツ</t>
    </rPh>
    <rPh sb="39" eb="41">
      <t>ホウホウ</t>
    </rPh>
    <rPh sb="42" eb="44">
      <t>ケントウ</t>
    </rPh>
    <phoneticPr fontId="5"/>
  </si>
  <si>
    <t>個別施設毎の長寿命化計画の策定状況調査
※平成27年以前は数値を把握していない。
※令和2年度に100％を目指すこととしており、年度ごとの目標値は設定していない。
※文部科学省 インフラ長寿命化計画（行動計画）（令和３年３月改定）においては、個別施設計画が未策定の設置者に対して、早期に策定するように促すこととしている。</t>
    <rPh sb="42" eb="44">
      <t>レイワ</t>
    </rPh>
    <phoneticPr fontId="5"/>
  </si>
  <si>
    <t>得られた調査結果が広く活用される。</t>
    <rPh sb="0" eb="1">
      <t>エ</t>
    </rPh>
    <rPh sb="4" eb="6">
      <t>チョウサ</t>
    </rPh>
    <rPh sb="6" eb="8">
      <t>ケッカ</t>
    </rPh>
    <rPh sb="9" eb="10">
      <t>ヒロ</t>
    </rPh>
    <rPh sb="11" eb="13">
      <t>カツヨウ</t>
    </rPh>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</si>
  <si>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</si>
  <si>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参事官（地域振興担当）
原口 大志</t>
    <rPh sb="12" eb="14">
      <t>ハラグチ</t>
    </rPh>
    <rPh sb="15" eb="17">
      <t>タイシ</t>
    </rPh>
    <phoneticPr fontId="5"/>
  </si>
  <si>
    <t>第2期スポーツ基本計画（平成29年3月24日策定）</t>
    <phoneticPr fontId="5"/>
  </si>
  <si>
    <t>アクセス件数</t>
    <rPh sb="4" eb="6">
      <t>ケンスウ</t>
    </rPh>
    <phoneticPr fontId="5"/>
  </si>
  <si>
    <t>令和元年度教育行政調査（都道府県教育委員会数、市区町村教育委員会数）、令和２年度学校基本調査（大学数、短期大学数、高等専門学校数）、スポーツ庁職員数を合計した値の5倍を成果目標に設定。</t>
    <rPh sb="0" eb="2">
      <t>レイワ</t>
    </rPh>
    <rPh sb="2" eb="4">
      <t>ガンネン</t>
    </rPh>
    <rPh sb="4" eb="5">
      <t>ド</t>
    </rPh>
    <rPh sb="5" eb="7">
      <t>キョウイク</t>
    </rPh>
    <rPh sb="7" eb="9">
      <t>ギョウセイ</t>
    </rPh>
    <rPh sb="9" eb="11">
      <t>チョウサ</t>
    </rPh>
    <rPh sb="12" eb="16">
      <t>トドウフケン</t>
    </rPh>
    <rPh sb="16" eb="18">
      <t>キョウイク</t>
    </rPh>
    <rPh sb="18" eb="21">
      <t>イインカイ</t>
    </rPh>
    <rPh sb="21" eb="22">
      <t>スウ</t>
    </rPh>
    <rPh sb="23" eb="25">
      <t>シク</t>
    </rPh>
    <rPh sb="25" eb="27">
      <t>チョウソン</t>
    </rPh>
    <rPh sb="27" eb="29">
      <t>キョウイク</t>
    </rPh>
    <rPh sb="29" eb="32">
      <t>イインカイ</t>
    </rPh>
    <rPh sb="32" eb="33">
      <t>スウ</t>
    </rPh>
    <rPh sb="35" eb="37">
      <t>レイワ</t>
    </rPh>
    <rPh sb="38" eb="40">
      <t>ネンド</t>
    </rPh>
    <rPh sb="40" eb="42">
      <t>ガッコウ</t>
    </rPh>
    <rPh sb="42" eb="44">
      <t>キホン</t>
    </rPh>
    <rPh sb="44" eb="46">
      <t>チョウサ</t>
    </rPh>
    <rPh sb="47" eb="49">
      <t>ダイガク</t>
    </rPh>
    <rPh sb="49" eb="50">
      <t>スウ</t>
    </rPh>
    <rPh sb="51" eb="53">
      <t>タンキ</t>
    </rPh>
    <rPh sb="53" eb="55">
      <t>ダイガク</t>
    </rPh>
    <rPh sb="55" eb="56">
      <t>スウ</t>
    </rPh>
    <rPh sb="57" eb="59">
      <t>コウトウ</t>
    </rPh>
    <rPh sb="59" eb="61">
      <t>センモン</t>
    </rPh>
    <rPh sb="61" eb="63">
      <t>ガッコウ</t>
    </rPh>
    <rPh sb="63" eb="64">
      <t>スウ</t>
    </rPh>
    <rPh sb="70" eb="71">
      <t>チョウ</t>
    </rPh>
    <rPh sb="71" eb="73">
      <t>ショクイン</t>
    </rPh>
    <rPh sb="73" eb="74">
      <t>スウ</t>
    </rPh>
    <rPh sb="75" eb="77">
      <t>ゴウケイ</t>
    </rPh>
    <rPh sb="79" eb="80">
      <t>アタイ</t>
    </rPh>
    <rPh sb="82" eb="83">
      <t>バイ</t>
    </rPh>
    <rPh sb="84" eb="86">
      <t>セイカ</t>
    </rPh>
    <rPh sb="86" eb="88">
      <t>モクヒョウ</t>
    </rPh>
    <rPh sb="89" eb="91">
      <t>セッテイ</t>
    </rPh>
    <phoneticPr fontId="5"/>
  </si>
  <si>
    <t>※金額は単位未満四捨五入して記載していることから、合計が一致しない場合がある。
令和2年度の予備費等は、スポーツスペース・ボーダレスプロジェクトから繰り入れた。
令和元年度の予備費等は、大学スポーツ振興の推進事業から繰り入れた。
平成30年度の予備費等は、ストック適正化における大規模施設の方向性検討へ繰り入れた。なお、当該事業は廃止した。</t>
    <rPh sb="41" eb="43">
      <t>レイワ</t>
    </rPh>
    <rPh sb="44" eb="46">
      <t>ネンド</t>
    </rPh>
    <rPh sb="47" eb="50">
      <t>ヨビヒ</t>
    </rPh>
    <rPh sb="50" eb="51">
      <t>トウ</t>
    </rPh>
    <rPh sb="75" eb="76">
      <t>ク</t>
    </rPh>
    <rPh sb="77" eb="78">
      <t>イ</t>
    </rPh>
    <rPh sb="100" eb="102">
      <t>シンコウ</t>
    </rPh>
    <rPh sb="103" eb="105">
      <t>スイシン</t>
    </rPh>
    <rPh sb="105" eb="107">
      <t>ジギョウ</t>
    </rPh>
    <phoneticPr fontId="5"/>
  </si>
  <si>
    <t>本事業は、体育・スポーツの振興に資するため，我が国における体育・スポーツ施設の設置者別現在数や施設の開放状況等を明らかにし，今後のスポーツ振興施策の企画・立案に必要な基礎データを得ることを目的に実施するものであり、全国的に実施する必要があるため、国が費用負担を負うことが妥当である。また受託契約の締結に当たっては、事業経費の費目・使途の内容を厳正に審査するなど、その必要性について適切にチェックを行っている。</t>
    <rPh sb="0" eb="1">
      <t>ホン</t>
    </rPh>
    <rPh sb="1" eb="3">
      <t>ジギョウ</t>
    </rPh>
    <rPh sb="94" eb="96">
      <t>モクテキ</t>
    </rPh>
    <rPh sb="97" eb="99">
      <t>ジッシ</t>
    </rPh>
    <rPh sb="107" eb="109">
      <t>ゼンコク</t>
    </rPh>
    <rPh sb="109" eb="110">
      <t>テキ</t>
    </rPh>
    <rPh sb="111" eb="113">
      <t>ジッシ</t>
    </rPh>
    <rPh sb="115" eb="117">
      <t>ヒツヨウ</t>
    </rPh>
    <rPh sb="123" eb="124">
      <t>クニ</t>
    </rPh>
    <rPh sb="125" eb="127">
      <t>ヒヨウ</t>
    </rPh>
    <rPh sb="127" eb="129">
      <t>フタン</t>
    </rPh>
    <rPh sb="130" eb="131">
      <t>オ</t>
    </rPh>
    <rPh sb="135" eb="137">
      <t>ダトウ</t>
    </rPh>
    <rPh sb="143" eb="145">
      <t>ジュタク</t>
    </rPh>
    <phoneticPr fontId="5"/>
  </si>
  <si>
    <t>第2期スポーツ基本計画において、国による取組の必要性が明記されるなど、政策の優先度が高い事業である。また本事業は体育・スポーツ施設を対象とした国が実施する唯一の統計調査であり、スポーツ基本計画のほか、地方自治体策定のスポーツ関連の計画においても参照されるものであり、社会のニーズは高い。</t>
    <rPh sb="52" eb="53">
      <t>ホン</t>
    </rPh>
    <rPh sb="53" eb="55">
      <t>ジギョウ</t>
    </rPh>
    <rPh sb="56" eb="58">
      <t>タイイク</t>
    </rPh>
    <rPh sb="63" eb="65">
      <t>シセツ</t>
    </rPh>
    <rPh sb="66" eb="68">
      <t>タイショウ</t>
    </rPh>
    <rPh sb="71" eb="72">
      <t>クニ</t>
    </rPh>
    <rPh sb="73" eb="75">
      <t>ジッシ</t>
    </rPh>
    <rPh sb="77" eb="79">
      <t>ユイイツ</t>
    </rPh>
    <rPh sb="80" eb="82">
      <t>トウケイ</t>
    </rPh>
    <rPh sb="82" eb="84">
      <t>チョウサ</t>
    </rPh>
    <rPh sb="92" eb="94">
      <t>キホン</t>
    </rPh>
    <rPh sb="94" eb="96">
      <t>ケイカク</t>
    </rPh>
    <rPh sb="100" eb="102">
      <t>チホウ</t>
    </rPh>
    <rPh sb="102" eb="105">
      <t>ジチタイ</t>
    </rPh>
    <rPh sb="105" eb="107">
      <t>サクテイ</t>
    </rPh>
    <rPh sb="112" eb="114">
      <t>カンレン</t>
    </rPh>
    <rPh sb="115" eb="117">
      <t>ケイカク</t>
    </rPh>
    <rPh sb="122" eb="124">
      <t>サンショウ</t>
    </rPh>
    <rPh sb="133" eb="135">
      <t>シャカイ</t>
    </rPh>
    <rPh sb="140" eb="141">
      <t>タカ</t>
    </rPh>
    <phoneticPr fontId="5"/>
  </si>
  <si>
    <t>成果報告書の配布箇所数（体育・スポーツ施設現況調査の取りまとめ結果報告書）</t>
    <rPh sb="31" eb="33">
      <t>ケッカ</t>
    </rPh>
    <rPh sb="33" eb="36">
      <t>ホウコクショ</t>
    </rPh>
    <phoneticPr fontId="5"/>
  </si>
  <si>
    <t>報告書作成・発送料／配布箇所数（体育・スポーツ施設現況調査の取りまとめ結果報告書）　　　　　　　　　　　　　</t>
    <rPh sb="35" eb="37">
      <t>ケッカ</t>
    </rPh>
    <rPh sb="37" eb="40">
      <t>ホウコクショ</t>
    </rPh>
    <phoneticPr fontId="5"/>
  </si>
  <si>
    <t>-</t>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</si>
  <si>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現状の事業内容では施策目標の達成は見込まれないことから、見直すべきである。</t>
  </si>
  <si>
    <t>事業内容の一部改善</t>
  </si>
  <si>
    <t>この事業は、外部有識者の指摘を踏まえ、、事業目的に応じた成果目標及び成果指標の再検討を行うべきである。</t>
  </si>
  <si>
    <t>執行等改善</t>
  </si>
  <si>
    <t>成果目標について、スポーツ施設に関する個別施設計画の地方公共団体の策定割合と体育・スポーツ施設現況調査ホームページアクセス件数の２つを設けている。前者については、各地方公共団体は令和２年度までに個別施設計画を策定することとされていること（「インフラ長寿命化基本計画」（平成25年11月29日インフラ老朽化対策の推進に関する関係省庁連絡会議決定））を踏まえ、令和２年度までの成果目標としている。後者については、類似事業である社会教育調査での目標設定を参考として、過去のアクセス実績より具体的な目標数値を設定している。過去実績が目標値をやや下回ることから、取りまとめ方法等の検討を行い、数値の改善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</si>
</sst>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47</xdr:col>
      <xdr:colOff>50271</xdr:colOff>
      <xdr:row>752</xdr:row>
      <xdr:rowOff>41618</xdr:rowOff>
    </xdr:to>
    <xdr:sp macro="" textlink="">
      <xdr:nvSpPr>
        <xdr:cNvPr id="3" name="テキスト ボックス 2">
          <a:extLst>
            <a:ext uri="{FF2B5EF4-FFF2-40B4-BE49-F238E27FC236}">
              <a16:creationId xmlns:a16="http://schemas.microsoft.com/office/drawing/2014/main" id="{397AD041-2DF6-4BE6-A717-F64733A6BCCF}"/>
            </a:ext>
          </a:extLst>
        </xdr:cNvPr>
        <xdr:cNvSpPr txBox="1"/>
      </xdr:nvSpPr>
      <xdr:spPr>
        <a:xfrm>
          <a:off x="1809750" y="47392167"/>
          <a:ext cx="7691438" cy="740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13.7</a:t>
          </a:r>
          <a:r>
            <a:rPr kumimoji="1" lang="ja-JP" altLang="en-US" sz="1600"/>
            <a:t>百万円</a:t>
          </a:r>
        </a:p>
      </xdr:txBody>
    </xdr:sp>
    <xdr:clientData/>
  </xdr:twoCellAnchor>
  <xdr:twoCellAnchor>
    <xdr:from>
      <xdr:col>9</xdr:col>
      <xdr:colOff>0</xdr:colOff>
      <xdr:row>752</xdr:row>
      <xdr:rowOff>222250</xdr:rowOff>
    </xdr:from>
    <xdr:to>
      <xdr:col>48</xdr:col>
      <xdr:colOff>38723</xdr:colOff>
      <xdr:row>755</xdr:row>
      <xdr:rowOff>317500</xdr:rowOff>
    </xdr:to>
    <xdr:sp macro="" textlink="">
      <xdr:nvSpPr>
        <xdr:cNvPr id="5" name="テキスト ボックス 4">
          <a:extLst>
            <a:ext uri="{FF2B5EF4-FFF2-40B4-BE49-F238E27FC236}">
              <a16:creationId xmlns:a16="http://schemas.microsoft.com/office/drawing/2014/main" id="{92C07C53-897D-44AD-B322-08D18572AC70}"/>
            </a:ext>
          </a:extLst>
        </xdr:cNvPr>
        <xdr:cNvSpPr txBox="1"/>
      </xdr:nvSpPr>
      <xdr:spPr>
        <a:xfrm>
          <a:off x="1828800" y="54044850"/>
          <a:ext cx="7963523"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我が国の体育・スポーツ施設の設置者別現在数や学校体育施設等の開放状況等を明らかにし、今後のスポーツ振興施策の基礎データを得るとともに、体育・スポーツ施設の整備に関する指針等の作成に係る基礎資料とするため、体育・スポーツ施設現況調査の取りまとめ、調査結果の分析等を行う。本事業では、各自治体におけるスポーツのしやすさに関するデータ分析の在り方を策定するにあたっての項目の整理を行うとともに、データを活用した全国の自治体への普及啓発手法について、学識経験者も交えて検討し取りまとめを行った。</a:t>
          </a:r>
          <a:endParaRPr kumimoji="1" lang="en-US" altLang="ja-JP" sz="1050"/>
        </a:p>
      </xdr:txBody>
    </xdr:sp>
    <xdr:clientData/>
  </xdr:twoCellAnchor>
  <xdr:twoCellAnchor>
    <xdr:from>
      <xdr:col>7</xdr:col>
      <xdr:colOff>52917</xdr:colOff>
      <xdr:row>752</xdr:row>
      <xdr:rowOff>158750</xdr:rowOff>
    </xdr:from>
    <xdr:to>
      <xdr:col>49</xdr:col>
      <xdr:colOff>108480</xdr:colOff>
      <xdr:row>755</xdr:row>
      <xdr:rowOff>297218</xdr:rowOff>
    </xdr:to>
    <xdr:sp macro="" textlink="">
      <xdr:nvSpPr>
        <xdr:cNvPr id="4" name="大かっこ 3">
          <a:extLst>
            <a:ext uri="{FF2B5EF4-FFF2-40B4-BE49-F238E27FC236}">
              <a16:creationId xmlns:a16="http://schemas.microsoft.com/office/drawing/2014/main" id="{7671E6A4-16DA-41A3-814A-02B990A57FF2}"/>
            </a:ext>
          </a:extLst>
        </xdr:cNvPr>
        <xdr:cNvSpPr/>
      </xdr:nvSpPr>
      <xdr:spPr>
        <a:xfrm>
          <a:off x="1460500" y="48249417"/>
          <a:ext cx="8501063" cy="1186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756</xdr:row>
      <xdr:rowOff>0</xdr:rowOff>
    </xdr:from>
    <xdr:to>
      <xdr:col>29</xdr:col>
      <xdr:colOff>166488</xdr:colOff>
      <xdr:row>757</xdr:row>
      <xdr:rowOff>159866</xdr:rowOff>
    </xdr:to>
    <xdr:sp macro="" textlink="">
      <xdr:nvSpPr>
        <xdr:cNvPr id="6" name="下矢印 3">
          <a:extLst>
            <a:ext uri="{FF2B5EF4-FFF2-40B4-BE49-F238E27FC236}">
              <a16:creationId xmlns:a16="http://schemas.microsoft.com/office/drawing/2014/main" id="{9DF595B5-9492-4F68-91D1-A262AA26A754}"/>
            </a:ext>
          </a:extLst>
        </xdr:cNvPr>
        <xdr:cNvSpPr/>
      </xdr:nvSpPr>
      <xdr:spPr>
        <a:xfrm>
          <a:off x="5027083" y="49487667"/>
          <a:ext cx="970822" cy="509116"/>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63500</xdr:colOff>
      <xdr:row>757</xdr:row>
      <xdr:rowOff>275167</xdr:rowOff>
    </xdr:from>
    <xdr:to>
      <xdr:col>37</xdr:col>
      <xdr:colOff>188963</xdr:colOff>
      <xdr:row>758</xdr:row>
      <xdr:rowOff>131863</xdr:rowOff>
    </xdr:to>
    <xdr:sp macro="" textlink="">
      <xdr:nvSpPr>
        <xdr:cNvPr id="7" name="テキスト ボックス 6">
          <a:extLst>
            <a:ext uri="{FF2B5EF4-FFF2-40B4-BE49-F238E27FC236}">
              <a16:creationId xmlns:a16="http://schemas.microsoft.com/office/drawing/2014/main" id="{51E1833C-0389-4C55-9E3A-A6EBB232D0DE}"/>
            </a:ext>
          </a:extLst>
        </xdr:cNvPr>
        <xdr:cNvSpPr txBox="1"/>
      </xdr:nvSpPr>
      <xdr:spPr>
        <a:xfrm>
          <a:off x="4085167" y="50112084"/>
          <a:ext cx="3543879" cy="205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17</xdr:col>
      <xdr:colOff>158750</xdr:colOff>
      <xdr:row>759</xdr:row>
      <xdr:rowOff>74084</xdr:rowOff>
    </xdr:from>
    <xdr:to>
      <xdr:col>37</xdr:col>
      <xdr:colOff>34289</xdr:colOff>
      <xdr:row>762</xdr:row>
      <xdr:rowOff>54220</xdr:rowOff>
    </xdr:to>
    <xdr:sp macro="" textlink="">
      <xdr:nvSpPr>
        <xdr:cNvPr id="8" name="テキスト ボックス 7">
          <a:extLst>
            <a:ext uri="{FF2B5EF4-FFF2-40B4-BE49-F238E27FC236}">
              <a16:creationId xmlns:a16="http://schemas.microsoft.com/office/drawing/2014/main" id="{CCB55ED3-F126-4A2E-BD09-01C5D61129FC}"/>
            </a:ext>
          </a:extLst>
        </xdr:cNvPr>
        <xdr:cNvSpPr txBox="1"/>
      </xdr:nvSpPr>
      <xdr:spPr>
        <a:xfrm>
          <a:off x="3577167" y="50609501"/>
          <a:ext cx="3897205" cy="10278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体育・スポーツ施設に関する調査研究： </a:t>
          </a:r>
          <a:r>
            <a:rPr kumimoji="1" lang="en-US" altLang="ja-JP" sz="1400"/>
            <a:t>13.7</a:t>
          </a:r>
          <a:r>
            <a:rPr kumimoji="1" lang="ja-JP" altLang="en-US" sz="1400"/>
            <a:t>百万円</a:t>
          </a:r>
          <a:endParaRPr kumimoji="1" lang="en-US" altLang="ja-JP" sz="1400"/>
        </a:p>
        <a:p>
          <a:pPr algn="ctr"/>
          <a:r>
            <a:rPr kumimoji="1" lang="ja-JP" altLang="en-US" sz="1400"/>
            <a:t>デロイトトーマツコンサルティング合同会社</a:t>
          </a:r>
          <a:endParaRPr kumimoji="1" lang="en-US" altLang="ja-JP" sz="1400"/>
        </a:p>
      </xdr:txBody>
    </xdr:sp>
    <xdr:clientData/>
  </xdr:twoCellAnchor>
  <xdr:twoCellAnchor>
    <xdr:from>
      <xdr:col>18</xdr:col>
      <xdr:colOff>74084</xdr:colOff>
      <xdr:row>763</xdr:row>
      <xdr:rowOff>127000</xdr:rowOff>
    </xdr:from>
    <xdr:to>
      <xdr:col>37</xdr:col>
      <xdr:colOff>9391</xdr:colOff>
      <xdr:row>765</xdr:row>
      <xdr:rowOff>444500</xdr:rowOff>
    </xdr:to>
    <xdr:sp macro="" textlink="">
      <xdr:nvSpPr>
        <xdr:cNvPr id="11" name="テキスト ボックス 10">
          <a:extLst>
            <a:ext uri="{FF2B5EF4-FFF2-40B4-BE49-F238E27FC236}">
              <a16:creationId xmlns:a16="http://schemas.microsoft.com/office/drawing/2014/main" id="{A593CD2F-F6FC-4F41-B005-5C6972097A57}"/>
            </a:ext>
          </a:extLst>
        </xdr:cNvPr>
        <xdr:cNvSpPr txBox="1"/>
      </xdr:nvSpPr>
      <xdr:spPr>
        <a:xfrm>
          <a:off x="3731684" y="57861200"/>
          <a:ext cx="3796107" cy="134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・既存データや活用しやすさを考慮した「スポーツのしやすさに関するデータ分析の在り方」の項目整理</a:t>
          </a:r>
          <a:endParaRPr kumimoji="1" lang="en-US" altLang="ja-JP" sz="1100"/>
        </a:p>
        <a:p>
          <a:r>
            <a:rPr kumimoji="1" lang="ja-JP" altLang="en-US" sz="1100"/>
            <a:t>・データを活用した自治体への普及啓発手法の検討</a:t>
          </a:r>
          <a:endParaRPr kumimoji="1" lang="en-US" altLang="ja-JP" sz="1100"/>
        </a:p>
        <a:p>
          <a:r>
            <a:rPr kumimoji="1" lang="ja-JP" altLang="en-US" sz="1100"/>
            <a:t>・有識者ヒアリングの実施</a:t>
          </a:r>
          <a:endParaRPr kumimoji="1" lang="en-US" altLang="ja-JP" sz="1100"/>
        </a:p>
        <a:p>
          <a:r>
            <a:rPr kumimoji="1" lang="ja-JP" altLang="en-US" sz="1100"/>
            <a:t>・報告書の取りまとめ</a:t>
          </a:r>
        </a:p>
      </xdr:txBody>
    </xdr:sp>
    <xdr:clientData/>
  </xdr:twoCellAnchor>
  <xdr:twoCellAnchor>
    <xdr:from>
      <xdr:col>17</xdr:col>
      <xdr:colOff>21166</xdr:colOff>
      <xdr:row>762</xdr:row>
      <xdr:rowOff>296333</xdr:rowOff>
    </xdr:from>
    <xdr:to>
      <xdr:col>37</xdr:col>
      <xdr:colOff>163470</xdr:colOff>
      <xdr:row>765</xdr:row>
      <xdr:rowOff>225968</xdr:rowOff>
    </xdr:to>
    <xdr:sp macro="" textlink="">
      <xdr:nvSpPr>
        <xdr:cNvPr id="12" name="大かっこ 11">
          <a:extLst>
            <a:ext uri="{FF2B5EF4-FFF2-40B4-BE49-F238E27FC236}">
              <a16:creationId xmlns:a16="http://schemas.microsoft.com/office/drawing/2014/main" id="{35FC5ECC-9368-4D4C-B6D0-D7014B5B1D6F}"/>
            </a:ext>
          </a:extLst>
        </xdr:cNvPr>
        <xdr:cNvSpPr/>
      </xdr:nvSpPr>
      <xdr:spPr>
        <a:xfrm>
          <a:off x="3439583" y="51879500"/>
          <a:ext cx="4163970" cy="1294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327</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734</v>
      </c>
      <c r="H5" s="555"/>
      <c r="I5" s="555"/>
      <c r="J5" s="555"/>
      <c r="K5" s="555"/>
      <c r="L5" s="555"/>
      <c r="M5" s="556" t="s">
        <v>66</v>
      </c>
      <c r="N5" s="557"/>
      <c r="O5" s="557"/>
      <c r="P5" s="557"/>
      <c r="Q5" s="557"/>
      <c r="R5" s="558"/>
      <c r="S5" s="559" t="s">
        <v>735</v>
      </c>
      <c r="T5" s="555"/>
      <c r="U5" s="555"/>
      <c r="V5" s="555"/>
      <c r="W5" s="555"/>
      <c r="X5" s="560"/>
      <c r="Y5" s="713" t="s">
        <v>3</v>
      </c>
      <c r="Z5" s="714"/>
      <c r="AA5" s="714"/>
      <c r="AB5" s="714"/>
      <c r="AC5" s="714"/>
      <c r="AD5" s="715"/>
      <c r="AE5" s="716" t="s">
        <v>737</v>
      </c>
      <c r="AF5" s="716"/>
      <c r="AG5" s="716"/>
      <c r="AH5" s="716"/>
      <c r="AI5" s="716"/>
      <c r="AJ5" s="716"/>
      <c r="AK5" s="716"/>
      <c r="AL5" s="716"/>
      <c r="AM5" s="716"/>
      <c r="AN5" s="716"/>
      <c r="AO5" s="716"/>
      <c r="AP5" s="717"/>
      <c r="AQ5" s="718" t="s">
        <v>768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769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767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0.1" customHeight="1" x14ac:dyDescent="0.15">
      <c r="A10" s="738" t="s">
        <v>30</v>
      </c>
      <c r="B10" s="739"/>
      <c r="C10" s="739"/>
      <c r="D10" s="739"/>
      <c r="E10" s="739"/>
      <c r="F10" s="739"/>
      <c r="G10" s="671" t="s">
        <v>739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v>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-1.5</v>
      </c>
      <c r="Q17" s="164"/>
      <c r="R17" s="164"/>
      <c r="S17" s="164"/>
      <c r="T17" s="164"/>
      <c r="U17" s="164"/>
      <c r="V17" s="165"/>
      <c r="W17" s="163">
        <v>5</v>
      </c>
      <c r="X17" s="164"/>
      <c r="Y17" s="164"/>
      <c r="Z17" s="164"/>
      <c r="AA17" s="164"/>
      <c r="AB17" s="164"/>
      <c r="AC17" s="165"/>
      <c r="AD17" s="163">
        <v>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7.5</v>
      </c>
      <c r="Q18" s="170"/>
      <c r="R18" s="170"/>
      <c r="S18" s="170"/>
      <c r="T18" s="170"/>
      <c r="U18" s="170"/>
      <c r="V18" s="171"/>
      <c r="W18" s="169">
        <f>SUM(W13:AC17)</f>
        <v>14</v>
      </c>
      <c r="X18" s="170"/>
      <c r="Y18" s="170"/>
      <c r="Z18" s="170"/>
      <c r="AA18" s="170"/>
      <c r="AB18" s="170"/>
      <c r="AC18" s="171"/>
      <c r="AD18" s="169">
        <f>SUM(AD13:AJ17)</f>
        <v>14</v>
      </c>
      <c r="AE18" s="170"/>
      <c r="AF18" s="170"/>
      <c r="AG18" s="170"/>
      <c r="AH18" s="170"/>
      <c r="AI18" s="170"/>
      <c r="AJ18" s="171"/>
      <c r="AK18" s="169">
        <f>SUM(AK13:AQ17)</f>
        <v>9</v>
      </c>
      <c r="AL18" s="170"/>
      <c r="AM18" s="170"/>
      <c r="AN18" s="170"/>
      <c r="AO18" s="170"/>
      <c r="AP18" s="170"/>
      <c r="AQ18" s="171"/>
      <c r="AR18" s="169">
        <f>SUM(AR13:AX17)</f>
        <v>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v>
      </c>
      <c r="Q19" s="164"/>
      <c r="R19" s="164"/>
      <c r="S19" s="164"/>
      <c r="T19" s="164"/>
      <c r="U19" s="164"/>
      <c r="V19" s="165"/>
      <c r="W19" s="163">
        <v>14</v>
      </c>
      <c r="X19" s="164"/>
      <c r="Y19" s="164"/>
      <c r="Z19" s="164"/>
      <c r="AA19" s="164"/>
      <c r="AB19" s="164"/>
      <c r="AC19" s="165"/>
      <c r="AD19" s="163">
        <v>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0.93333333333333335</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0.77777777777777779</v>
      </c>
      <c r="Q21" s="535"/>
      <c r="R21" s="535"/>
      <c r="S21" s="535"/>
      <c r="T21" s="535"/>
      <c r="U21" s="535"/>
      <c r="V21" s="535"/>
      <c r="W21" s="535">
        <f t="shared" ref="W21" si="2">IF(W19=0, "-", SUM(W19)/SUM(W13,W14))</f>
        <v>1.5555555555555556</v>
      </c>
      <c r="X21" s="535"/>
      <c r="Y21" s="535"/>
      <c r="Z21" s="535"/>
      <c r="AA21" s="535"/>
      <c r="AB21" s="535"/>
      <c r="AC21" s="535"/>
      <c r="AD21" s="535">
        <f t="shared" ref="AD21" si="3">IF(AD19=0, "-", SUM(AD19)/SUM(AD13,AD14))</f>
        <v>1.5555555555555556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333</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9</v>
      </c>
      <c r="Q23" s="161"/>
      <c r="R23" s="161"/>
      <c r="S23" s="161"/>
      <c r="T23" s="161"/>
      <c r="U23" s="161"/>
      <c r="V23" s="162"/>
      <c r="W23" s="160">
        <v>9</v>
      </c>
      <c r="X23" s="161"/>
      <c r="Y23" s="161"/>
      <c r="Z23" s="161"/>
      <c r="AA23" s="161"/>
      <c r="AB23" s="161"/>
      <c r="AC23" s="162"/>
      <c r="AD23" s="149" t="s">
        <v>772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2</v>
      </c>
      <c r="AV31" s="271"/>
      <c r="AW31" s="375" t="s">
        <v>179</v>
      </c>
      <c r="AX31" s="376"/>
    </row>
    <row r="32" spans="1:50" ht="23.25" customHeight="1" x14ac:dyDescent="0.15">
      <c r="A32" s="511"/>
      <c r="B32" s="509"/>
      <c r="C32" s="509"/>
      <c r="D32" s="509"/>
      <c r="E32" s="509"/>
      <c r="F32" s="510"/>
      <c r="G32" s="536" t="s">
        <v>716</v>
      </c>
      <c r="H32" s="537"/>
      <c r="I32" s="537"/>
      <c r="J32" s="537"/>
      <c r="K32" s="537"/>
      <c r="L32" s="537"/>
      <c r="M32" s="537"/>
      <c r="N32" s="537"/>
      <c r="O32" s="538"/>
      <c r="P32" s="191" t="s">
        <v>717</v>
      </c>
      <c r="Q32" s="191"/>
      <c r="R32" s="191"/>
      <c r="S32" s="191"/>
      <c r="T32" s="191"/>
      <c r="U32" s="191"/>
      <c r="V32" s="191"/>
      <c r="W32" s="191"/>
      <c r="X32" s="233"/>
      <c r="Y32" s="339" t="s">
        <v>12</v>
      </c>
      <c r="Z32" s="545"/>
      <c r="AA32" s="546"/>
      <c r="AB32" s="547" t="s">
        <v>369</v>
      </c>
      <c r="AC32" s="547"/>
      <c r="AD32" s="547"/>
      <c r="AE32" s="363">
        <v>17</v>
      </c>
      <c r="AF32" s="364"/>
      <c r="AG32" s="364"/>
      <c r="AH32" s="364"/>
      <c r="AI32" s="363">
        <v>31</v>
      </c>
      <c r="AJ32" s="364"/>
      <c r="AK32" s="364"/>
      <c r="AL32" s="364"/>
      <c r="AM32" s="363">
        <v>76</v>
      </c>
      <c r="AN32" s="364"/>
      <c r="AO32" s="364"/>
      <c r="AP32" s="364"/>
      <c r="AQ32" s="166" t="s">
        <v>714</v>
      </c>
      <c r="AR32" s="167"/>
      <c r="AS32" s="167"/>
      <c r="AT32" s="168"/>
      <c r="AU32" s="364" t="s">
        <v>714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t="s">
        <v>714</v>
      </c>
      <c r="AF33" s="364"/>
      <c r="AG33" s="364"/>
      <c r="AH33" s="364"/>
      <c r="AI33" s="363" t="s">
        <v>714</v>
      </c>
      <c r="AJ33" s="364"/>
      <c r="AK33" s="364"/>
      <c r="AL33" s="364"/>
      <c r="AM33" s="363" t="s">
        <v>714</v>
      </c>
      <c r="AN33" s="364"/>
      <c r="AO33" s="364"/>
      <c r="AP33" s="364"/>
      <c r="AQ33" s="166" t="s">
        <v>714</v>
      </c>
      <c r="AR33" s="167"/>
      <c r="AS33" s="167"/>
      <c r="AT33" s="168"/>
      <c r="AU33" s="364">
        <v>100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714</v>
      </c>
      <c r="AF34" s="364"/>
      <c r="AG34" s="364"/>
      <c r="AH34" s="364"/>
      <c r="AI34" s="363" t="s">
        <v>714</v>
      </c>
      <c r="AJ34" s="364"/>
      <c r="AK34" s="364"/>
      <c r="AL34" s="364"/>
      <c r="AM34" s="363" t="s">
        <v>714</v>
      </c>
      <c r="AN34" s="364"/>
      <c r="AO34" s="364"/>
      <c r="AP34" s="364"/>
      <c r="AQ34" s="166" t="s">
        <v>714</v>
      </c>
      <c r="AR34" s="167"/>
      <c r="AS34" s="167"/>
      <c r="AT34" s="168"/>
      <c r="AU34" s="364" t="s">
        <v>714</v>
      </c>
      <c r="AV34" s="364"/>
      <c r="AW34" s="364"/>
      <c r="AX34" s="365"/>
    </row>
    <row r="35" spans="1:51" ht="41.25" customHeight="1" x14ac:dyDescent="0.15">
      <c r="A35" s="891" t="s">
        <v>378</v>
      </c>
      <c r="B35" s="892"/>
      <c r="C35" s="892"/>
      <c r="D35" s="892"/>
      <c r="E35" s="892"/>
      <c r="F35" s="893"/>
      <c r="G35" s="897" t="s">
        <v>765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41.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c r="AV38" s="271"/>
      <c r="AW38" s="375" t="s">
        <v>179</v>
      </c>
      <c r="AX38" s="376"/>
      <c r="AY38">
        <f>$AY$37</f>
        <v>1</v>
      </c>
    </row>
    <row r="39" spans="1:51" ht="23.25" customHeight="1" x14ac:dyDescent="0.15">
      <c r="A39" s="511"/>
      <c r="B39" s="509"/>
      <c r="C39" s="509"/>
      <c r="D39" s="509"/>
      <c r="E39" s="509"/>
      <c r="F39" s="510"/>
      <c r="G39" s="536" t="s">
        <v>766</v>
      </c>
      <c r="H39" s="537"/>
      <c r="I39" s="537"/>
      <c r="J39" s="537"/>
      <c r="K39" s="537"/>
      <c r="L39" s="537"/>
      <c r="M39" s="537"/>
      <c r="N39" s="537"/>
      <c r="O39" s="538"/>
      <c r="P39" s="191" t="s">
        <v>762</v>
      </c>
      <c r="Q39" s="191"/>
      <c r="R39" s="191"/>
      <c r="S39" s="191"/>
      <c r="T39" s="191"/>
      <c r="U39" s="191"/>
      <c r="V39" s="191"/>
      <c r="W39" s="191"/>
      <c r="X39" s="233"/>
      <c r="Y39" s="339" t="s">
        <v>12</v>
      </c>
      <c r="Z39" s="545"/>
      <c r="AA39" s="546"/>
      <c r="AB39" s="547" t="s">
        <v>770</v>
      </c>
      <c r="AC39" s="547"/>
      <c r="AD39" s="547"/>
      <c r="AE39" s="363">
        <v>12369</v>
      </c>
      <c r="AF39" s="364"/>
      <c r="AG39" s="364"/>
      <c r="AH39" s="364"/>
      <c r="AI39" s="363">
        <v>11089</v>
      </c>
      <c r="AJ39" s="364"/>
      <c r="AK39" s="364"/>
      <c r="AL39" s="364"/>
      <c r="AM39" s="363">
        <v>14299</v>
      </c>
      <c r="AN39" s="364"/>
      <c r="AO39" s="364"/>
      <c r="AP39" s="364"/>
      <c r="AQ39" s="166" t="s">
        <v>763</v>
      </c>
      <c r="AR39" s="167"/>
      <c r="AS39" s="167"/>
      <c r="AT39" s="168"/>
      <c r="AU39" s="364" t="s">
        <v>763</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770</v>
      </c>
      <c r="AC40" s="518"/>
      <c r="AD40" s="518"/>
      <c r="AE40" s="363">
        <v>15390</v>
      </c>
      <c r="AF40" s="364"/>
      <c r="AG40" s="364"/>
      <c r="AH40" s="364"/>
      <c r="AI40" s="363">
        <v>15390</v>
      </c>
      <c r="AJ40" s="364"/>
      <c r="AK40" s="364"/>
      <c r="AL40" s="364"/>
      <c r="AM40" s="363">
        <v>15390</v>
      </c>
      <c r="AN40" s="364"/>
      <c r="AO40" s="364"/>
      <c r="AP40" s="364"/>
      <c r="AQ40" s="166">
        <v>15390</v>
      </c>
      <c r="AR40" s="167"/>
      <c r="AS40" s="167"/>
      <c r="AT40" s="168"/>
      <c r="AU40" s="364" t="s">
        <v>763</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166">
        <f>AE39/AE40*100</f>
        <v>80.370370370370367</v>
      </c>
      <c r="AF41" s="167"/>
      <c r="AG41" s="167"/>
      <c r="AH41" s="168"/>
      <c r="AI41" s="166">
        <f t="shared" ref="AI41" si="5">AI39/AI40*100</f>
        <v>72.053281351526962</v>
      </c>
      <c r="AJ41" s="167"/>
      <c r="AK41" s="167"/>
      <c r="AL41" s="168"/>
      <c r="AM41" s="166">
        <f t="shared" ref="AM41" si="6">AM39/AM40*100</f>
        <v>92.910981156595199</v>
      </c>
      <c r="AN41" s="167"/>
      <c r="AO41" s="167"/>
      <c r="AP41" s="168"/>
      <c r="AQ41" s="166" t="s">
        <v>763</v>
      </c>
      <c r="AR41" s="167"/>
      <c r="AS41" s="167"/>
      <c r="AT41" s="168"/>
      <c r="AU41" s="364" t="s">
        <v>763</v>
      </c>
      <c r="AV41" s="364"/>
      <c r="AW41" s="364"/>
      <c r="AX41" s="365"/>
      <c r="AY41">
        <f t="shared" si="4"/>
        <v>1</v>
      </c>
    </row>
    <row r="42" spans="1:51" ht="39" customHeight="1" x14ac:dyDescent="0.15">
      <c r="A42" s="891" t="s">
        <v>378</v>
      </c>
      <c r="B42" s="892"/>
      <c r="C42" s="892"/>
      <c r="D42" s="892"/>
      <c r="E42" s="892"/>
      <c r="F42" s="893"/>
      <c r="G42" s="897" t="s">
        <v>771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39"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7">$AY$44</f>
        <v>0</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7"/>
        <v>0</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7"/>
        <v>0</v>
      </c>
    </row>
    <row r="49" spans="1:5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7"/>
        <v>0</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7"/>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8">$AY$51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8"/>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8"/>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8"/>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8"/>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9">$AY$58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9"/>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9"/>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9"/>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9"/>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10">$AY$65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10"/>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10"/>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10"/>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10"/>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10"/>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1">$AY$73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1"/>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1"/>
        <v>0</v>
      </c>
    </row>
    <row r="78" spans="1:51" ht="69.75" hidden="1" customHeight="1" x14ac:dyDescent="0.15">
      <c r="A78" s="906" t="s">
        <v>381</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11"/>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2">$AY$80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2"/>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2"/>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2"/>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2"/>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2"/>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2"/>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2"/>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3">$AY$90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3"/>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3"/>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4"/>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775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718</v>
      </c>
      <c r="AC101" s="547"/>
      <c r="AD101" s="547"/>
      <c r="AE101" s="358">
        <v>1788</v>
      </c>
      <c r="AF101" s="358"/>
      <c r="AG101" s="358"/>
      <c r="AH101" s="358"/>
      <c r="AI101" s="358">
        <v>1788</v>
      </c>
      <c r="AJ101" s="358"/>
      <c r="AK101" s="358"/>
      <c r="AL101" s="358"/>
      <c r="AM101" s="358" t="s">
        <v>714</v>
      </c>
      <c r="AN101" s="358"/>
      <c r="AO101" s="358"/>
      <c r="AP101" s="358"/>
      <c r="AQ101" s="358" t="s">
        <v>760</v>
      </c>
      <c r="AR101" s="358"/>
      <c r="AS101" s="358"/>
      <c r="AT101" s="358"/>
      <c r="AU101" s="363" t="s">
        <v>714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718</v>
      </c>
      <c r="AC102" s="547"/>
      <c r="AD102" s="547"/>
      <c r="AE102" s="358">
        <v>1788</v>
      </c>
      <c r="AF102" s="358"/>
      <c r="AG102" s="358"/>
      <c r="AH102" s="358"/>
      <c r="AI102" s="358">
        <v>1788</v>
      </c>
      <c r="AJ102" s="358"/>
      <c r="AK102" s="358"/>
      <c r="AL102" s="358"/>
      <c r="AM102" s="358" t="s">
        <v>714</v>
      </c>
      <c r="AN102" s="358"/>
      <c r="AO102" s="358"/>
      <c r="AP102" s="358"/>
      <c r="AQ102" s="358">
        <v>1747</v>
      </c>
      <c r="AR102" s="358"/>
      <c r="AS102" s="358"/>
      <c r="AT102" s="358"/>
      <c r="AU102" s="371">
        <v>1747</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756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718</v>
      </c>
      <c r="AC104" s="468"/>
      <c r="AD104" s="469"/>
      <c r="AE104" s="358" t="s">
        <v>714</v>
      </c>
      <c r="AF104" s="358"/>
      <c r="AG104" s="358"/>
      <c r="AH104" s="358"/>
      <c r="AI104" s="358">
        <v>1788</v>
      </c>
      <c r="AJ104" s="358"/>
      <c r="AK104" s="358"/>
      <c r="AL104" s="358"/>
      <c r="AM104" s="358">
        <v>1788</v>
      </c>
      <c r="AN104" s="358"/>
      <c r="AO104" s="358"/>
      <c r="AP104" s="358"/>
      <c r="AQ104" s="358" t="s">
        <v>777</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718</v>
      </c>
      <c r="AC105" s="404"/>
      <c r="AD105" s="405"/>
      <c r="AE105" s="358" t="s">
        <v>714</v>
      </c>
      <c r="AF105" s="358"/>
      <c r="AG105" s="358"/>
      <c r="AH105" s="358"/>
      <c r="AI105" s="358">
        <v>1788</v>
      </c>
      <c r="AJ105" s="358"/>
      <c r="AK105" s="358"/>
      <c r="AL105" s="358"/>
      <c r="AM105" s="358">
        <v>1788</v>
      </c>
      <c r="AN105" s="358"/>
      <c r="AO105" s="358"/>
      <c r="AP105" s="358"/>
      <c r="AQ105" s="358" t="s">
        <v>777</v>
      </c>
      <c r="AR105" s="358"/>
      <c r="AS105" s="358"/>
      <c r="AT105" s="358"/>
      <c r="AU105" s="358" t="s">
        <v>777</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v>3.7</v>
      </c>
      <c r="AF116" s="358"/>
      <c r="AG116" s="358"/>
      <c r="AH116" s="358"/>
      <c r="AI116" s="358">
        <v>2.2000000000000002</v>
      </c>
      <c r="AJ116" s="358"/>
      <c r="AK116" s="358"/>
      <c r="AL116" s="358"/>
      <c r="AM116" s="358" t="s">
        <v>742</v>
      </c>
      <c r="AN116" s="358"/>
      <c r="AO116" s="358"/>
      <c r="AP116" s="358"/>
      <c r="AQ116" s="363">
        <v>5.0999999999999996</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720</v>
      </c>
      <c r="AC117" s="343"/>
      <c r="AD117" s="344"/>
      <c r="AE117" s="306" t="s">
        <v>721</v>
      </c>
      <c r="AF117" s="306"/>
      <c r="AG117" s="306"/>
      <c r="AH117" s="306"/>
      <c r="AI117" s="306" t="s">
        <v>722</v>
      </c>
      <c r="AJ117" s="306"/>
      <c r="AK117" s="306"/>
      <c r="AL117" s="306"/>
      <c r="AM117" s="306" t="s">
        <v>742</v>
      </c>
      <c r="AN117" s="306"/>
      <c r="AO117" s="306"/>
      <c r="AP117" s="306"/>
      <c r="AQ117" s="306" t="s">
        <v>761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719</v>
      </c>
      <c r="AC119" s="301"/>
      <c r="AD119" s="302"/>
      <c r="AE119" s="358" t="s">
        <v>714</v>
      </c>
      <c r="AF119" s="358"/>
      <c r="AG119" s="358"/>
      <c r="AH119" s="358"/>
      <c r="AI119" s="358">
        <v>5.6</v>
      </c>
      <c r="AJ119" s="358"/>
      <c r="AK119" s="358"/>
      <c r="AL119" s="358"/>
      <c r="AM119" s="358">
        <v>7.7</v>
      </c>
      <c r="AN119" s="358"/>
      <c r="AO119" s="358"/>
      <c r="AP119" s="358"/>
      <c r="AQ119" s="358" t="s">
        <v>760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t="s">
        <v>714</v>
      </c>
      <c r="AF120" s="306"/>
      <c r="AG120" s="306"/>
      <c r="AH120" s="306"/>
      <c r="AI120" s="306" t="s">
        <v>724</v>
      </c>
      <c r="AJ120" s="306"/>
      <c r="AK120" s="306"/>
      <c r="AL120" s="306"/>
      <c r="AM120" s="306" t="s">
        <v>738</v>
      </c>
      <c r="AN120" s="306"/>
      <c r="AO120" s="306"/>
      <c r="AP120" s="306"/>
      <c r="AQ120" s="306" t="s">
        <v>760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17</v>
      </c>
      <c r="AF134" s="167"/>
      <c r="AG134" s="167"/>
      <c r="AH134" s="167"/>
      <c r="AI134" s="266">
        <v>31</v>
      </c>
      <c r="AJ134" s="167"/>
      <c r="AK134" s="167"/>
      <c r="AL134" s="167"/>
      <c r="AM134" s="266">
        <v>76</v>
      </c>
      <c r="AN134" s="167"/>
      <c r="AO134" s="167"/>
      <c r="AP134" s="167"/>
      <c r="AQ134" s="266" t="s">
        <v>404</v>
      </c>
      <c r="AR134" s="167"/>
      <c r="AS134" s="167"/>
      <c r="AT134" s="167"/>
      <c r="AU134" s="266" t="s">
        <v>404</v>
      </c>
      <c r="AV134" s="167"/>
      <c r="AW134" s="167"/>
      <c r="AX134" s="208"/>
      <c r="AY134">
        <f t="shared" ref="AY134:AY135" si="15">$AY$132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404</v>
      </c>
      <c r="AF135" s="167"/>
      <c r="AG135" s="167"/>
      <c r="AH135" s="167"/>
      <c r="AI135" s="266" t="s">
        <v>404</v>
      </c>
      <c r="AJ135" s="167"/>
      <c r="AK135" s="167"/>
      <c r="AL135" s="167"/>
      <c r="AM135" s="266" t="s">
        <v>710</v>
      </c>
      <c r="AN135" s="167"/>
      <c r="AO135" s="167"/>
      <c r="AP135" s="167"/>
      <c r="AQ135" s="266" t="s">
        <v>404</v>
      </c>
      <c r="AR135" s="167"/>
      <c r="AS135" s="167"/>
      <c r="AT135" s="167"/>
      <c r="AU135" s="266">
        <v>100</v>
      </c>
      <c r="AV135" s="167"/>
      <c r="AW135" s="167"/>
      <c r="AX135" s="208"/>
      <c r="AY135">
        <f t="shared" si="15"/>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404</v>
      </c>
      <c r="AR137" s="271"/>
      <c r="AS137" s="179" t="s">
        <v>233</v>
      </c>
      <c r="AT137" s="202"/>
      <c r="AU137" s="178">
        <v>33</v>
      </c>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710</v>
      </c>
      <c r="AN138" s="167"/>
      <c r="AO138" s="167"/>
      <c r="AP138" s="167"/>
      <c r="AQ138" s="266"/>
      <c r="AR138" s="167"/>
      <c r="AS138" s="167"/>
      <c r="AT138" s="167"/>
      <c r="AU138" s="266"/>
      <c r="AV138" s="167"/>
      <c r="AW138" s="167"/>
      <c r="AX138" s="208"/>
      <c r="AY138">
        <f t="shared" ref="AY138:AY139" si="16">$AY$136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710</v>
      </c>
      <c r="AN139" s="167"/>
      <c r="AO139" s="167"/>
      <c r="AP139" s="167"/>
      <c r="AQ139" s="266"/>
      <c r="AR139" s="167"/>
      <c r="AS139" s="167"/>
      <c r="AT139" s="167"/>
      <c r="AU139" s="266"/>
      <c r="AV139" s="167"/>
      <c r="AW139" s="167"/>
      <c r="AX139" s="208"/>
      <c r="AY139">
        <f t="shared" si="16"/>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5">$AY$192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5"/>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6">$AY$196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6"/>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255</v>
      </c>
      <c r="K430" s="243"/>
      <c r="L430" s="243"/>
      <c r="M430" s="243"/>
      <c r="N430" s="243"/>
      <c r="O430" s="243"/>
      <c r="P430" s="243"/>
      <c r="Q430" s="243"/>
      <c r="R430" s="243"/>
      <c r="S430" s="243"/>
      <c r="T430" s="244"/>
      <c r="U430" s="245" t="s">
        <v>729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26</v>
      </c>
      <c r="AF432" s="178"/>
      <c r="AG432" s="179" t="s">
        <v>233</v>
      </c>
      <c r="AH432" s="202"/>
      <c r="AI432" s="216"/>
      <c r="AJ432" s="216"/>
      <c r="AK432" s="216"/>
      <c r="AL432" s="217"/>
      <c r="AM432" s="216"/>
      <c r="AN432" s="216"/>
      <c r="AO432" s="216"/>
      <c r="AP432" s="217"/>
      <c r="AQ432" s="231" t="s">
        <v>404</v>
      </c>
      <c r="AR432" s="178"/>
      <c r="AS432" s="179" t="s">
        <v>233</v>
      </c>
      <c r="AT432" s="202"/>
      <c r="AU432" s="178">
        <v>2</v>
      </c>
      <c r="AV432" s="178"/>
      <c r="AW432" s="179" t="s">
        <v>179</v>
      </c>
      <c r="AX432" s="180"/>
      <c r="AY432">
        <f>$AY$431</f>
        <v>1</v>
      </c>
    </row>
    <row r="433" spans="1:51" ht="23.25" customHeight="1" x14ac:dyDescent="0.15">
      <c r="A433" s="988"/>
      <c r="B433" s="253"/>
      <c r="C433" s="252"/>
      <c r="D433" s="253"/>
      <c r="E433" s="196"/>
      <c r="F433" s="197"/>
      <c r="G433" s="232" t="s">
        <v>727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v>76</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5">$AY$431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v>100</v>
      </c>
      <c r="AJ434" s="167"/>
      <c r="AK434" s="167"/>
      <c r="AL434" s="167"/>
      <c r="AM434" s="166" t="s">
        <v>710</v>
      </c>
      <c r="AN434" s="167"/>
      <c r="AO434" s="167"/>
      <c r="AP434" s="168"/>
      <c r="AQ434" s="166" t="s">
        <v>404</v>
      </c>
      <c r="AR434" s="167"/>
      <c r="AS434" s="167"/>
      <c r="AT434" s="168"/>
      <c r="AU434" s="167">
        <v>100</v>
      </c>
      <c r="AV434" s="167"/>
      <c r="AW434" s="167"/>
      <c r="AX434" s="208"/>
      <c r="AY434">
        <f t="shared" si="65"/>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v>76</v>
      </c>
      <c r="AJ435" s="167"/>
      <c r="AK435" s="167"/>
      <c r="AL435" s="167"/>
      <c r="AM435" s="166" t="s">
        <v>710</v>
      </c>
      <c r="AN435" s="167"/>
      <c r="AO435" s="167"/>
      <c r="AP435" s="168"/>
      <c r="AQ435" s="166" t="s">
        <v>404</v>
      </c>
      <c r="AR435" s="167"/>
      <c r="AS435" s="167"/>
      <c r="AT435" s="168"/>
      <c r="AU435" s="167" t="s">
        <v>404</v>
      </c>
      <c r="AV435" s="167"/>
      <c r="AW435" s="167"/>
      <c r="AX435" s="208"/>
      <c r="AY435">
        <f t="shared" si="65"/>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70">$AY$456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70"/>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70"/>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0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774</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120"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t="s">
        <v>773</v>
      </c>
      <c r="AH708" s="523"/>
      <c r="AI708" s="523"/>
      <c r="AJ708" s="523"/>
      <c r="AK708" s="523"/>
      <c r="AL708" s="523"/>
      <c r="AM708" s="523"/>
      <c r="AN708" s="523"/>
      <c r="AO708" s="523"/>
      <c r="AP708" s="523"/>
      <c r="AQ708" s="523"/>
      <c r="AR708" s="523"/>
      <c r="AS708" s="523"/>
      <c r="AT708" s="523"/>
      <c r="AU708" s="523"/>
      <c r="AV708" s="523"/>
      <c r="AW708" s="523"/>
      <c r="AX708" s="524"/>
    </row>
    <row r="709" spans="1:50" ht="50.1"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6"/>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39.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6"/>
      <c r="AG710" s="663" t="s">
        <v>714</v>
      </c>
      <c r="AH710" s="664"/>
      <c r="AI710" s="664"/>
      <c r="AJ710" s="664"/>
      <c r="AK710" s="664"/>
      <c r="AL710" s="664"/>
      <c r="AM710" s="664"/>
      <c r="AN710" s="664"/>
      <c r="AO710" s="664"/>
      <c r="AP710" s="664"/>
      <c r="AQ710" s="664"/>
      <c r="AR710" s="664"/>
      <c r="AS710" s="664"/>
      <c r="AT710" s="664"/>
      <c r="AU710" s="664"/>
      <c r="AV710" s="664"/>
      <c r="AW710" s="664"/>
      <c r="AX710" s="665"/>
    </row>
    <row r="711" spans="1:50" ht="46.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6"/>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39.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741</v>
      </c>
      <c r="AE712" s="185"/>
      <c r="AF712" s="186"/>
      <c r="AG712" s="590" t="s">
        <v>714</v>
      </c>
      <c r="AH712" s="591"/>
      <c r="AI712" s="591"/>
      <c r="AJ712" s="591"/>
      <c r="AK712" s="591"/>
      <c r="AL712" s="591"/>
      <c r="AM712" s="591"/>
      <c r="AN712" s="591"/>
      <c r="AO712" s="591"/>
      <c r="AP712" s="591"/>
      <c r="AQ712" s="591"/>
      <c r="AR712" s="591"/>
      <c r="AS712" s="591"/>
      <c r="AT712" s="591"/>
      <c r="AU712" s="591"/>
      <c r="AV712" s="591"/>
      <c r="AW712" s="591"/>
      <c r="AX712" s="592"/>
    </row>
    <row r="713" spans="1:50" ht="39.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t="s">
        <v>714</v>
      </c>
      <c r="AH713" s="664"/>
      <c r="AI713" s="664"/>
      <c r="AJ713" s="664"/>
      <c r="AK713" s="664"/>
      <c r="AL713" s="664"/>
      <c r="AM713" s="664"/>
      <c r="AN713" s="664"/>
      <c r="AO713" s="664"/>
      <c r="AP713" s="664"/>
      <c r="AQ713" s="664"/>
      <c r="AR713" s="664"/>
      <c r="AS713" s="664"/>
      <c r="AT713" s="664"/>
      <c r="AU713" s="664"/>
      <c r="AV713" s="664"/>
      <c r="AW713" s="664"/>
      <c r="AX713" s="665"/>
    </row>
    <row r="714" spans="1:50" ht="39.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732</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39.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42.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732</v>
      </c>
      <c r="AE716" s="755"/>
      <c r="AF716" s="755"/>
      <c r="AG716" s="663" t="s">
        <v>746</v>
      </c>
      <c r="AH716" s="664"/>
      <c r="AI716" s="664"/>
      <c r="AJ716" s="664"/>
      <c r="AK716" s="664"/>
      <c r="AL716" s="664"/>
      <c r="AM716" s="664"/>
      <c r="AN716" s="664"/>
      <c r="AO716" s="664"/>
      <c r="AP716" s="664"/>
      <c r="AQ716" s="664"/>
      <c r="AR716" s="664"/>
      <c r="AS716" s="664"/>
      <c r="AT716" s="664"/>
      <c r="AU716" s="664"/>
      <c r="AV716" s="664"/>
      <c r="AW716" s="664"/>
      <c r="AX716" s="665"/>
    </row>
    <row r="717" spans="1:50" ht="39.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741</v>
      </c>
      <c r="AE719" s="667"/>
      <c r="AF719" s="66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5">IF(OR(G722="　", G722=""), "", "-")</f>
        <v/>
      </c>
      <c r="J722" s="911"/>
      <c r="K722" s="911"/>
      <c r="L722" s="77" t="str">
        <f t="shared" ref="L722:L725" si="116">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5"/>
        <v/>
      </c>
      <c r="J723" s="911"/>
      <c r="K723" s="911"/>
      <c r="L723" s="77" t="str">
        <f t="shared" si="116"/>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5"/>
        <v/>
      </c>
      <c r="J724" s="911"/>
      <c r="K724" s="911"/>
      <c r="L724" s="77" t="str">
        <f t="shared" si="116"/>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5"/>
        <v/>
      </c>
      <c r="J725" s="955"/>
      <c r="K725" s="955"/>
      <c r="L725" s="79" t="str">
        <f t="shared" si="116"/>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779</v>
      </c>
      <c r="B731" s="615"/>
      <c r="C731" s="615"/>
      <c r="D731" s="615"/>
      <c r="E731" s="616"/>
      <c r="F731" s="679" t="s">
        <v>780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84" customHeight="1" thickBot="1" x14ac:dyDescent="0.2">
      <c r="A733" s="614" t="s">
        <v>781</v>
      </c>
      <c r="B733" s="615"/>
      <c r="C733" s="615"/>
      <c r="D733" s="615"/>
      <c r="E733" s="616"/>
      <c r="F733" s="762" t="s">
        <v>782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750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0.100000000000001"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100000000000001"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100000000000001"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100000000000001"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100000000000001"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100000000000001" customHeight="1" x14ac:dyDescent="0.15">
      <c r="A742" s="109" t="s">
        <v>391</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100000000000001" customHeight="1" x14ac:dyDescent="0.15">
      <c r="A743" s="109" t="s">
        <v>390</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100000000000001" customHeight="1" x14ac:dyDescent="0.15">
      <c r="A744" s="109" t="s">
        <v>389</v>
      </c>
      <c r="B744" s="109"/>
      <c r="C744" s="109"/>
      <c r="D744" s="109"/>
      <c r="E744" s="105">
        <v>308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100000000000001" customHeight="1" x14ac:dyDescent="0.15">
      <c r="A745" s="109" t="s">
        <v>388</v>
      </c>
      <c r="B745" s="109"/>
      <c r="C745" s="109"/>
      <c r="D745" s="109"/>
      <c r="E745" s="114">
        <v>304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100000000000001" customHeight="1" x14ac:dyDescent="0.15">
      <c r="A746" s="109" t="s">
        <v>543</v>
      </c>
      <c r="B746" s="109"/>
      <c r="C746" s="109"/>
      <c r="D746" s="109"/>
      <c r="E746" s="112" t="s">
        <v>708</v>
      </c>
      <c r="F746" s="113"/>
      <c r="G746" s="113"/>
      <c r="H746" s="100" t="str">
        <f>IF(E746="","","-")</f>
        <v>-</v>
      </c>
      <c r="I746" s="113"/>
      <c r="J746" s="113"/>
      <c r="K746" s="100" t="str">
        <f>IF(I746="","","-")</f>
        <v/>
      </c>
      <c r="L746" s="104">
        <v>298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100000000000001" customHeight="1" x14ac:dyDescent="0.15">
      <c r="A747" s="109" t="s">
        <v>507</v>
      </c>
      <c r="B747" s="109"/>
      <c r="C747" s="109"/>
      <c r="D747" s="109"/>
      <c r="E747" s="112" t="s">
        <v>708</v>
      </c>
      <c r="F747" s="113"/>
      <c r="G747" s="113"/>
      <c r="H747" s="100" t="str">
        <f>IF(E747="","","-")</f>
        <v>-</v>
      </c>
      <c r="I747" s="113"/>
      <c r="J747" s="113"/>
      <c r="K747" s="100" t="str">
        <f>IF(I747="","","-")</f>
        <v/>
      </c>
      <c r="L747" s="104">
        <v>304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10000000000000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751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752</v>
      </c>
      <c r="M789" s="449"/>
      <c r="N789" s="449"/>
      <c r="O789" s="449"/>
      <c r="P789" s="449"/>
      <c r="Q789" s="449"/>
      <c r="R789" s="449"/>
      <c r="S789" s="449"/>
      <c r="T789" s="449"/>
      <c r="U789" s="449"/>
      <c r="V789" s="449"/>
      <c r="W789" s="449"/>
      <c r="X789" s="450"/>
      <c r="Y789" s="451">
        <v>12.5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753</v>
      </c>
      <c r="H790" s="349"/>
      <c r="I790" s="349"/>
      <c r="J790" s="349"/>
      <c r="K790" s="350"/>
      <c r="L790" s="398" t="s">
        <v>754</v>
      </c>
      <c r="M790" s="399"/>
      <c r="N790" s="399"/>
      <c r="O790" s="399"/>
      <c r="P790" s="399"/>
      <c r="Q790" s="399"/>
      <c r="R790" s="399"/>
      <c r="S790" s="399"/>
      <c r="T790" s="399"/>
      <c r="U790" s="399"/>
      <c r="V790" s="399"/>
      <c r="W790" s="399"/>
      <c r="X790" s="400"/>
      <c r="Y790" s="395">
        <v>1.2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7">$AY$800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8">$AY$813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9">$AY$826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67.5" customHeight="1" x14ac:dyDescent="0.15">
      <c r="A845" s="401">
        <v>1</v>
      </c>
      <c r="B845" s="401">
        <v>1</v>
      </c>
      <c r="C845" s="415" t="s">
        <v>755</v>
      </c>
      <c r="D845" s="415"/>
      <c r="E845" s="415"/>
      <c r="F845" s="415"/>
      <c r="G845" s="415"/>
      <c r="H845" s="415"/>
      <c r="I845" s="415"/>
      <c r="J845" s="416">
        <v>7010001088960</v>
      </c>
      <c r="K845" s="417"/>
      <c r="L845" s="417"/>
      <c r="M845" s="417"/>
      <c r="N845" s="417"/>
      <c r="O845" s="417"/>
      <c r="P845" s="421" t="s">
        <v>764</v>
      </c>
      <c r="Q845" s="317"/>
      <c r="R845" s="317"/>
      <c r="S845" s="317"/>
      <c r="T845" s="317"/>
      <c r="U845" s="317"/>
      <c r="V845" s="317"/>
      <c r="W845" s="317"/>
      <c r="X845" s="317"/>
      <c r="Y845" s="318">
        <v>13.7</v>
      </c>
      <c r="Z845" s="319"/>
      <c r="AA845" s="319"/>
      <c r="AB845" s="320"/>
      <c r="AC845" s="322" t="s">
        <v>371</v>
      </c>
      <c r="AD845" s="323"/>
      <c r="AE845" s="323"/>
      <c r="AF845" s="323"/>
      <c r="AG845" s="323"/>
      <c r="AH845" s="418">
        <v>2</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0">$AY$875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20"/>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1">$AY$908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2">$AY$941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3">$AY$974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D15:AJ16 AK15:AQ15">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90">
    <cfRule type="expression" dxfId="2775" priority="13875">
      <formula>IF(RIGHT(TEXT(Y790,"0.#"),1)=".",FALSE,TRUE)</formula>
    </cfRule>
    <cfRule type="expression" dxfId="2774" priority="13876">
      <formula>IF(RIGHT(TEXT(Y790,"0.#"),1)=".",TRUE,FALSE)</formula>
    </cfRule>
  </conditionalFormatting>
  <conditionalFormatting sqref="Y799">
    <cfRule type="expression" dxfId="2773" priority="13871">
      <formula>IF(RIGHT(TEXT(Y799,"0.#"),1)=".",FALSE,TRUE)</formula>
    </cfRule>
    <cfRule type="expression" dxfId="2772" priority="13872">
      <formula>IF(RIGHT(TEXT(Y799,"0.#"),1)=".",TRUE,FALSE)</formula>
    </cfRule>
  </conditionalFormatting>
  <conditionalFormatting sqref="Y830:Y837 Y828 Y817:Y824 Y815 Y804:Y811 Y802">
    <cfRule type="expression" dxfId="2771" priority="13653">
      <formula>IF(RIGHT(TEXT(Y802,"0.#"),1)=".",FALSE,TRUE)</formula>
    </cfRule>
    <cfRule type="expression" dxfId="2770" priority="13654">
      <formula>IF(RIGHT(TEXT(Y802,"0.#"),1)=".",TRUE,FALSE)</formula>
    </cfRule>
  </conditionalFormatting>
  <conditionalFormatting sqref="P17:AQ17 P13:AX13 AR15:AX15 P15:AC16 AK16:AQ16">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cfRule type="expression" dxfId="2765" priority="13691">
      <formula>IF(RIGHT(TEXT(AE101,"0.#"),1)=".",FALSE,TRUE)</formula>
    </cfRule>
    <cfRule type="expression" dxfId="2764" priority="13692">
      <formula>IF(RIGHT(TEXT(AE101,"0.#"),1)=".",TRUE,FALSE)</formula>
    </cfRule>
  </conditionalFormatting>
  <conditionalFormatting sqref="Y791:Y798 Y789">
    <cfRule type="expression" dxfId="2763" priority="13677">
      <formula>IF(RIGHT(TEXT(Y789,"0.#"),1)=".",FALSE,TRUE)</formula>
    </cfRule>
    <cfRule type="expression" dxfId="2762" priority="13678">
      <formula>IF(RIGHT(TEXT(Y789,"0.#"),1)=".",TRUE,FALSE)</formula>
    </cfRule>
  </conditionalFormatting>
  <conditionalFormatting sqref="AU790">
    <cfRule type="expression" dxfId="2761" priority="13675">
      <formula>IF(RIGHT(TEXT(AU790,"0.#"),1)=".",FALSE,TRUE)</formula>
    </cfRule>
    <cfRule type="expression" dxfId="2760" priority="13676">
      <formula>IF(RIGHT(TEXT(AU790,"0.#"),1)=".",TRUE,FALSE)</formula>
    </cfRule>
  </conditionalFormatting>
  <conditionalFormatting sqref="AU799">
    <cfRule type="expression" dxfId="2759" priority="13673">
      <formula>IF(RIGHT(TEXT(AU799,"0.#"),1)=".",FALSE,TRUE)</formula>
    </cfRule>
    <cfRule type="expression" dxfId="2758" priority="13674">
      <formula>IF(RIGHT(TEXT(AU799,"0.#"),1)=".",TRUE,FALSE)</formula>
    </cfRule>
  </conditionalFormatting>
  <conditionalFormatting sqref="AU791:AU798 AU789">
    <cfRule type="expression" dxfId="2757" priority="13671">
      <formula>IF(RIGHT(TEXT(AU789,"0.#"),1)=".",FALSE,TRUE)</formula>
    </cfRule>
    <cfRule type="expression" dxfId="2756" priority="13672">
      <formula>IF(RIGHT(TEXT(AU789,"0.#"),1)=".",TRUE,FALSE)</formula>
    </cfRule>
  </conditionalFormatting>
  <conditionalFormatting sqref="Y829 Y816 Y803">
    <cfRule type="expression" dxfId="2755" priority="13657">
      <formula>IF(RIGHT(TEXT(Y803,"0.#"),1)=".",FALSE,TRUE)</formula>
    </cfRule>
    <cfRule type="expression" dxfId="2754" priority="13658">
      <formula>IF(RIGHT(TEXT(Y803,"0.#"),1)=".",TRUE,FALSE)</formula>
    </cfRule>
  </conditionalFormatting>
  <conditionalFormatting sqref="Y838 Y825 Y812">
    <cfRule type="expression" dxfId="2753" priority="13655">
      <formula>IF(RIGHT(TEXT(Y812,"0.#"),1)=".",FALSE,TRUE)</formula>
    </cfRule>
    <cfRule type="expression" dxfId="2752" priority="13656">
      <formula>IF(RIGHT(TEXT(Y812,"0.#"),1)=".",TRUE,FALSE)</formula>
    </cfRule>
  </conditionalFormatting>
  <conditionalFormatting sqref="AU829 AU816 AU803">
    <cfRule type="expression" dxfId="2751" priority="13651">
      <formula>IF(RIGHT(TEXT(AU803,"0.#"),1)=".",FALSE,TRUE)</formula>
    </cfRule>
    <cfRule type="expression" dxfId="2750" priority="13652">
      <formula>IF(RIGHT(TEXT(AU803,"0.#"),1)=".",TRUE,FALSE)</formula>
    </cfRule>
  </conditionalFormatting>
  <conditionalFormatting sqref="AU838 AU825 AU812">
    <cfRule type="expression" dxfId="2749" priority="13649">
      <formula>IF(RIGHT(TEXT(AU812,"0.#"),1)=".",FALSE,TRUE)</formula>
    </cfRule>
    <cfRule type="expression" dxfId="2748" priority="13650">
      <formula>IF(RIGHT(TEXT(AU812,"0.#"),1)=".",TRUE,FALSE)</formula>
    </cfRule>
  </conditionalFormatting>
  <conditionalFormatting sqref="AU830:AU837 AU828 AU817:AU824 AU815 AU804:AU811 AU802">
    <cfRule type="expression" dxfId="2747" priority="13647">
      <formula>IF(RIGHT(TEXT(AU802,"0.#"),1)=".",FALSE,TRUE)</formula>
    </cfRule>
    <cfRule type="expression" dxfId="2746" priority="13648">
      <formula>IF(RIGHT(TEXT(AU802,"0.#"),1)=".",TRUE,FALSE)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E33">
    <cfRule type="expression" dxfId="2739" priority="13461">
      <formula>IF(RIGHT(TEXT(AE33,"0.#"),1)=".",FALSE,TRUE)</formula>
    </cfRule>
    <cfRule type="expression" dxfId="2738" priority="13462">
      <formula>IF(RIGHT(TEXT(AE33,"0.#"),1)=".",TRUE,FALSE)</formula>
    </cfRule>
  </conditionalFormatting>
  <conditionalFormatting sqref="AE34">
    <cfRule type="expression" dxfId="2737" priority="13459">
      <formula>IF(RIGHT(TEXT(AE34,"0.#"),1)=".",FALSE,TRUE)</formula>
    </cfRule>
    <cfRule type="expression" dxfId="2736" priority="13460">
      <formula>IF(RIGHT(TEXT(AE34,"0.#"),1)=".",TRUE,FALSE)</formula>
    </cfRule>
  </conditionalFormatting>
  <conditionalFormatting sqref="AI34 AM34">
    <cfRule type="expression" dxfId="2735" priority="13457">
      <formula>IF(RIGHT(TEXT(AI34,"0.#"),1)=".",FALSE,TRUE)</formula>
    </cfRule>
    <cfRule type="expression" dxfId="2734" priority="13458">
      <formula>IF(RIGHT(TEXT(AI34,"0.#"),1)=".",TRUE,FALSE)</formula>
    </cfRule>
  </conditionalFormatting>
  <conditionalFormatting sqref="AI33 AM33">
    <cfRule type="expression" dxfId="2733" priority="13455">
      <formula>IF(RIGHT(TEXT(AI33,"0.#"),1)=".",FALSE,TRUE)</formula>
    </cfRule>
    <cfRule type="expression" dxfId="2732" priority="13456">
      <formula>IF(RIGHT(TEXT(AI33,"0.#"),1)=".",TRUE,FALSE)</formula>
    </cfRule>
  </conditionalFormatting>
  <conditionalFormatting sqref="AI32">
    <cfRule type="expression" dxfId="2731" priority="13453">
      <formula>IF(RIGHT(TEXT(AI32,"0.#"),1)=".",FALSE,TRUE)</formula>
    </cfRule>
    <cfRule type="expression" dxfId="2730" priority="13454">
      <formula>IF(RIGHT(TEXT(AI32,"0.#"),1)=".",TRUE,FALSE)</formula>
    </cfRule>
  </conditionalFormatting>
  <conditionalFormatting sqref="AM32">
    <cfRule type="expression" dxfId="2729" priority="13451">
      <formula>IF(RIGHT(TEXT(AM32,"0.#"),1)=".",FALSE,TRUE)</formula>
    </cfRule>
    <cfRule type="expression" dxfId="2728" priority="13452">
      <formula>IF(RIGHT(TEXT(AM32,"0.#"),1)=".",TRUE,FALSE)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47:AO874">
    <cfRule type="expression" dxfId="2485" priority="6625">
      <formula>IF(AND(AL847&gt;=0, RIGHT(TEXT(AL847,"0.#"),1)&lt;&gt;"."),TRUE,FALSE)</formula>
    </cfRule>
    <cfRule type="expression" dxfId="2484" priority="6626">
      <formula>IF(AND(AL847&gt;=0, RIGHT(TEXT(AL847,"0.#"),1)="."),TRUE,FALSE)</formula>
    </cfRule>
    <cfRule type="expression" dxfId="2483" priority="6627">
      <formula>IF(AND(AL847&lt;0, RIGHT(TEXT(AL847,"0.#"),1)&lt;&gt;"."),TRUE,FALSE)</formula>
    </cfRule>
    <cfRule type="expression" dxfId="2482" priority="6628">
      <formula>IF(AND(AL847&lt;0, RIGHT(TEXT(AL847,"0.#"),1)="."),TRUE,FALSE)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47:Y874">
    <cfRule type="expression" dxfId="2411" priority="2953">
      <formula>IF(RIGHT(TEXT(Y847,"0.#"),1)=".",FALSE,TRUE)</formula>
    </cfRule>
    <cfRule type="expression" dxfId="2410" priority="2954">
      <formula>IF(RIGHT(TEXT(Y847,"0.#"),1)=".",TRUE,FALSE)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10:AO1139">
    <cfRule type="expression" dxfId="2381" priority="2859">
      <formula>IF(AND(AL1110&gt;=0, RIGHT(TEXT(AL1110,"0.#"),1)&lt;&gt;"."),TRUE,FALSE)</formula>
    </cfRule>
    <cfRule type="expression" dxfId="2380" priority="2860">
      <formula>IF(AND(AL1110&gt;=0, RIGHT(TEXT(AL1110,"0.#"),1)="."),TRUE,FALSE)</formula>
    </cfRule>
    <cfRule type="expression" dxfId="2379" priority="2861">
      <formula>IF(AND(AL1110&lt;0, RIGHT(TEXT(AL1110,"0.#"),1)&lt;&gt;"."),TRUE,FALSE)</formula>
    </cfRule>
    <cfRule type="expression" dxfId="2378" priority="2862">
      <formula>IF(AND(AL1110&lt;0, RIGHT(TEXT(AL1110,"0.#"),1)="."),TRUE,FALSE)</formula>
    </cfRule>
  </conditionalFormatting>
  <conditionalFormatting sqref="Y1110:Y1139">
    <cfRule type="expression" dxfId="2377" priority="2857">
      <formula>IF(RIGHT(TEXT(Y1110,"0.#"),1)=".",FALSE,TRUE)</formula>
    </cfRule>
    <cfRule type="expression" dxfId="2376" priority="2858">
      <formula>IF(RIGHT(TEXT(Y1110,"0.#"),1)=".",TRUE,FALSE)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45:AO846">
    <cfRule type="expression" dxfId="2367" priority="2811">
      <formula>IF(AND(AL845&gt;=0, RIGHT(TEXT(AL845,"0.#"),1)&lt;&gt;"."),TRUE,FALSE)</formula>
    </cfRule>
    <cfRule type="expression" dxfId="2366" priority="2812">
      <formula>IF(AND(AL845&gt;=0, RIGHT(TEXT(AL845,"0.#"),1)="."),TRUE,FALSE)</formula>
    </cfRule>
    <cfRule type="expression" dxfId="2365" priority="2813">
      <formula>IF(AND(AL845&lt;0, RIGHT(TEXT(AL845,"0.#"),1)&lt;&gt;"."),TRUE,FALSE)</formula>
    </cfRule>
    <cfRule type="expression" dxfId="2364" priority="2814">
      <formula>IF(AND(AL845&lt;0, RIGHT(TEXT(AL845,"0.#"),1)="."),TRUE,FALSE)</formula>
    </cfRule>
  </conditionalFormatting>
  <conditionalFormatting sqref="Y845:Y846">
    <cfRule type="expression" dxfId="2363" priority="2809">
      <formula>IF(RIGHT(TEXT(Y845,"0.#"),1)=".",FALSE,TRUE)</formula>
    </cfRule>
    <cfRule type="expression" dxfId="2362" priority="2810">
      <formula>IF(RIGHT(TEXT(Y845,"0.#"),1)=".",TRUE,FALSE)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M47">
    <cfRule type="expression" dxfId="2165" priority="1953">
      <formula>IF(RIGHT(TEXT(AM47,"0.#"),1)=".",FALSE,TRUE)</formula>
    </cfRule>
    <cfRule type="expression" dxfId="2164" priority="1954">
      <formula>IF(RIGHT(TEXT(AM47,"0.#"),1)=".",TRUE,FALSE)</formula>
    </cfRule>
  </conditionalFormatting>
  <conditionalFormatting sqref="AI46">
    <cfRule type="expression" dxfId="2163" priority="1957">
      <formula>IF(RIGHT(TEXT(AI46,"0.#"),1)=".",FALSE,TRUE)</formula>
    </cfRule>
    <cfRule type="expression" dxfId="2162" priority="1958">
      <formula>IF(RIGHT(TEXT(AI46,"0.#"),1)=".",TRUE,FALSE)</formula>
    </cfRule>
  </conditionalFormatting>
  <conditionalFormatting sqref="AM46">
    <cfRule type="expression" dxfId="2161" priority="1955">
      <formula>IF(RIGHT(TEXT(AM46,"0.#"),1)=".",FALSE,TRUE)</formula>
    </cfRule>
    <cfRule type="expression" dxfId="2160" priority="1956">
      <formula>IF(RIGHT(TEXT(AM46,"0.#"),1)=".",TRUE,FALSE)</formula>
    </cfRule>
  </conditionalFormatting>
  <conditionalFormatting sqref="AU46:AU48">
    <cfRule type="expression" dxfId="2159" priority="1947">
      <formula>IF(RIGHT(TEXT(AU46,"0.#"),1)=".",FALSE,TRUE)</formula>
    </cfRule>
    <cfRule type="expression" dxfId="2158" priority="1948">
      <formula>IF(RIGHT(TEXT(AU46,"0.#"),1)=".",TRUE,FALSE)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80:Y907">
    <cfRule type="expression" dxfId="2045" priority="2069">
      <formula>IF(RIGHT(TEXT(Y880,"0.#"),1)=".",FALSE,TRUE)</formula>
    </cfRule>
    <cfRule type="expression" dxfId="2044" priority="2070">
      <formula>IF(RIGHT(TEXT(Y880,"0.#"),1)=".",TRUE,FALSE)</formula>
    </cfRule>
  </conditionalFormatting>
  <conditionalFormatting sqref="Y878:Y879">
    <cfRule type="expression" dxfId="2043" priority="2063">
      <formula>IF(RIGHT(TEXT(Y878,"0.#"),1)=".",FALSE,TRUE)</formula>
    </cfRule>
    <cfRule type="expression" dxfId="2042" priority="2064">
      <formula>IF(RIGHT(TEXT(Y878,"0.#"),1)=".",TRUE,FALSE)</formula>
    </cfRule>
  </conditionalFormatting>
  <conditionalFormatting sqref="Y913:Y940">
    <cfRule type="expression" dxfId="2041" priority="2057">
      <formula>IF(RIGHT(TEXT(Y913,"0.#"),1)=".",FALSE,TRUE)</formula>
    </cfRule>
    <cfRule type="expression" dxfId="2040" priority="2058">
      <formula>IF(RIGHT(TEXT(Y913,"0.#"),1)=".",TRUE,FALSE)</formula>
    </cfRule>
  </conditionalFormatting>
  <conditionalFormatting sqref="Y911:Y912">
    <cfRule type="expression" dxfId="2039" priority="2051">
      <formula>IF(RIGHT(TEXT(Y911,"0.#"),1)=".",FALSE,TRUE)</formula>
    </cfRule>
    <cfRule type="expression" dxfId="2038" priority="2052">
      <formula>IF(RIGHT(TEXT(Y911,"0.#"),1)=".",TRUE,FALSE)</formula>
    </cfRule>
  </conditionalFormatting>
  <conditionalFormatting sqref="Y946:Y973">
    <cfRule type="expression" dxfId="2037" priority="2045">
      <formula>IF(RIGHT(TEXT(Y946,"0.#"),1)=".",FALSE,TRUE)</formula>
    </cfRule>
    <cfRule type="expression" dxfId="2036" priority="2046">
      <formula>IF(RIGHT(TEXT(Y946,"0.#"),1)=".",TRUE,FALSE)</formula>
    </cfRule>
  </conditionalFormatting>
  <conditionalFormatting sqref="Y944:Y945">
    <cfRule type="expression" dxfId="2035" priority="2039">
      <formula>IF(RIGHT(TEXT(Y944,"0.#"),1)=".",FALSE,TRUE)</formula>
    </cfRule>
    <cfRule type="expression" dxfId="2034" priority="2040">
      <formula>IF(RIGHT(TEXT(Y944,"0.#"),1)=".",TRUE,FALSE)</formula>
    </cfRule>
  </conditionalFormatting>
  <conditionalFormatting sqref="Y979:Y1006">
    <cfRule type="expression" dxfId="2033" priority="2033">
      <formula>IF(RIGHT(TEXT(Y979,"0.#"),1)=".",FALSE,TRUE)</formula>
    </cfRule>
    <cfRule type="expression" dxfId="2032" priority="2034">
      <formula>IF(RIGHT(TEXT(Y979,"0.#"),1)=".",TRUE,FALSE)</formula>
    </cfRule>
  </conditionalFormatting>
  <conditionalFormatting sqref="Y977:Y978">
    <cfRule type="expression" dxfId="2031" priority="2027">
      <formula>IF(RIGHT(TEXT(Y977,"0.#"),1)=".",FALSE,TRUE)</formula>
    </cfRule>
    <cfRule type="expression" dxfId="2030" priority="2028">
      <formula>IF(RIGHT(TEXT(Y977,"0.#"),1)=".",TRUE,FALSE)</formula>
    </cfRule>
  </conditionalFormatting>
  <conditionalFormatting sqref="Y1012:Y1039">
    <cfRule type="expression" dxfId="2029" priority="2021">
      <formula>IF(RIGHT(TEXT(Y1012,"0.#"),1)=".",FALSE,TRUE)</formula>
    </cfRule>
    <cfRule type="expression" dxfId="2028" priority="2022">
      <formula>IF(RIGHT(TEXT(Y1012,"0.#"),1)=".",TRUE,FALSE)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80:AO907">
    <cfRule type="expression" dxfId="1947" priority="2071">
      <formula>IF(AND(AL880&gt;=0, RIGHT(TEXT(AL880,"0.#"),1)&lt;&gt;"."),TRUE,FALSE)</formula>
    </cfRule>
    <cfRule type="expression" dxfId="1946" priority="2072">
      <formula>IF(AND(AL880&gt;=0, RIGHT(TEXT(AL880,"0.#"),1)="."),TRUE,FALSE)</formula>
    </cfRule>
    <cfRule type="expression" dxfId="1945" priority="2073">
      <formula>IF(AND(AL880&lt;0, RIGHT(TEXT(AL880,"0.#"),1)&lt;&gt;"."),TRUE,FALSE)</formula>
    </cfRule>
    <cfRule type="expression" dxfId="1944" priority="2074">
      <formula>IF(AND(AL880&lt;0, RIGHT(TEXT(AL880,"0.#"),1)="."),TRUE,FALSE)</formula>
    </cfRule>
  </conditionalFormatting>
  <conditionalFormatting sqref="AL878:AO879">
    <cfRule type="expression" dxfId="1943" priority="2065">
      <formula>IF(AND(AL878&gt;=0, RIGHT(TEXT(AL878,"0.#"),1)&lt;&gt;"."),TRUE,FALSE)</formula>
    </cfRule>
    <cfRule type="expression" dxfId="1942" priority="2066">
      <formula>IF(AND(AL878&gt;=0, RIGHT(TEXT(AL878,"0.#"),1)="."),TRUE,FALSE)</formula>
    </cfRule>
    <cfRule type="expression" dxfId="1941" priority="2067">
      <formula>IF(AND(AL878&lt;0, RIGHT(TEXT(AL878,"0.#"),1)&lt;&gt;"."),TRUE,FALSE)</formula>
    </cfRule>
    <cfRule type="expression" dxfId="1940" priority="2068">
      <formula>IF(AND(AL878&lt;0, RIGHT(TEXT(AL878,"0.#"),1)="."),TRUE,FALSE)</formula>
    </cfRule>
  </conditionalFormatting>
  <conditionalFormatting sqref="AL913:AO940">
    <cfRule type="expression" dxfId="1939" priority="2059">
      <formula>IF(AND(AL913&gt;=0, RIGHT(TEXT(AL913,"0.#"),1)&lt;&gt;"."),TRUE,FALSE)</formula>
    </cfRule>
    <cfRule type="expression" dxfId="1938" priority="2060">
      <formula>IF(AND(AL913&gt;=0, RIGHT(TEXT(AL913,"0.#"),1)="."),TRUE,FALSE)</formula>
    </cfRule>
    <cfRule type="expression" dxfId="1937" priority="2061">
      <formula>IF(AND(AL913&lt;0, RIGHT(TEXT(AL913,"0.#"),1)&lt;&gt;"."),TRUE,FALSE)</formula>
    </cfRule>
    <cfRule type="expression" dxfId="1936" priority="2062">
      <formula>IF(AND(AL913&lt;0, RIGHT(TEXT(AL913,"0.#"),1)="."),TRUE,FALSE)</formula>
    </cfRule>
  </conditionalFormatting>
  <conditionalFormatting sqref="AL911:AO912">
    <cfRule type="expression" dxfId="1935" priority="2053">
      <formula>IF(AND(AL911&gt;=0, RIGHT(TEXT(AL911,"0.#"),1)&lt;&gt;"."),TRUE,FALSE)</formula>
    </cfRule>
    <cfRule type="expression" dxfId="1934" priority="2054">
      <formula>IF(AND(AL911&gt;=0, RIGHT(TEXT(AL911,"0.#"),1)="."),TRUE,FALSE)</formula>
    </cfRule>
    <cfRule type="expression" dxfId="1933" priority="2055">
      <formula>IF(AND(AL911&lt;0, RIGHT(TEXT(AL911,"0.#"),1)&lt;&gt;"."),TRUE,FALSE)</formula>
    </cfRule>
    <cfRule type="expression" dxfId="1932" priority="2056">
      <formula>IF(AND(AL911&lt;0, RIGHT(TEXT(AL911,"0.#"),1)="."),TRUE,FALSE)</formula>
    </cfRule>
  </conditionalFormatting>
  <conditionalFormatting sqref="AL946:AO973">
    <cfRule type="expression" dxfId="1931" priority="2047">
      <formula>IF(AND(AL946&gt;=0, RIGHT(TEXT(AL946,"0.#"),1)&lt;&gt;"."),TRUE,FALSE)</formula>
    </cfRule>
    <cfRule type="expression" dxfId="1930" priority="2048">
      <formula>IF(AND(AL946&gt;=0, RIGHT(TEXT(AL946,"0.#"),1)="."),TRUE,FALSE)</formula>
    </cfRule>
    <cfRule type="expression" dxfId="1929" priority="2049">
      <formula>IF(AND(AL946&lt;0, RIGHT(TEXT(AL946,"0.#"),1)&lt;&gt;"."),TRUE,FALSE)</formula>
    </cfRule>
    <cfRule type="expression" dxfId="1928" priority="2050">
      <formula>IF(AND(AL946&lt;0, RIGHT(TEXT(AL946,"0.#"),1)="."),TRUE,FALSE)</formula>
    </cfRule>
  </conditionalFormatting>
  <conditionalFormatting sqref="AL944:AO945">
    <cfRule type="expression" dxfId="1927" priority="2041">
      <formula>IF(AND(AL944&gt;=0, RIGHT(TEXT(AL944,"0.#"),1)&lt;&gt;"."),TRUE,FALSE)</formula>
    </cfRule>
    <cfRule type="expression" dxfId="1926" priority="2042">
      <formula>IF(AND(AL944&gt;=0, RIGHT(TEXT(AL944,"0.#"),1)="."),TRUE,FALSE)</formula>
    </cfRule>
    <cfRule type="expression" dxfId="1925" priority="2043">
      <formula>IF(AND(AL944&lt;0, RIGHT(TEXT(AL944,"0.#"),1)&lt;&gt;"."),TRUE,FALSE)</formula>
    </cfRule>
    <cfRule type="expression" dxfId="1924" priority="2044">
      <formula>IF(AND(AL944&lt;0, RIGHT(TEXT(AL944,"0.#"),1)="."),TRUE,FALSE)</formula>
    </cfRule>
  </conditionalFormatting>
  <conditionalFormatting sqref="AL979:AO1006">
    <cfRule type="expression" dxfId="1923" priority="2035">
      <formula>IF(AND(AL979&gt;=0, RIGHT(TEXT(AL979,"0.#"),1)&lt;&gt;"."),TRUE,FALSE)</formula>
    </cfRule>
    <cfRule type="expression" dxfId="1922" priority="2036">
      <formula>IF(AND(AL979&gt;=0, RIGHT(TEXT(AL979,"0.#"),1)="."),TRUE,FALSE)</formula>
    </cfRule>
    <cfRule type="expression" dxfId="1921" priority="2037">
      <formula>IF(AND(AL979&lt;0, RIGHT(TEXT(AL979,"0.#"),1)&lt;&gt;"."),TRUE,FALSE)</formula>
    </cfRule>
    <cfRule type="expression" dxfId="1920" priority="2038">
      <formula>IF(AND(AL979&lt;0, RIGHT(TEXT(AL979,"0.#"),1)="."),TRUE,FALSE)</formula>
    </cfRule>
  </conditionalFormatting>
  <conditionalFormatting sqref="AL977:AO978">
    <cfRule type="expression" dxfId="1919" priority="2029">
      <formula>IF(AND(AL977&gt;=0, RIGHT(TEXT(AL977,"0.#"),1)&lt;&gt;"."),TRUE,FALSE)</formula>
    </cfRule>
    <cfRule type="expression" dxfId="1918" priority="2030">
      <formula>IF(AND(AL977&gt;=0, RIGHT(TEXT(AL977,"0.#"),1)="."),TRUE,FALSE)</formula>
    </cfRule>
    <cfRule type="expression" dxfId="1917" priority="2031">
      <formula>IF(AND(AL977&lt;0, RIGHT(TEXT(AL977,"0.#"),1)&lt;&gt;"."),TRUE,FALSE)</formula>
    </cfRule>
    <cfRule type="expression" dxfId="1916" priority="2032">
      <formula>IF(AND(AL977&lt;0, RIGHT(TEXT(AL977,"0.#"),1)="."),TRUE,FALSE)</formula>
    </cfRule>
  </conditionalFormatting>
  <conditionalFormatting sqref="AL1012:AO1039">
    <cfRule type="expression" dxfId="1915" priority="2023">
      <formula>IF(AND(AL1012&gt;=0, RIGHT(TEXT(AL1012,"0.#"),1)&lt;&gt;"."),TRUE,FALSE)</formula>
    </cfRule>
    <cfRule type="expression" dxfId="1914" priority="2024">
      <formula>IF(AND(AL1012&gt;=0, RIGHT(TEXT(AL1012,"0.#"),1)="."),TRUE,FALSE)</formula>
    </cfRule>
    <cfRule type="expression" dxfId="1913" priority="2025">
      <formula>IF(AND(AL1012&lt;0, RIGHT(TEXT(AL1012,"0.#"),1)&lt;&gt;"."),TRUE,FALSE)</formula>
    </cfRule>
    <cfRule type="expression" dxfId="1912" priority="2026">
      <formula>IF(AND(AL1012&lt;0, RIGHT(TEXT(AL1012,"0.#"),1)="."),TRUE,FALSE)</formula>
    </cfRule>
  </conditionalFormatting>
  <conditionalFormatting sqref="AL1010:AO1011">
    <cfRule type="expression" dxfId="1911" priority="2017">
      <formula>IF(AND(AL1010&gt;=0, RIGHT(TEXT(AL1010,"0.#"),1)&lt;&gt;"."),TRUE,FALSE)</formula>
    </cfRule>
    <cfRule type="expression" dxfId="1910" priority="2018">
      <formula>IF(AND(AL1010&gt;=0, RIGHT(TEXT(AL1010,"0.#"),1)="."),TRUE,FALSE)</formula>
    </cfRule>
    <cfRule type="expression" dxfId="1909" priority="2019">
      <formula>IF(AND(AL1010&lt;0, RIGHT(TEXT(AL1010,"0.#"),1)&lt;&gt;"."),TRUE,FALSE)</formula>
    </cfRule>
    <cfRule type="expression" dxfId="1908" priority="2020">
      <formula>IF(AND(AL1010&lt;0, RIGHT(TEXT(AL1010,"0.#"),1)="."),TRUE,FALSE)</formula>
    </cfRule>
  </conditionalFormatting>
  <conditionalFormatting sqref="Y1010:Y1011">
    <cfRule type="expression" dxfId="1907" priority="2015">
      <formula>IF(RIGHT(TEXT(Y1010,"0.#"),1)=".",FALSE,TRUE)</formula>
    </cfRule>
    <cfRule type="expression" dxfId="1906" priority="2016">
      <formula>IF(RIGHT(TEXT(Y1010,"0.#"),1)=".",TRUE,FALSE)</formula>
    </cfRule>
  </conditionalFormatting>
  <conditionalFormatting sqref="AL1045:AO1072">
    <cfRule type="expression" dxfId="1905" priority="2011">
      <formula>IF(AND(AL1045&gt;=0, RIGHT(TEXT(AL1045,"0.#"),1)&lt;&gt;"."),TRUE,FALSE)</formula>
    </cfRule>
    <cfRule type="expression" dxfId="1904" priority="2012">
      <formula>IF(AND(AL1045&gt;=0, RIGHT(TEXT(AL1045,"0.#"),1)="."),TRUE,FALSE)</formula>
    </cfRule>
    <cfRule type="expression" dxfId="1903" priority="2013">
      <formula>IF(AND(AL1045&lt;0, RIGHT(TEXT(AL1045,"0.#"),1)&lt;&gt;"."),TRUE,FALSE)</formula>
    </cfRule>
    <cfRule type="expression" dxfId="1902" priority="2014">
      <formula>IF(AND(AL1045&lt;0, RIGHT(TEXT(AL1045,"0.#"),1)="."),TRUE,FALSE)</formula>
    </cfRule>
  </conditionalFormatting>
  <conditionalFormatting sqref="Y1045:Y1072">
    <cfRule type="expression" dxfId="1901" priority="2009">
      <formula>IF(RIGHT(TEXT(Y1045,"0.#"),1)=".",FALSE,TRUE)</formula>
    </cfRule>
    <cfRule type="expression" dxfId="1900" priority="2010">
      <formula>IF(RIGHT(TEXT(Y1045,"0.#"),1)=".",TRUE,FALSE)</formula>
    </cfRule>
  </conditionalFormatting>
  <conditionalFormatting sqref="AL1043:AO1044">
    <cfRule type="expression" dxfId="1899" priority="2005">
      <formula>IF(AND(AL1043&gt;=0, RIGHT(TEXT(AL1043,"0.#"),1)&lt;&gt;"."),TRUE,FALSE)</formula>
    </cfRule>
    <cfRule type="expression" dxfId="1898" priority="2006">
      <formula>IF(AND(AL1043&gt;=0, RIGHT(TEXT(AL1043,"0.#"),1)="."),TRUE,FALSE)</formula>
    </cfRule>
    <cfRule type="expression" dxfId="1897" priority="2007">
      <formula>IF(AND(AL1043&lt;0, RIGHT(TEXT(AL1043,"0.#"),1)&lt;&gt;"."),TRUE,FALSE)</formula>
    </cfRule>
    <cfRule type="expression" dxfId="1896" priority="2008">
      <formula>IF(AND(AL1043&lt;0, RIGHT(TEXT(AL1043,"0.#"),1)="."),TRUE,FALSE)</formula>
    </cfRule>
  </conditionalFormatting>
  <conditionalFormatting sqref="Y1043:Y1044">
    <cfRule type="expression" dxfId="1895" priority="2003">
      <formula>IF(RIGHT(TEXT(Y1043,"0.#"),1)=".",FALSE,TRUE)</formula>
    </cfRule>
    <cfRule type="expression" dxfId="1894" priority="2004">
      <formula>IF(RIGHT(TEXT(Y1043,"0.#"),1)=".",TRUE,FALSE)</formula>
    </cfRule>
  </conditionalFormatting>
  <conditionalFormatting sqref="AL1078:AO1105">
    <cfRule type="expression" dxfId="1893" priority="1999">
      <formula>IF(AND(AL1078&gt;=0, RIGHT(TEXT(AL1078,"0.#"),1)&lt;&gt;"."),TRUE,FALSE)</formula>
    </cfRule>
    <cfRule type="expression" dxfId="1892" priority="2000">
      <formula>IF(AND(AL1078&gt;=0, RIGHT(TEXT(AL1078,"0.#"),1)="."),TRUE,FALSE)</formula>
    </cfRule>
    <cfRule type="expression" dxfId="1891" priority="2001">
      <formula>IF(AND(AL1078&lt;0, RIGHT(TEXT(AL1078,"0.#"),1)&lt;&gt;"."),TRUE,FALSE)</formula>
    </cfRule>
    <cfRule type="expression" dxfId="1890" priority="2002">
      <formula>IF(AND(AL1078&lt;0, RIGHT(TEXT(AL1078,"0.#"),1)="."),TRUE,FALSE)</formula>
    </cfRule>
  </conditionalFormatting>
  <conditionalFormatting sqref="Y1078:Y1105">
    <cfRule type="expression" dxfId="1889" priority="1997">
      <formula>IF(RIGHT(TEXT(Y1078,"0.#"),1)=".",FALSE,TRUE)</formula>
    </cfRule>
    <cfRule type="expression" dxfId="1888" priority="1998">
      <formula>IF(RIGHT(TEXT(Y1078,"0.#"),1)=".",TRUE,FALSE)</formula>
    </cfRule>
  </conditionalFormatting>
  <conditionalFormatting sqref="AL1076:AO1077">
    <cfRule type="expression" dxfId="1887" priority="1993">
      <formula>IF(AND(AL1076&gt;=0, RIGHT(TEXT(AL1076,"0.#"),1)&lt;&gt;"."),TRUE,FALSE)</formula>
    </cfRule>
    <cfRule type="expression" dxfId="1886" priority="1994">
      <formula>IF(AND(AL1076&gt;=0, RIGHT(TEXT(AL1076,"0.#"),1)="."),TRUE,FALSE)</formula>
    </cfRule>
    <cfRule type="expression" dxfId="1885" priority="1995">
      <formula>IF(AND(AL1076&lt;0, RIGHT(TEXT(AL1076,"0.#"),1)&lt;&gt;"."),TRUE,FALSE)</formula>
    </cfRule>
    <cfRule type="expression" dxfId="1884" priority="1996">
      <formula>IF(AND(AL1076&lt;0, RIGHT(TEXT(AL1076,"0.#"),1)="."),TRUE,FALSE)</formula>
    </cfRule>
  </conditionalFormatting>
  <conditionalFormatting sqref="Y1076:Y1077">
    <cfRule type="expression" dxfId="1883" priority="1991">
      <formula>IF(RIGHT(TEXT(Y1076,"0.#"),1)=".",FALSE,TRUE)</formula>
    </cfRule>
    <cfRule type="expression" dxfId="1882" priority="1992">
      <formula>IF(RIGHT(TEXT(Y1076,"0.#"),1)=".",TRUE,FALSE)</formula>
    </cfRule>
  </conditionalFormatting>
  <conditionalFormatting sqref="AE39:AE40">
    <cfRule type="expression" dxfId="1881" priority="1987">
      <formula>IF(RIGHT(TEXT(AE39,"0.#"),1)=".",FALSE,TRUE)</formula>
    </cfRule>
    <cfRule type="expression" dxfId="1880" priority="1988">
      <formula>IF(RIGHT(TEXT(AE39,"0.#"),1)=".",TRUE,FALSE)</formula>
    </cfRule>
  </conditionalFormatting>
  <conditionalFormatting sqref="AI39:AI40">
    <cfRule type="expression" dxfId="1879" priority="1981">
      <formula>IF(RIGHT(TEXT(AI39,"0.#"),1)=".",FALSE,TRUE)</formula>
    </cfRule>
    <cfRule type="expression" dxfId="1878" priority="1982">
      <formula>IF(RIGHT(TEXT(AI39,"0.#"),1)=".",TRUE,FALSE)</formula>
    </cfRule>
  </conditionalFormatting>
  <conditionalFormatting sqref="AM39:AM40">
    <cfRule type="expression" dxfId="1877" priority="1975">
      <formula>IF(RIGHT(TEXT(AM39,"0.#"),1)=".",FALSE,TRUE)</formula>
    </cfRule>
    <cfRule type="expression" dxfId="1876" priority="1976">
      <formula>IF(RIGHT(TEXT(AM39,"0.#"),1)=".",TRUE,FALSE)</formula>
    </cfRule>
  </conditionalFormatting>
  <conditionalFormatting sqref="AQ39:AQ41 AE41 AI41 AM41">
    <cfRule type="expression" dxfId="1875" priority="1971">
      <formula>IF(RIGHT(TEXT(AE39,"0.#"),1)=".",FALSE,TRUE)</formula>
    </cfRule>
    <cfRule type="expression" dxfId="1874" priority="1972">
      <formula>IF(RIGHT(TEXT(AE39,"0.#"),1)=".",TRUE,FALSE)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t="s">
        <v>732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2" sqref="A2: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O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2" sqref="A2:O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2021-09-24T04:44:11Z</cp:lastPrinted>
  <dcterms:created xsi:type="dcterms:W3CDTF">2012-03-13T00:50:25Z</dcterms:created>
  <dcterms:modified xsi:type="dcterms:W3CDTF">2021-09-24T04:44:52Z</dcterms:modified>
</cp:coreProperties>
</file>