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14400" windowHeight="124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<sst xmlns="http://schemas.openxmlformats.org/spreadsheetml/2006/main" count="3123" uniqueCount="815">
  <si>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</si>
  <si>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</si>
  <si>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</si>
  <si>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</si>
  <si>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</si>
  <si>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</si>
  <si>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</si>
  <si>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</si>
  <si>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</si>
  <si>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</si>
  <si>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</si>
  <si>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</si>
  <si>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</si>
  <si>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</si>
  <si>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</si>
  <si>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</si>
  <si>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</si>
  <si>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</si>
  <si>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</si>
  <si>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</si>
  <si>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</si>
  <si>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</si>
  <si>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</si>
  <si>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</si>
  <si>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</si>
  <si>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</si>
  <si>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</si>
  <si>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</si>
  <si>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</si>
  <si>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</si>
  <si>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</si>
  <si>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</si>
  <si>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</si>
  <si>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</si>
  <si>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</si>
  <si>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</si>
  <si>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</si>
  <si>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</si>
  <si>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</si>
  <si>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</si>
  <si>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</si>
  <si>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</si>
  <si>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</si>
  <si>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</si>
  <si>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</si>
  <si>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</si>
  <si>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</si>
  <si>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</si>
  <si>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</si>
  <si>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</si>
  <si>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</si>
  <si>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</si>
  <si>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</si>
  <si>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</si>
  <si>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</si>
  <si>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</si>
  <si>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</si>
  <si>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</si>
  <si>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</si>
  <si>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</si>
  <si>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</si>
  <si>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</si>
  <si>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</si>
  <si>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</si>
  <si>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</si>
  <si>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</si>
  <si>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</si>
  <si>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</si>
  <si>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</si>
  <si>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</si>
  <si>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</si>
  <si>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</si>
  <si>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</si>
  <si>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</si>
  <si>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</si>
  <si>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</si>
  <si>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</si>
  <si>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</si>
  <si>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</si>
  <si>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</si>
  <si>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</si>
  <si>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</si>
  <si>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</si>
  <si>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</si>
  <si>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</si>
  <si>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</si>
  <si>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</si>
  <si>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</si>
  <si>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</si>
  <si>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</si>
  <si>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</si>
  <si>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</si>
  <si>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</si>
  <si>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</si>
  <si>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</si>
  <si>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</si>
  <si>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</si>
  <si>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</si>
  <si>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</si>
  <si>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</si>
  <si>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</si>
  <si>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</si>
  <si>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</si>
  <si>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</si>
  <si>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</si>
  <si>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</si>
  <si>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</si>
  <si>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</si>
  <si>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</si>
  <si>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</si>
  <si>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</si>
  <si>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</si>
  <si>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</si>
  <si>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</si>
  <si>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</si>
  <si>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</si>
  <si>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</si>
  <si>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</si>
  <si>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</si>
  <si>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</si>
  <si>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</si>
  <si>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</si>
  <si>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</si>
  <si>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</si>
  <si>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</si>
  <si>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</si>
  <si>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</si>
  <si>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</si>
  <si>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</si>
  <si>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</si>
  <si>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</si>
  <si>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</si>
  <si>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</si>
  <si>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</si>
  <si>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</si>
  <si>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</si>
  <si>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</si>
  <si>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</si>
  <si>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</si>
  <si>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</si>
  <si>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</si>
  <si>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</si>
  <si>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</si>
  <si>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</si>
  <si>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</si>
  <si>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</si>
  <si>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</si>
  <si>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</si>
  <si>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</si>
  <si>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</si>
  <si>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</si>
  <si>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</si>
  <si>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</si>
  <si>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</si>
  <si>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</si>
  <si>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</si>
  <si>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</si>
  <si>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</si>
  <si>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</si>
  <si>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</si>
  <si>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</si>
  <si>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</si>
  <si>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</si>
  <si>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</si>
  <si>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</si>
  <si>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</si>
  <si>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</si>
  <si>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</si>
  <si>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</si>
  <si>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</si>
  <si>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</si>
  <si>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</si>
  <si>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</si>
  <si>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</si>
  <si>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</si>
  <si>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</si>
  <si>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</si>
  <si>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</si>
  <si>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</si>
  <si>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</si>
  <si>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</si>
  <si>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</si>
  <si>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</si>
  <si>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</si>
  <si>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</si>
  <si>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</si>
  <si>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</si>
  <si>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</si>
  <si>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</si>
  <si>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</si>
  <si>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</si>
  <si>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</si>
  <si>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</si>
  <si>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</si>
  <si>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</si>
  <si>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</si>
  <si>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</si>
  <si>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</si>
  <si>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</si>
  <si>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</si>
  <si>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</si>
  <si>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</si>
  <si>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</si>
  <si>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</si>
  <si>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</si>
  <si>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</si>
  <si>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</si>
  <si>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</si>
  <si>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</si>
  <si>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</si>
  <si>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</si>
  <si>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</si>
  <si>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</si>
  <si>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</si>
  <si>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</si>
  <si>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</si>
  <si>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</si>
  <si>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</si>
  <si>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</si>
  <si>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</si>
  <si>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</si>
  <si>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</si>
  <si>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</si>
  <si>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</si>
  <si>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</si>
  <si>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</si>
  <si>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</si>
  <si>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</si>
  <si>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</si>
  <si>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</si>
  <si>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</si>
  <si>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</si>
  <si>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</si>
  <si>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</si>
  <si>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</si>
  <si>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</si>
  <si>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</si>
  <si>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</si>
  <si>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</si>
  <si>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</si>
  <si>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</si>
  <si>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</si>
  <si>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</si>
  <si>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</si>
  <si>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</si>
  <si>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</si>
  <si>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</si>
  <si>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</si>
  <si>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</si>
  <si>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</si>
  <si>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</si>
  <si>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</si>
  <si>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</si>
  <si>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</si>
  <si>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</si>
  <si>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</si>
  <si>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</si>
  <si>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</si>
  <si>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</si>
  <si>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</si>
  <si>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</si>
  <si>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</si>
  <si>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</si>
  <si>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</si>
  <si>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</si>
  <si>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</si>
  <si>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</si>
  <si>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</si>
  <si>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</si>
  <si>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</si>
  <si>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</si>
  <si>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</si>
  <si>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</si>
  <si>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</si>
  <si>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</si>
  <si>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</si>
  <si>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</si>
  <si>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</si>
  <si>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</si>
  <si>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</si>
  <si>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</si>
  <si>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</si>
  <si>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</si>
  <si>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</si>
  <si>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</si>
  <si>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</si>
  <si>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</si>
  <si>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</si>
  <si>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</si>
  <si>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</si>
  <si>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</si>
  <si>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</si>
  <si>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</si>
  <si>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</si>
  <si>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</si>
  <si>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</si>
  <si>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</si>
  <si>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</si>
  <si>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</si>
  <si>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</si>
  <si>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</si>
  <si>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</si>
  <si>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</si>
  <si>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</si>
  <si>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</si>
  <si>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</si>
  <si>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</si>
  <si>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</si>
  <si>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</si>
  <si>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</si>
  <si>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</si>
  <si>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</si>
  <si>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</si>
  <si>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</si>
  <si>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</si>
  <si>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</si>
  <si>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</si>
  <si>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</si>
  <si>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</si>
  <si>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</si>
  <si>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</si>
  <si>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</si>
  <si>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</si>
  <si>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</si>
  <si>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</si>
  <si>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</si>
  <si>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</si>
  <si>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</si>
  <si>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</si>
  <si>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</si>
  <si>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</si>
  <si>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</si>
  <si>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</si>
  <si>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</si>
  <si>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</si>
  <si>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</si>
  <si>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</si>
  <si>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</si>
  <si>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</si>
  <si>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</si>
  <si>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</si>
  <si>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</si>
  <si>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</si>
  <si>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</si>
  <si>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</si>
  <si>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</si>
  <si>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</si>
  <si>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</si>
  <si>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</si>
  <si>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</si>
  <si>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</si>
  <si>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</si>
  <si>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</si>
  <si>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</si>
  <si>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</si>
  <si>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</si>
  <si>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</si>
  <si>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</si>
  <si>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</si>
  <si>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</si>
  <si>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</si>
  <si>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</si>
  <si>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</si>
  <si>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</si>
  <si>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</si>
  <si>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</si>
  <si>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</si>
  <si>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</si>
  <si>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</si>
  <si>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</si>
  <si>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</si>
  <si>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</si>
  <si>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</si>
  <si>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</si>
  <si>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</si>
  <si>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</si>
  <si>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</si>
  <si>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</si>
  <si>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</si>
  <si>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</si>
  <si>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</si>
  <si>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</si>
  <si>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</si>
  <si>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</si>
  <si>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</si>
  <si>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</si>
  <si>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</si>
  <si>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</si>
  <si>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</si>
  <si>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</si>
  <si>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</si>
  <si>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</si>
  <si>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</si>
  <si>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</si>
  <si>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</si>
  <si>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</si>
  <si>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</si>
  <si>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</si>
  <si>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</si>
  <si>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</si>
  <si>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</si>
  <si>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</si>
  <si>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</si>
  <si>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</si>
  <si>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</si>
  <si>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</si>
  <si>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</si>
  <si>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</si>
  <si>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</si>
  <si>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</si>
  <si>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</si>
  <si>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</si>
  <si>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</si>
  <si>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</si>
  <si>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</si>
  <si>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</si>
  <si>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</si>
  <si>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</si>
  <si>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</si>
  <si>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</si>
  <si>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</si>
  <si>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</si>
  <si>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</si>
  <si>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</si>
  <si>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</si>
  <si>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</si>
  <si>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</si>
  <si>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</si>
  <si>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</si>
  <si>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</si>
  <si>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</si>
  <si>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</si>
  <si>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</si>
  <si>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</si>
  <si>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</si>
  <si>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</si>
  <si>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</si>
  <si>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</si>
  <si>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</si>
  <si>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</si>
  <si>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</si>
  <si>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</si>
  <si>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</si>
  <si>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</si>
  <si>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</si>
  <si>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</si>
  <si>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</si>
  <si>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</si>
  <si>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</si>
  <si>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</si>
  <si>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</si>
  <si>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</si>
  <si>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</si>
  <si>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</si>
  <si>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</si>
  <si>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</si>
  <si>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</si>
  <si>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</si>
  <si>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</si>
  <si>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</si>
  <si>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</si>
  <si>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</si>
  <si>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</si>
  <si>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</si>
  <si>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</si>
  <si>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</si>
  <si>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</si>
  <si>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</si>
  <si>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</si>
  <si>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</si>
  <si>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</si>
  <si>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</si>
  <si>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</si>
  <si>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</si>
  <si>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</si>
  <si>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</si>
  <si>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</si>
  <si>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</si>
  <si>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</si>
  <si>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</si>
  <si>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</si>
  <si>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</si>
  <si>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</si>
  <si>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</si>
  <si>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</si>
  <si>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</si>
  <si>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</si>
  <si>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</si>
  <si>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</si>
  <si>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</si>
  <si>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</si>
  <si>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</si>
  <si>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</si>
  <si>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</si>
  <si>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</si>
  <si>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</si>
  <si>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</si>
  <si>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</si>
  <si>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</si>
  <si>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</si>
  <si>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</si>
  <si>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</si>
  <si>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</si>
  <si>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</si>
  <si>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</si>
  <si>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</si>
  <si>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</si>
  <si>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</si>
  <si>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</si>
  <si>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</si>
  <si>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</si>
  <si>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</si>
  <si>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</si>
  <si>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</si>
  <si>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</si>
  <si>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</si>
  <si>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</si>
  <si>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</si>
  <si>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</si>
  <si>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</si>
  <si>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</si>
  <si>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</si>
  <si>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</si>
  <si>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</si>
  <si>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</si>
  <si>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</si>
  <si>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</si>
  <si>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</si>
  <si>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</si>
  <si>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</si>
  <si>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</si>
  <si>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</si>
  <si>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</si>
  <si>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</si>
  <si>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</si>
  <si>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</si>
  <si>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</si>
  <si>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</si>
  <si>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</si>
  <si>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</si>
  <si>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</si>
  <si>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</si>
  <si>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</si>
  <si>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</si>
  <si>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</si>
  <si>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</si>
  <si>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</si>
  <si>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</si>
  <si>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</si>
  <si>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</si>
  <si>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</si>
  <si>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</si>
  <si>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</si>
  <si>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</si>
  <si>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</si>
  <si>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</si>
  <si>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</si>
  <si>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</si>
  <si>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</si>
  <si>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</si>
  <si>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</si>
  <si>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</si>
  <si>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</si>
  <si>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</si>
  <si>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</si>
  <si>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</si>
  <si>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</si>
  <si>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</si>
  <si>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</si>
  <si>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</si>
  <si>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</si>
  <si>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</si>
  <si>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</si>
  <si>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</si>
  <si>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</si>
  <si>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</si>
  <si>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</si>
  <si>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</si>
  <si>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</si>
  <si>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</si>
  <si>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</si>
  <si>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</si>
  <si>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</si>
  <si>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</si>
  <si>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</si>
  <si>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</si>
  <si>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</si>
  <si>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</si>
  <si>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</si>
  <si>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</si>
  <si>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</si>
  <si>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</si>
  <si>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</si>
  <si>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</si>
  <si>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</si>
  <si>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</si>
  <si>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</si>
  <si>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</si>
  <si>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</si>
  <si>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</si>
  <si>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</si>
  <si>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</si>
  <si>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</si>
  <si>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</si>
  <si>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</si>
  <si>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</si>
  <si>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</si>
  <si>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</si>
  <si>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</si>
  <si>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</si>
  <si>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</si>
  <si>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</si>
  <si>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</si>
  <si>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</si>
  <si>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</si>
  <si>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</si>
  <si>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</si>
  <si>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</si>
  <si>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</si>
  <si>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</si>
  <si>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</si>
  <si>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</si>
  <si>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</si>
  <si>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</si>
  <si>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</si>
  <si>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</si>
  <si>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</si>
  <si>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</si>
  <si>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</si>
  <si>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</si>
  <si>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</si>
  <si>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</si>
  <si>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</si>
  <si>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</si>
  <si>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</si>
  <si>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</si>
  <si>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</si>
  <si>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</si>
  <si>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</si>
  <si>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</si>
  <si>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</si>
  <si>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</si>
  <si>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</si>
  <si>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</si>
  <si>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</si>
  <si>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</si>
  <si>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</si>
  <si>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</si>
  <si>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</si>
  <si>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</si>
  <si>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</si>
  <si>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</si>
  <si>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</si>
  <si>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</si>
  <si>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</si>
  <si>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</si>
  <si>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</si>
  <si>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</si>
  <si>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</si>
  <si>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</si>
  <si>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</si>
  <si>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</si>
  <si>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</si>
  <si>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</si>
  <si>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</si>
  <si>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</si>
  <si>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</si>
  <si>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</si>
  <si>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</si>
  <si>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</si>
  <si>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</si>
  <si>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</si>
  <si>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</si>
  <si>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</si>
  <si>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</si>
  <si>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</si>
  <si>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</si>
  <si>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</si>
  <si>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</si>
  <si>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</si>
  <si>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</si>
  <si>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</si>
  <si>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</si>
  <si>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</si>
  <si>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</si>
  <si>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</si>
  <si>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</si>
  <si>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</si>
  <si>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</si>
  <si>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</si>
  <si>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</si>
  <si>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</si>
  <si>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</si>
  <si>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</si>
  <si>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</si>
  <si>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</si>
  <si>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</si>
  <si>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</si>
  <si>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</si>
  <si>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</si>
  <si>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</si>
  <si>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</si>
  <si>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</si>
  <si>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</si>
  <si>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</si>
  <si>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</si>
  <si>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</si>
  <si>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</si>
  <si>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</si>
  <si>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</si>
  <si>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</si>
  <si>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</si>
  <si>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</si>
  <si>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参事官（民間スポーツ担当）渡辺　隆史</t>
  </si>
  <si>
    <t>スポーツ基本法　第25条2項</t>
  </si>
  <si>
    <t>第2期スポーツ基本計画（平成28年3月24日改定）
スポーツ立国戦略（平成22年8月26日策定）</t>
  </si>
  <si>
    <t xml:space="preserve"> アスリートが競技外のキャリアにおいてスポーツで培った能力を発揮し活躍することは、アスリートが持つ価値を社会に還元するという点においても重要であり、アスリートの競技外での活躍は、スポーツの価値を高め、スポーツ参画人口の拡大、ひいては競技力の向上に資する。
このような認識の下、関係団体、関係企業等が一体となってアスリートのキャリア形成を支援する体制を整備し、その適切な運営を確保するとともに、アスリートのキャリア形成を実際に支援する人材を育成する。</t>
  </si>
  <si>
    <t>関係団体、関係企業等が一体となってアスリートのキャリア形成を支援する体制を整備し、その適切な運営を確保するためスポーツキャリアサポートコンソーシアムの事務局運営を実施する。その際、事務局運営に当たっては、上記の本コンソーシアムの趣旨に照らし、様々な知識・経験を有する多様な立場の人材によって意思決定が行われるよう改善を図る。
また、引退移行期のアスリートが企業等とのマッチングを円滑に行うことができるよう、アスリートのデュアルキャリア形成に必要な研修会等の開催、情報提供等を行う人材を育成する。</t>
  </si>
  <si>
    <t>-</t>
  </si>
  <si>
    <t>スポーツ振興事業委託費</t>
  </si>
  <si>
    <t>職員旅費</t>
  </si>
  <si>
    <t>庁費</t>
  </si>
  <si>
    <t>諸謝金</t>
  </si>
  <si>
    <t>委員等旅費</t>
  </si>
  <si>
    <t>スポーツキャリアサポートコンソーシアム会員数を令和4年度までに50団体に増やす。</t>
  </si>
  <si>
    <t>スポーツキャリアサポートコンソーシアム会員数</t>
  </si>
  <si>
    <t>団体</t>
  </si>
  <si>
    <t>アスリートキャリアコーディネーター（デュアルキャリア教育プログラムファシリテーター）の人数を令和４年度までに60名に増やす。</t>
  </si>
  <si>
    <t>アスリートキャリアコーディネーター（デュアルキャリア教育プログラムファシリテーター）の人数</t>
  </si>
  <si>
    <t>人</t>
  </si>
  <si>
    <t>回</t>
  </si>
  <si>
    <t>スポーツキャリアに関する研修会の実施回数</t>
  </si>
  <si>
    <t>執行額（Ａ）／スポーツキャリアサポートコンソーシアム総会、運営委員会、プロジェクト会議の実施回数（Ｂ）　　　　　　　　　　　　　　</t>
    <phoneticPr fontId="5"/>
  </si>
  <si>
    <t>円</t>
  </si>
  <si>
    <t>（Ａ）/（Ｂ）</t>
    <phoneticPr fontId="5"/>
  </si>
  <si>
    <t>10,895,044/3</t>
  </si>
  <si>
    <t>12,785,469/5</t>
  </si>
  <si>
    <t>執行額（Ａ）／スポーツキャリアに関する研修会の実施回数（Ｂ）　　　　　　　　　　　　　　</t>
    <phoneticPr fontId="5"/>
  </si>
  <si>
    <t>37,586,781/11</t>
  </si>
  <si>
    <t>38,826,156/14</t>
  </si>
  <si>
    <t>　　　　　　　　　　</t>
    <phoneticPr fontId="5"/>
  </si>
  <si>
    <t>―</t>
    <phoneticPr fontId="5"/>
  </si>
  <si>
    <t>新27-0033</t>
  </si>
  <si>
    <t>309</t>
  </si>
  <si>
    <t>１１．スポーツの振興</t>
    <phoneticPr fontId="5"/>
  </si>
  <si>
    <t>１１－１スポーツを「する」「みる」「ささえる」スポーツ参画人口の拡大と、そのための人材育成・場の充実</t>
    <phoneticPr fontId="5"/>
  </si>
  <si>
    <t>本事業の実施により、指導者のみならず幅広い分野でアスリートが活躍することが見込まれ、それにより国民がスポーツをより身近に感じることができ、ひいてはスポーツ実施率の向上に繋がる</t>
    <phoneticPr fontId="5"/>
  </si>
  <si>
    <t>○</t>
  </si>
  <si>
    <t>11　スポーツの振興</t>
  </si>
  <si>
    <t>11-1 スポーツを「する」「みる」「ささえる」スポーツ参画人口の拡大と、そのための人材育成・場の充実</t>
  </si>
  <si>
    <t>スポーツキャリアサポート支援事業</t>
    <phoneticPr fontId="5"/>
  </si>
  <si>
    <t>平成27年度</t>
    <phoneticPr fontId="5"/>
  </si>
  <si>
    <t>終了予定なし</t>
    <phoneticPr fontId="5"/>
  </si>
  <si>
    <t>スポーツ庁</t>
    <phoneticPr fontId="5"/>
  </si>
  <si>
    <t>参事官（民間スポーツ担当）付</t>
    <phoneticPr fontId="5"/>
  </si>
  <si>
    <t>-</t>
    <phoneticPr fontId="5"/>
  </si>
  <si>
    <t>-</t>
    <phoneticPr fontId="5"/>
  </si>
  <si>
    <t>スポーツ庁委託事業スポーツキャリアサポート支援事業報告書（令和元年度まではスポーツキャリアサポート推進戦略報告書）</t>
    <rPh sb="21" eb="23">
      <t>シエン</t>
    </rPh>
    <rPh sb="23" eb="25">
      <t>ジギョウ</t>
    </rPh>
    <rPh sb="25" eb="28">
      <t>ホウコクショ</t>
    </rPh>
    <rPh sb="29" eb="31">
      <t>レイワ</t>
    </rPh>
    <rPh sb="31" eb="32">
      <t>モト</t>
    </rPh>
    <rPh sb="32" eb="34">
      <t>ネンド</t>
    </rPh>
    <phoneticPr fontId="5"/>
  </si>
  <si>
    <t>スポーツ庁委託事業スポーツキャリアサポート支援事業報告書（令和元年度まではスポーツキャリアサポート推進戦略報告書デュアルキャリア教育プログラムファシリテーターの人数）</t>
    <rPh sb="21" eb="23">
      <t>シエン</t>
    </rPh>
    <rPh sb="23" eb="25">
      <t>ジギョウ</t>
    </rPh>
    <rPh sb="25" eb="28">
      <t>ホウコクショ</t>
    </rPh>
    <phoneticPr fontId="5"/>
  </si>
  <si>
    <t>スポーツキャリアサポートコンソーシアム総会、運営委員会の実施回数</t>
    <phoneticPr fontId="5"/>
  </si>
  <si>
    <t>16,813,318/11</t>
    <phoneticPr fontId="5"/>
  </si>
  <si>
    <t>25,373,948/8</t>
    <phoneticPr fontId="5"/>
  </si>
  <si>
    <t>無</t>
  </si>
  <si>
    <t>‐</t>
  </si>
  <si>
    <t>本事業は第2期スポーツ基本計画において必要性が明記されており、アスリートが競技外のキャリアにおいてスポーツで培った能力を発揮し活躍することは、アスリートが持つ価値を社会に還元するという点から重要であり、国がアスリートのキャリア形成を支援することは、国民、社会のニーズを的確に反映している。</t>
    <rPh sb="0" eb="1">
      <t>ホン</t>
    </rPh>
    <rPh sb="1" eb="3">
      <t>ジギョウ</t>
    </rPh>
    <rPh sb="4" eb="5">
      <t>ダイ</t>
    </rPh>
    <rPh sb="6" eb="7">
      <t>キ</t>
    </rPh>
    <rPh sb="11" eb="13">
      <t>キホン</t>
    </rPh>
    <rPh sb="13" eb="15">
      <t>ケイカク</t>
    </rPh>
    <rPh sb="19" eb="22">
      <t>ヒツヨウセイ</t>
    </rPh>
    <rPh sb="23" eb="25">
      <t>メイキ</t>
    </rPh>
    <rPh sb="37" eb="39">
      <t>キョウギ</t>
    </rPh>
    <rPh sb="39" eb="40">
      <t>ガイ</t>
    </rPh>
    <rPh sb="54" eb="55">
      <t>ツチカ</t>
    </rPh>
    <rPh sb="57" eb="59">
      <t>ノウリョク</t>
    </rPh>
    <rPh sb="60" eb="62">
      <t>ハッキ</t>
    </rPh>
    <rPh sb="63" eb="65">
      <t>カツヤク</t>
    </rPh>
    <rPh sb="77" eb="78">
      <t>モ</t>
    </rPh>
    <rPh sb="79" eb="81">
      <t>カチ</t>
    </rPh>
    <rPh sb="82" eb="84">
      <t>シャカイ</t>
    </rPh>
    <rPh sb="85" eb="87">
      <t>カンゲン</t>
    </rPh>
    <rPh sb="92" eb="93">
      <t>テン</t>
    </rPh>
    <rPh sb="95" eb="97">
      <t>ジュウヨウ</t>
    </rPh>
    <rPh sb="101" eb="102">
      <t>クニ</t>
    </rPh>
    <rPh sb="113" eb="115">
      <t>ケイセイ</t>
    </rPh>
    <rPh sb="116" eb="118">
      <t>シエン</t>
    </rPh>
    <rPh sb="124" eb="126">
      <t>コクミン</t>
    </rPh>
    <rPh sb="127" eb="129">
      <t>シャカイ</t>
    </rPh>
    <rPh sb="134" eb="136">
      <t>テキカク</t>
    </rPh>
    <rPh sb="137" eb="139">
      <t>ハンエイ</t>
    </rPh>
    <phoneticPr fontId="5"/>
  </si>
  <si>
    <t>第2期スポーツ基本計画において、国はアスリート等の人間的成長やデュアルキャリアの取組を促進することとされているため、国が自ら実施すべき事業である。</t>
    <rPh sb="0" eb="1">
      <t>ダイ</t>
    </rPh>
    <rPh sb="2" eb="3">
      <t>キ</t>
    </rPh>
    <rPh sb="7" eb="9">
      <t>キホン</t>
    </rPh>
    <rPh sb="9" eb="11">
      <t>ケイカク</t>
    </rPh>
    <rPh sb="16" eb="17">
      <t>クニ</t>
    </rPh>
    <rPh sb="23" eb="24">
      <t>トウ</t>
    </rPh>
    <rPh sb="25" eb="28">
      <t>ニンゲンテキ</t>
    </rPh>
    <rPh sb="28" eb="30">
      <t>セイチョウ</t>
    </rPh>
    <rPh sb="40" eb="42">
      <t>トリクミ</t>
    </rPh>
    <rPh sb="43" eb="45">
      <t>ソクシン</t>
    </rPh>
    <rPh sb="58" eb="59">
      <t>クニ</t>
    </rPh>
    <rPh sb="60" eb="61">
      <t>ミズカ</t>
    </rPh>
    <rPh sb="62" eb="64">
      <t>ジッシ</t>
    </rPh>
    <rPh sb="67" eb="69">
      <t>ジギョウ</t>
    </rPh>
    <phoneticPr fontId="5"/>
  </si>
  <si>
    <t>本事業は第2期スポーツ基本計画の「スポーツを「する」「みる」「ささえる」スポーツ参画人口の拡大と、そのための人材育成・場の充実」において、その必要性が明記されており、政策の優先度が極めて高い事業である。</t>
    <rPh sb="0" eb="1">
      <t>ホン</t>
    </rPh>
    <rPh sb="1" eb="3">
      <t>ジギョウ</t>
    </rPh>
    <rPh sb="4" eb="5">
      <t>ダイ</t>
    </rPh>
    <rPh sb="6" eb="7">
      <t>キ</t>
    </rPh>
    <rPh sb="11" eb="13">
      <t>キホン</t>
    </rPh>
    <rPh sb="13" eb="15">
      <t>ケイカク</t>
    </rPh>
    <rPh sb="40" eb="42">
      <t>サンカク</t>
    </rPh>
    <rPh sb="42" eb="44">
      <t>ジンコウ</t>
    </rPh>
    <rPh sb="45" eb="47">
      <t>カクダイ</t>
    </rPh>
    <rPh sb="54" eb="56">
      <t>ジンザイ</t>
    </rPh>
    <rPh sb="56" eb="58">
      <t>イクセイ</t>
    </rPh>
    <rPh sb="59" eb="60">
      <t>バ</t>
    </rPh>
    <rPh sb="61" eb="63">
      <t>ジュウジツ</t>
    </rPh>
    <rPh sb="71" eb="74">
      <t>ヒツヨウセイ</t>
    </rPh>
    <rPh sb="75" eb="77">
      <t>メイキ</t>
    </rPh>
    <rPh sb="83" eb="85">
      <t>セイサク</t>
    </rPh>
    <rPh sb="86" eb="89">
      <t>ユウセンド</t>
    </rPh>
    <rPh sb="90" eb="91">
      <t>キワ</t>
    </rPh>
    <rPh sb="93" eb="94">
      <t>タカ</t>
    </rPh>
    <rPh sb="95" eb="97">
      <t>ジギョウ</t>
    </rPh>
    <phoneticPr fontId="5"/>
  </si>
  <si>
    <t>費目・使途の精査を行った上で契約を締結しており、単位当たりコスト等の水準は妥当である。</t>
    <rPh sb="0" eb="2">
      <t>ヒモク</t>
    </rPh>
    <rPh sb="3" eb="5">
      <t>シト</t>
    </rPh>
    <rPh sb="6" eb="8">
      <t>セイサ</t>
    </rPh>
    <rPh sb="9" eb="10">
      <t>オコナ</t>
    </rPh>
    <rPh sb="12" eb="13">
      <t>ウエ</t>
    </rPh>
    <rPh sb="14" eb="16">
      <t>ケイヤク</t>
    </rPh>
    <rPh sb="17" eb="19">
      <t>テイケツ</t>
    </rPh>
    <rPh sb="24" eb="26">
      <t>タンイ</t>
    </rPh>
    <rPh sb="26" eb="27">
      <t>ア</t>
    </rPh>
    <rPh sb="32" eb="33">
      <t>トウ</t>
    </rPh>
    <rPh sb="34" eb="36">
      <t>スイジュン</t>
    </rPh>
    <rPh sb="37" eb="39">
      <t>ダトウ</t>
    </rPh>
    <phoneticPr fontId="5"/>
  </si>
  <si>
    <t>委託事業の契約及び委託額の確定手続きに当たっては、事業経費の費目・使途の内容を厳正に審査するなど、その合理性について適切にチェックを行っている。</t>
    <rPh sb="0" eb="2">
      <t>イタク</t>
    </rPh>
    <rPh sb="2" eb="4">
      <t>ジギョウ</t>
    </rPh>
    <rPh sb="5" eb="7">
      <t>ケイヤク</t>
    </rPh>
    <rPh sb="7" eb="8">
      <t>オヨ</t>
    </rPh>
    <rPh sb="9" eb="11">
      <t>イタク</t>
    </rPh>
    <rPh sb="11" eb="12">
      <t>ガク</t>
    </rPh>
    <rPh sb="13" eb="15">
      <t>カクテイ</t>
    </rPh>
    <rPh sb="15" eb="17">
      <t>テツヅ</t>
    </rPh>
    <rPh sb="19" eb="20">
      <t>ア</t>
    </rPh>
    <rPh sb="25" eb="27">
      <t>ジギョウ</t>
    </rPh>
    <rPh sb="27" eb="29">
      <t>ケイヒ</t>
    </rPh>
    <rPh sb="30" eb="32">
      <t>ヒモク</t>
    </rPh>
    <rPh sb="33" eb="35">
      <t>シト</t>
    </rPh>
    <rPh sb="36" eb="38">
      <t>ナイヨウ</t>
    </rPh>
    <rPh sb="39" eb="41">
      <t>ゲンセイ</t>
    </rPh>
    <rPh sb="42" eb="44">
      <t>シンサ</t>
    </rPh>
    <rPh sb="51" eb="54">
      <t>ゴウリセイ</t>
    </rPh>
    <rPh sb="58" eb="60">
      <t>テキセツ</t>
    </rPh>
    <rPh sb="66" eb="67">
      <t>オコナ</t>
    </rPh>
    <phoneticPr fontId="5"/>
  </si>
  <si>
    <t>事業経費の費目・使途の内容については、契約時及び委託費の額の確定手続きにおいて厳正に審査し、必要なものに限定している。</t>
    <rPh sb="0" eb="2">
      <t>ジギョウ</t>
    </rPh>
    <rPh sb="2" eb="4">
      <t>ケイヒ</t>
    </rPh>
    <rPh sb="5" eb="7">
      <t>ヒモク</t>
    </rPh>
    <rPh sb="8" eb="10">
      <t>シト</t>
    </rPh>
    <rPh sb="11" eb="13">
      <t>ナイヨウ</t>
    </rPh>
    <rPh sb="19" eb="21">
      <t>ケイヤク</t>
    </rPh>
    <rPh sb="21" eb="22">
      <t>ジ</t>
    </rPh>
    <rPh sb="22" eb="23">
      <t>オヨ</t>
    </rPh>
    <rPh sb="24" eb="26">
      <t>イタク</t>
    </rPh>
    <rPh sb="26" eb="27">
      <t>ヒ</t>
    </rPh>
    <rPh sb="28" eb="29">
      <t>ガク</t>
    </rPh>
    <rPh sb="30" eb="32">
      <t>カクテイ</t>
    </rPh>
    <rPh sb="32" eb="34">
      <t>テツヅ</t>
    </rPh>
    <rPh sb="39" eb="41">
      <t>ゲンセイ</t>
    </rPh>
    <rPh sb="42" eb="44">
      <t>シンサ</t>
    </rPh>
    <rPh sb="46" eb="48">
      <t>ヒツヨウ</t>
    </rPh>
    <rPh sb="52" eb="54">
      <t>ゲンテイ</t>
    </rPh>
    <phoneticPr fontId="5"/>
  </si>
  <si>
    <t>委託事業の契約にあたり、経費のチェックを行うとともに、事業開始後も事業実施に係る注意点を共有することにより、コスト削減や効率化に向けた工夫を行っている。</t>
    <rPh sb="0" eb="2">
      <t>イタク</t>
    </rPh>
    <rPh sb="2" eb="4">
      <t>ジギョウ</t>
    </rPh>
    <rPh sb="5" eb="7">
      <t>ケイヤク</t>
    </rPh>
    <rPh sb="12" eb="14">
      <t>ケイヒ</t>
    </rPh>
    <rPh sb="20" eb="21">
      <t>オコナ</t>
    </rPh>
    <rPh sb="27" eb="29">
      <t>ジギョウ</t>
    </rPh>
    <rPh sb="29" eb="31">
      <t>カイシ</t>
    </rPh>
    <rPh sb="31" eb="32">
      <t>ゴ</t>
    </rPh>
    <rPh sb="33" eb="35">
      <t>ジギョウ</t>
    </rPh>
    <rPh sb="35" eb="37">
      <t>ジッシ</t>
    </rPh>
    <rPh sb="38" eb="39">
      <t>カカ</t>
    </rPh>
    <rPh sb="40" eb="43">
      <t>チュウイテン</t>
    </rPh>
    <rPh sb="44" eb="46">
      <t>キョウユウ</t>
    </rPh>
    <rPh sb="57" eb="59">
      <t>サクゲン</t>
    </rPh>
    <rPh sb="60" eb="63">
      <t>コウリツカ</t>
    </rPh>
    <rPh sb="64" eb="65">
      <t>ム</t>
    </rPh>
    <rPh sb="67" eb="69">
      <t>クフウ</t>
    </rPh>
    <rPh sb="70" eb="71">
      <t>オコナ</t>
    </rPh>
    <phoneticPr fontId="5"/>
  </si>
  <si>
    <t>成果実績は実績値が年々上昇しており、確実に成果が見られるところである。</t>
    <phoneticPr fontId="5"/>
  </si>
  <si>
    <t>事業の効率的・効果的な実施に努め、成果目標に見合った実績を出している。</t>
    <phoneticPr fontId="5"/>
  </si>
  <si>
    <t>成果物についてHPやSNSを通じて発信し、活用を図っている。</t>
    <phoneticPr fontId="5"/>
  </si>
  <si>
    <t>本事業は、スポーツ基本法に基づくスポーツ基本計画にその必要性が明記されており、政策の優先度が極めて高く、国民や社会のニーズを反映したものである。支出（委託）先の選定に当たっては、十分な公告期間を確保した上で公募（企画競争）を実施しており、その妥当性や競争性を確保している。またスポーツキャリアサポートコンソーシアムの会員数も着実に増加しており、今後も継続的な事業による成果が求められる。</t>
    <phoneticPr fontId="5"/>
  </si>
  <si>
    <t>事業の進捗状況について、事業者と緊密に連絡を取り合うことにより、事業の進捗および経費の執行状況を確認するとともに、委託事業終了時には、委託先から提出のあった実績報告書の確認を行うほか、必要に応じて現地調査を行い、証拠書類（収支簿・領収書等）の確認により、委託費の適切な執行・管理がなされているかについて、審査する。</t>
    <phoneticPr fontId="5"/>
  </si>
  <si>
    <t>成果物について：スポーツ庁HP（https://www.mext.go.jp/sports/b_menu/sports/mcatetop05/list/detail/1419295_00003.html、http://www.mext.go.jp/sports/b_menu/sports/mcatetop05/list/detail/1419295.htm）</t>
    <phoneticPr fontId="5"/>
  </si>
  <si>
    <t>民間企業の保有するノウハウ等を利用することで、効率的かつ実効性の高い運用を図っている。</t>
    <rPh sb="0" eb="2">
      <t>ミンカン</t>
    </rPh>
    <rPh sb="2" eb="4">
      <t>キギョウ</t>
    </rPh>
    <rPh sb="5" eb="7">
      <t>ホユウ</t>
    </rPh>
    <rPh sb="13" eb="14">
      <t>トウ</t>
    </rPh>
    <rPh sb="15" eb="17">
      <t>リヨウ</t>
    </rPh>
    <rPh sb="23" eb="26">
      <t>コウリツテキ</t>
    </rPh>
    <rPh sb="28" eb="31">
      <t>ジッコウセイ</t>
    </rPh>
    <rPh sb="32" eb="33">
      <t>タカ</t>
    </rPh>
    <rPh sb="34" eb="36">
      <t>ウンヨウ</t>
    </rPh>
    <rPh sb="37" eb="38">
      <t>ハカ</t>
    </rPh>
    <phoneticPr fontId="5"/>
  </si>
  <si>
    <t>A.株式会社フューチャー・デザイン・ラボ</t>
    <rPh sb="2" eb="6">
      <t>カブシキガイシャ</t>
    </rPh>
    <phoneticPr fontId="5"/>
  </si>
  <si>
    <t>B.株式会社フューチャー・デザイン・ラボ</t>
    <phoneticPr fontId="5"/>
  </si>
  <si>
    <t>C.株式会社リベルタス・コンサルティング</t>
    <rPh sb="2" eb="6">
      <t>カブシキガイシャ</t>
    </rPh>
    <phoneticPr fontId="5"/>
  </si>
  <si>
    <t>雑役務費</t>
    <rPh sb="0" eb="1">
      <t>ザツ</t>
    </rPh>
    <rPh sb="1" eb="3">
      <t>エキム</t>
    </rPh>
    <rPh sb="3" eb="4">
      <t>ヒ</t>
    </rPh>
    <phoneticPr fontId="5"/>
  </si>
  <si>
    <t>人件費</t>
    <rPh sb="0" eb="3">
      <t>ジンケンヒ</t>
    </rPh>
    <phoneticPr fontId="5"/>
  </si>
  <si>
    <t>諸謝金</t>
    <rPh sb="0" eb="3">
      <t>ショシャキン</t>
    </rPh>
    <phoneticPr fontId="5"/>
  </si>
  <si>
    <t>会議出席謝金</t>
    <rPh sb="0" eb="2">
      <t>カイギ</t>
    </rPh>
    <rPh sb="2" eb="4">
      <t>シュッセキ</t>
    </rPh>
    <rPh sb="4" eb="6">
      <t>シャキン</t>
    </rPh>
    <phoneticPr fontId="5"/>
  </si>
  <si>
    <t>賃金</t>
    <rPh sb="0" eb="2">
      <t>チンギン</t>
    </rPh>
    <phoneticPr fontId="5"/>
  </si>
  <si>
    <t>会議出席謝金、講師謝金</t>
    <rPh sb="0" eb="2">
      <t>カイギ</t>
    </rPh>
    <rPh sb="2" eb="4">
      <t>シュッセキ</t>
    </rPh>
    <rPh sb="4" eb="6">
      <t>シャキン</t>
    </rPh>
    <rPh sb="7" eb="9">
      <t>コウシ</t>
    </rPh>
    <rPh sb="9" eb="11">
      <t>シャキン</t>
    </rPh>
    <phoneticPr fontId="5"/>
  </si>
  <si>
    <t>WEBサイト作成費、オンライン配信費</t>
    <rPh sb="6" eb="8">
      <t>サクセイ</t>
    </rPh>
    <rPh sb="8" eb="9">
      <t>ヒ</t>
    </rPh>
    <rPh sb="15" eb="17">
      <t>ハイシン</t>
    </rPh>
    <rPh sb="17" eb="18">
      <t>ヒ</t>
    </rPh>
    <phoneticPr fontId="5"/>
  </si>
  <si>
    <t>借損料</t>
    <rPh sb="0" eb="3">
      <t>シャクソンリョウ</t>
    </rPh>
    <phoneticPr fontId="5"/>
  </si>
  <si>
    <t>旅費</t>
    <rPh sb="0" eb="2">
      <t>リョヒ</t>
    </rPh>
    <phoneticPr fontId="5"/>
  </si>
  <si>
    <t>印刷製本費、消耗品費、会議費、通信運搬費、一般管理費</t>
    <rPh sb="0" eb="2">
      <t>インサツ</t>
    </rPh>
    <rPh sb="2" eb="4">
      <t>セイホン</t>
    </rPh>
    <rPh sb="4" eb="5">
      <t>ヒ</t>
    </rPh>
    <rPh sb="6" eb="9">
      <t>ショウモウヒン</t>
    </rPh>
    <rPh sb="9" eb="10">
      <t>ヒ</t>
    </rPh>
    <rPh sb="11" eb="14">
      <t>カイギヒ</t>
    </rPh>
    <rPh sb="15" eb="17">
      <t>ツウシン</t>
    </rPh>
    <rPh sb="17" eb="19">
      <t>ウンパン</t>
    </rPh>
    <rPh sb="19" eb="20">
      <t>ヒ</t>
    </rPh>
    <rPh sb="21" eb="23">
      <t>イッパン</t>
    </rPh>
    <rPh sb="23" eb="26">
      <t>カンリヒ</t>
    </rPh>
    <phoneticPr fontId="5"/>
  </si>
  <si>
    <t>交通費</t>
    <rPh sb="0" eb="3">
      <t>コウツウヒ</t>
    </rPh>
    <phoneticPr fontId="5"/>
  </si>
  <si>
    <t>会場費</t>
    <rPh sb="0" eb="2">
      <t>カイジョウ</t>
    </rPh>
    <rPh sb="2" eb="3">
      <t>ヒ</t>
    </rPh>
    <phoneticPr fontId="5"/>
  </si>
  <si>
    <t>旅費、印刷製本費、消耗品費、会議費、通信運搬費、一般管理費</t>
    <rPh sb="0" eb="2">
      <t>リョヒ</t>
    </rPh>
    <rPh sb="3" eb="5">
      <t>インサツ</t>
    </rPh>
    <rPh sb="5" eb="7">
      <t>セイホン</t>
    </rPh>
    <rPh sb="7" eb="8">
      <t>ヒ</t>
    </rPh>
    <rPh sb="9" eb="12">
      <t>ショウモウヒン</t>
    </rPh>
    <rPh sb="12" eb="13">
      <t>ヒ</t>
    </rPh>
    <rPh sb="14" eb="17">
      <t>カイギヒ</t>
    </rPh>
    <rPh sb="18" eb="20">
      <t>ツウシン</t>
    </rPh>
    <rPh sb="20" eb="22">
      <t>ウンパン</t>
    </rPh>
    <rPh sb="22" eb="23">
      <t>ヒ</t>
    </rPh>
    <rPh sb="24" eb="26">
      <t>イッパン</t>
    </rPh>
    <rPh sb="26" eb="29">
      <t>カンリヒ</t>
    </rPh>
    <phoneticPr fontId="5"/>
  </si>
  <si>
    <t>消費税相当額、一般管理費</t>
    <rPh sb="0" eb="3">
      <t>ショウヒゼイ</t>
    </rPh>
    <rPh sb="3" eb="5">
      <t>ソウトウ</t>
    </rPh>
    <rPh sb="5" eb="6">
      <t>ガク</t>
    </rPh>
    <rPh sb="7" eb="9">
      <t>イッパン</t>
    </rPh>
    <rPh sb="9" eb="12">
      <t>カンリヒ</t>
    </rPh>
    <phoneticPr fontId="5"/>
  </si>
  <si>
    <t>動画作成費、オンライン配信費</t>
    <rPh sb="0" eb="2">
      <t>ドウガ</t>
    </rPh>
    <rPh sb="2" eb="4">
      <t>サクセイ</t>
    </rPh>
    <rPh sb="4" eb="5">
      <t>ヒ</t>
    </rPh>
    <rPh sb="11" eb="13">
      <t>ハイシン</t>
    </rPh>
    <rPh sb="13" eb="14">
      <t>ヒ</t>
    </rPh>
    <phoneticPr fontId="5"/>
  </si>
  <si>
    <t>アンケート調査費</t>
    <rPh sb="5" eb="7">
      <t>チョウサ</t>
    </rPh>
    <rPh sb="7" eb="8">
      <t>ヒ</t>
    </rPh>
    <phoneticPr fontId="5"/>
  </si>
  <si>
    <t>.株式会社フューチャー・デザイン・ラボ</t>
    <phoneticPr fontId="5"/>
  </si>
  <si>
    <t>株式会社リベルタス・コンサルティング</t>
    <rPh sb="0" eb="4">
      <t>カブシキガイシャ</t>
    </rPh>
    <phoneticPr fontId="5"/>
  </si>
  <si>
    <t>関係団体・機関等の連携・協働を推進し、アスリートのスポーツキャリア全体を支援する体制を構築・運営し、基盤的な支援プログラムの整備、成果の公表・普及等を行う。</t>
    <phoneticPr fontId="5"/>
  </si>
  <si>
    <t>-</t>
    <phoneticPr fontId="5"/>
  </si>
  <si>
    <t>所属団体において現役アスリートに対しデュアルキャリア形成に必要な研修会等の開催や情報提供を行うアスリートキャリアコーディネーターを育成する。</t>
    <phoneticPr fontId="5"/>
  </si>
  <si>
    <t>スポーツに関わる人材の数、雇用形態、需要状況の全体像や課題を把握するため、基礎的な調査研究を行う。</t>
    <phoneticPr fontId="5"/>
  </si>
  <si>
    <t>①日本スポーツ協会公認スポーツ指導者登録者数</t>
    <rPh sb="1" eb="3">
      <t>ニホン</t>
    </rPh>
    <rPh sb="7" eb="9">
      <t>キョウカイ</t>
    </rPh>
    <rPh sb="9" eb="11">
      <t>コウニン</t>
    </rPh>
    <rPh sb="15" eb="18">
      <t>シドウシャ</t>
    </rPh>
    <rPh sb="18" eb="20">
      <t>トウロク</t>
    </rPh>
    <rPh sb="20" eb="21">
      <t>シャ</t>
    </rPh>
    <rPh sb="21" eb="22">
      <t>スウ</t>
    </rPh>
    <phoneticPr fontId="5"/>
  </si>
  <si>
    <t>-</t>
    <phoneticPr fontId="5"/>
  </si>
  <si>
    <t>人</t>
    <rPh sb="0" eb="1">
      <t>ヒト</t>
    </rPh>
    <phoneticPr fontId="5"/>
  </si>
  <si>
    <t>支出先の選定に当たっては、十分な公告期間を確保した上で、公募（企画競争）を実施しており、その妥当性・競争性を確保しているところ。</t>
    <rPh sb="0" eb="2">
      <t>シシュツ</t>
    </rPh>
    <rPh sb="2" eb="3">
      <t>サキ</t>
    </rPh>
    <rPh sb="4" eb="6">
      <t>センテイ</t>
    </rPh>
    <rPh sb="7" eb="8">
      <t>ア</t>
    </rPh>
    <rPh sb="13" eb="15">
      <t>ジュウブン</t>
    </rPh>
    <rPh sb="16" eb="18">
      <t>コウコク</t>
    </rPh>
    <rPh sb="18" eb="20">
      <t>キカン</t>
    </rPh>
    <rPh sb="21" eb="23">
      <t>カクホ</t>
    </rPh>
    <rPh sb="25" eb="26">
      <t>ウエ</t>
    </rPh>
    <rPh sb="28" eb="30">
      <t>コウボ</t>
    </rPh>
    <rPh sb="31" eb="33">
      <t>キカク</t>
    </rPh>
    <rPh sb="33" eb="35">
      <t>キョウソウ</t>
    </rPh>
    <rPh sb="37" eb="39">
      <t>ジッシ</t>
    </rPh>
    <rPh sb="46" eb="49">
      <t>ダトウセイ</t>
    </rPh>
    <rPh sb="50" eb="53">
      <t>キョウソウセイ</t>
    </rPh>
    <rPh sb="54" eb="56">
      <t>カクホ</t>
    </rPh>
    <phoneticPr fontId="5"/>
  </si>
  <si>
    <t>本事業は第2期スポーツ基本計画において国が自ら実施すべき事業であり、その必要性が明記されていることから、国が費用負担を負うことは妥当である。</t>
    <rPh sb="21" eb="22">
      <t>ミズカ</t>
    </rPh>
    <rPh sb="23" eb="25">
      <t>ジッシ</t>
    </rPh>
    <rPh sb="28" eb="30">
      <t>ジギョウ</t>
    </rPh>
    <rPh sb="36" eb="39">
      <t>ヒツヨウセイ</t>
    </rPh>
    <rPh sb="40" eb="42">
      <t>メイキ</t>
    </rPh>
    <rPh sb="52" eb="53">
      <t>クニ</t>
    </rPh>
    <rPh sb="54" eb="56">
      <t>ヒヨウ</t>
    </rPh>
    <rPh sb="56" eb="58">
      <t>フタン</t>
    </rPh>
    <rPh sb="59" eb="60">
      <t>オ</t>
    </rPh>
    <rPh sb="64" eb="66">
      <t>ダトウ</t>
    </rPh>
    <phoneticPr fontId="5"/>
  </si>
  <si>
    <t>31,785,690/15</t>
    <phoneticPr fontId="5"/>
  </si>
  <si>
    <t>31,785,690/13</t>
    <phoneticPr fontId="5"/>
  </si>
  <si>
    <t>事業目的は明確だが、施策目標の達成手段としての位置付けが不明確であり、事業内容については達成手段としてはおおむね認められるものの、実施方法等については一層の工夫が必要である。また、成果指標は設定されているが、事業の進捗に応じた適切な見直しが必要である。</t>
  </si>
  <si>
    <t>事業内容の一部改善</t>
  </si>
  <si>
    <t>この事業は、外部有識者の指摘を踏まえ、、事業目的の事業目的に応じた実施方法の再検討を行うべきである。また、成果指標についても事業の進捗に応じた適切な見直しを行うべきである。</t>
  </si>
  <si>
    <t>年度内に改善を検討</t>
  </si>
  <si>
    <t>本年度の事業において、事業目的を達成できるよう、委託先と密に連携し、事業を実施しているところであり、本年度事業を踏まえて、翌年度以降の事業の在り方についても検討を進める予定である。成果指標については、いただいた所見も踏まえ、引き続き事業目的や内容に即したものとなるよう検討を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</si>
</sst>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89648</xdr:colOff>
      <xdr:row>749</xdr:row>
      <xdr:rowOff>116274</xdr:rowOff>
    </xdr:from>
    <xdr:to>
      <xdr:col>48</xdr:col>
      <xdr:colOff>22413</xdr:colOff>
      <xdr:row>764</xdr:row>
      <xdr:rowOff>627133</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3295" y="49635068"/>
          <a:ext cx="8001000" cy="57215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75" zoomScale="75" zoomScaleNormal="75" zoomScaleSheetLayoutView="75" zoomScalePageLayoutView="85" workbookViewId="0">
      <selection activeCell="BG15" sqref="BG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708</v>
      </c>
      <c r="AK2" s="206"/>
      <c r="AL2" s="206"/>
      <c r="AM2" s="206"/>
      <c r="AN2" s="98" t="s">
        <v>403</v>
      </c>
      <c r="AO2" s="206">
        <v>20</v>
      </c>
      <c r="AP2" s="206"/>
      <c r="AQ2" s="206"/>
      <c r="AR2" s="99" t="s">
        <v>706</v>
      </c>
      <c r="AS2" s="207">
        <v>325</v>
      </c>
      <c r="AT2" s="207"/>
      <c r="AU2" s="207"/>
      <c r="AV2" s="98" t="str">
        <f>IF(AW2="","","-")</f>
        <v/>
      </c>
      <c r="AW2" s="394"/>
      <c r="AX2" s="394"/>
    </row>
    <row r="3" spans="1:50" ht="21" customHeight="1" thickBot="1" x14ac:dyDescent="0.2">
      <c r="A3" s="519" t="s">
        <v>699</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712</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750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753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751</v>
      </c>
      <c r="H5" s="555"/>
      <c r="I5" s="555"/>
      <c r="J5" s="555"/>
      <c r="K5" s="555"/>
      <c r="L5" s="555"/>
      <c r="M5" s="556" t="s">
        <v>66</v>
      </c>
      <c r="N5" s="557"/>
      <c r="O5" s="557"/>
      <c r="P5" s="557"/>
      <c r="Q5" s="557"/>
      <c r="R5" s="558"/>
      <c r="S5" s="559" t="s">
        <v>752</v>
      </c>
      <c r="T5" s="555"/>
      <c r="U5" s="555"/>
      <c r="V5" s="555"/>
      <c r="W5" s="555"/>
      <c r="X5" s="560"/>
      <c r="Y5" s="713" t="s">
        <v>3</v>
      </c>
      <c r="Z5" s="714"/>
      <c r="AA5" s="714"/>
      <c r="AB5" s="714"/>
      <c r="AC5" s="714"/>
      <c r="AD5" s="715"/>
      <c r="AE5" s="716" t="s">
        <v>754</v>
      </c>
      <c r="AF5" s="716"/>
      <c r="AG5" s="716"/>
      <c r="AH5" s="716"/>
      <c r="AI5" s="716"/>
      <c r="AJ5" s="716"/>
      <c r="AK5" s="716"/>
      <c r="AL5" s="716"/>
      <c r="AM5" s="716"/>
      <c r="AN5" s="716"/>
      <c r="AO5" s="716"/>
      <c r="AP5" s="717"/>
      <c r="AQ5" s="718" t="s">
        <v>713</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714</v>
      </c>
      <c r="H7" s="824"/>
      <c r="I7" s="824"/>
      <c r="J7" s="824"/>
      <c r="K7" s="824"/>
      <c r="L7" s="824"/>
      <c r="M7" s="824"/>
      <c r="N7" s="824"/>
      <c r="O7" s="824"/>
      <c r="P7" s="824"/>
      <c r="Q7" s="824"/>
      <c r="R7" s="824"/>
      <c r="S7" s="824"/>
      <c r="T7" s="824"/>
      <c r="U7" s="824"/>
      <c r="V7" s="824"/>
      <c r="W7" s="824"/>
      <c r="X7" s="825"/>
      <c r="Y7" s="392" t="s">
        <v>386</v>
      </c>
      <c r="Z7" s="296"/>
      <c r="AA7" s="296"/>
      <c r="AB7" s="296"/>
      <c r="AC7" s="296"/>
      <c r="AD7" s="393"/>
      <c r="AE7" s="379" t="s">
        <v>715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387</v>
      </c>
      <c r="Q12" s="298"/>
      <c r="R12" s="298"/>
      <c r="S12" s="298"/>
      <c r="T12" s="298"/>
      <c r="U12" s="298"/>
      <c r="V12" s="299"/>
      <c r="W12" s="303" t="s">
        <v>409</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45.1</v>
      </c>
      <c r="Q13" s="164"/>
      <c r="R13" s="164"/>
      <c r="S13" s="164"/>
      <c r="T13" s="164"/>
      <c r="U13" s="164"/>
      <c r="V13" s="165"/>
      <c r="W13" s="163">
        <v>45.9</v>
      </c>
      <c r="X13" s="164"/>
      <c r="Y13" s="164"/>
      <c r="Z13" s="164"/>
      <c r="AA13" s="164"/>
      <c r="AB13" s="164"/>
      <c r="AC13" s="165"/>
      <c r="AD13" s="163">
        <v>45.9</v>
      </c>
      <c r="AE13" s="164"/>
      <c r="AF13" s="164"/>
      <c r="AG13" s="164"/>
      <c r="AH13" s="164"/>
      <c r="AI13" s="164"/>
      <c r="AJ13" s="165"/>
      <c r="AK13" s="163">
        <v>55.4</v>
      </c>
      <c r="AL13" s="164"/>
      <c r="AM13" s="164"/>
      <c r="AN13" s="164"/>
      <c r="AO13" s="164"/>
      <c r="AP13" s="164"/>
      <c r="AQ13" s="165"/>
      <c r="AR13" s="160">
        <v>55.4</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718</v>
      </c>
      <c r="Q14" s="164"/>
      <c r="R14" s="164"/>
      <c r="S14" s="164"/>
      <c r="T14" s="164"/>
      <c r="U14" s="164"/>
      <c r="V14" s="165"/>
      <c r="W14" s="163" t="s">
        <v>718</v>
      </c>
      <c r="X14" s="164"/>
      <c r="Y14" s="164"/>
      <c r="Z14" s="164"/>
      <c r="AA14" s="164"/>
      <c r="AB14" s="164"/>
      <c r="AC14" s="165"/>
      <c r="AD14" s="163" t="s">
        <v>755</v>
      </c>
      <c r="AE14" s="164"/>
      <c r="AF14" s="164"/>
      <c r="AG14" s="164"/>
      <c r="AH14" s="164"/>
      <c r="AI14" s="164"/>
      <c r="AJ14" s="165"/>
      <c r="AK14" s="163" t="s">
        <v>756</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756</v>
      </c>
      <c r="AL15" s="164"/>
      <c r="AM15" s="164"/>
      <c r="AN15" s="164"/>
      <c r="AO15" s="164"/>
      <c r="AP15" s="164"/>
      <c r="AQ15" s="165"/>
      <c r="AR15" s="163" t="s">
        <v>756</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756</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756</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45.1</v>
      </c>
      <c r="Q18" s="170"/>
      <c r="R18" s="170"/>
      <c r="S18" s="170"/>
      <c r="T18" s="170"/>
      <c r="U18" s="170"/>
      <c r="V18" s="171"/>
      <c r="W18" s="169">
        <f>SUM(W13:AC17)</f>
        <v>45.9</v>
      </c>
      <c r="X18" s="170"/>
      <c r="Y18" s="170"/>
      <c r="Z18" s="170"/>
      <c r="AA18" s="170"/>
      <c r="AB18" s="170"/>
      <c r="AC18" s="171"/>
      <c r="AD18" s="169">
        <f>SUM(AD13:AJ17)</f>
        <v>45.9</v>
      </c>
      <c r="AE18" s="170"/>
      <c r="AF18" s="170"/>
      <c r="AG18" s="170"/>
      <c r="AH18" s="170"/>
      <c r="AI18" s="170"/>
      <c r="AJ18" s="171"/>
      <c r="AK18" s="169">
        <f>SUM(AK13:AQ17)</f>
        <v>55.4</v>
      </c>
      <c r="AL18" s="170"/>
      <c r="AM18" s="170"/>
      <c r="AN18" s="170"/>
      <c r="AO18" s="170"/>
      <c r="AP18" s="170"/>
      <c r="AQ18" s="171"/>
      <c r="AR18" s="169">
        <f>SUM(AR13:AX17)</f>
        <v>55.4</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37.586781000000002</v>
      </c>
      <c r="Q19" s="164"/>
      <c r="R19" s="164"/>
      <c r="S19" s="164"/>
      <c r="T19" s="164"/>
      <c r="U19" s="164"/>
      <c r="V19" s="165"/>
      <c r="W19" s="163">
        <v>38.826155999999997</v>
      </c>
      <c r="X19" s="164"/>
      <c r="Y19" s="164"/>
      <c r="Z19" s="164"/>
      <c r="AA19" s="164"/>
      <c r="AB19" s="164"/>
      <c r="AC19" s="165"/>
      <c r="AD19" s="163">
        <v>42</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0.83340977827050999</v>
      </c>
      <c r="Q20" s="535"/>
      <c r="R20" s="535"/>
      <c r="S20" s="535"/>
      <c r="T20" s="535"/>
      <c r="U20" s="535"/>
      <c r="V20" s="535"/>
      <c r="W20" s="535">
        <f t="shared" ref="W20" si="0">IF(W18=0, "-", SUM(W19)/W18)</f>
        <v>0.84588575163398694</v>
      </c>
      <c r="X20" s="535"/>
      <c r="Y20" s="535"/>
      <c r="Z20" s="535"/>
      <c r="AA20" s="535"/>
      <c r="AB20" s="535"/>
      <c r="AC20" s="535"/>
      <c r="AD20" s="535">
        <f t="shared" ref="AD20" si="1">IF(AD18=0, "-", SUM(AD19)/AD18)</f>
        <v>0.91503267973856217</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352</v>
      </c>
      <c r="H21" s="919"/>
      <c r="I21" s="919"/>
      <c r="J21" s="919"/>
      <c r="K21" s="919"/>
      <c r="L21" s="919"/>
      <c r="M21" s="919"/>
      <c r="N21" s="919"/>
      <c r="O21" s="919"/>
      <c r="P21" s="535">
        <f>IF(P19=0, "-", SUM(P19)/SUM(P13,P14))</f>
        <v>0.83340977827050999</v>
      </c>
      <c r="Q21" s="535"/>
      <c r="R21" s="535"/>
      <c r="S21" s="535"/>
      <c r="T21" s="535"/>
      <c r="U21" s="535"/>
      <c r="V21" s="535"/>
      <c r="W21" s="535">
        <f t="shared" ref="W21" si="2">IF(W19=0, "-", SUM(W19)/SUM(W13,W14))</f>
        <v>0.84588575163398694</v>
      </c>
      <c r="X21" s="535"/>
      <c r="Y21" s="535"/>
      <c r="Z21" s="535"/>
      <c r="AA21" s="535"/>
      <c r="AB21" s="535"/>
      <c r="AC21" s="535"/>
      <c r="AD21" s="535">
        <f t="shared" ref="AD21" si="3">IF(AD19=0, "-", SUM(AD19)/SUM(AD13,AD14))</f>
        <v>0.91503267973856217</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704</v>
      </c>
      <c r="B22" s="139"/>
      <c r="C22" s="139"/>
      <c r="D22" s="139"/>
      <c r="E22" s="139"/>
      <c r="F22" s="140"/>
      <c r="G22" s="129" t="s">
        <v>331</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54.2</v>
      </c>
      <c r="Q23" s="161"/>
      <c r="R23" s="161"/>
      <c r="S23" s="161"/>
      <c r="T23" s="161"/>
      <c r="U23" s="161"/>
      <c r="V23" s="162"/>
      <c r="W23" s="160">
        <v>54.2</v>
      </c>
      <c r="X23" s="161"/>
      <c r="Y23" s="161"/>
      <c r="Z23" s="161"/>
      <c r="AA23" s="161"/>
      <c r="AB23" s="161"/>
      <c r="AC23" s="162"/>
      <c r="AD23" s="149" t="s">
        <v>709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720</v>
      </c>
      <c r="H24" s="136"/>
      <c r="I24" s="136"/>
      <c r="J24" s="136"/>
      <c r="K24" s="136"/>
      <c r="L24" s="136"/>
      <c r="M24" s="136"/>
      <c r="N24" s="136"/>
      <c r="O24" s="137"/>
      <c r="P24" s="163">
        <v>0.7</v>
      </c>
      <c r="Q24" s="164"/>
      <c r="R24" s="164"/>
      <c r="S24" s="164"/>
      <c r="T24" s="164"/>
      <c r="U24" s="164"/>
      <c r="V24" s="165"/>
      <c r="W24" s="163">
        <v>0.7</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721</v>
      </c>
      <c r="H25" s="136"/>
      <c r="I25" s="136"/>
      <c r="J25" s="136"/>
      <c r="K25" s="136"/>
      <c r="L25" s="136"/>
      <c r="M25" s="136"/>
      <c r="N25" s="136"/>
      <c r="O25" s="137"/>
      <c r="P25" s="163">
        <v>0.3</v>
      </c>
      <c r="Q25" s="164"/>
      <c r="R25" s="164"/>
      <c r="S25" s="164"/>
      <c r="T25" s="164"/>
      <c r="U25" s="164"/>
      <c r="V25" s="165"/>
      <c r="W25" s="163">
        <v>0.3</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722</v>
      </c>
      <c r="H26" s="136"/>
      <c r="I26" s="136"/>
      <c r="J26" s="136"/>
      <c r="K26" s="136"/>
      <c r="L26" s="136"/>
      <c r="M26" s="136"/>
      <c r="N26" s="136"/>
      <c r="O26" s="137"/>
      <c r="P26" s="163">
        <v>0.1</v>
      </c>
      <c r="Q26" s="164"/>
      <c r="R26" s="164"/>
      <c r="S26" s="164"/>
      <c r="T26" s="164"/>
      <c r="U26" s="164"/>
      <c r="V26" s="165"/>
      <c r="W26" s="163">
        <v>0.1</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723</v>
      </c>
      <c r="H27" s="136"/>
      <c r="I27" s="136"/>
      <c r="J27" s="136"/>
      <c r="K27" s="136"/>
      <c r="L27" s="136"/>
      <c r="M27" s="136"/>
      <c r="N27" s="136"/>
      <c r="O27" s="137"/>
      <c r="P27" s="163">
        <v>0.1</v>
      </c>
      <c r="Q27" s="164"/>
      <c r="R27" s="164"/>
      <c r="S27" s="164"/>
      <c r="T27" s="164"/>
      <c r="U27" s="164"/>
      <c r="V27" s="165"/>
      <c r="W27" s="163">
        <v>0.1</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55.4</v>
      </c>
      <c r="Q29" s="164"/>
      <c r="R29" s="164"/>
      <c r="S29" s="164"/>
      <c r="T29" s="164"/>
      <c r="U29" s="164"/>
      <c r="V29" s="165"/>
      <c r="W29" s="211">
        <f>AR13</f>
        <v>55.4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347</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387</v>
      </c>
      <c r="AF30" s="383"/>
      <c r="AG30" s="383"/>
      <c r="AH30" s="384"/>
      <c r="AI30" s="385" t="s">
        <v>409</v>
      </c>
      <c r="AJ30" s="385"/>
      <c r="AK30" s="385"/>
      <c r="AL30" s="382"/>
      <c r="AM30" s="385" t="s">
        <v>506</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718</v>
      </c>
      <c r="AR31" s="178"/>
      <c r="AS31" s="179" t="s">
        <v>233</v>
      </c>
      <c r="AT31" s="202"/>
      <c r="AU31" s="271">
        <v>4</v>
      </c>
      <c r="AV31" s="271"/>
      <c r="AW31" s="375" t="s">
        <v>179</v>
      </c>
      <c r="AX31" s="376"/>
    </row>
    <row r="32" spans="1:50" ht="23.25" customHeight="1" x14ac:dyDescent="0.15">
      <c r="A32" s="511"/>
      <c r="B32" s="509"/>
      <c r="C32" s="509"/>
      <c r="D32" s="509"/>
      <c r="E32" s="509"/>
      <c r="F32" s="510"/>
      <c r="G32" s="536" t="s">
        <v>724</v>
      </c>
      <c r="H32" s="537"/>
      <c r="I32" s="537"/>
      <c r="J32" s="537"/>
      <c r="K32" s="537"/>
      <c r="L32" s="537"/>
      <c r="M32" s="537"/>
      <c r="N32" s="537"/>
      <c r="O32" s="538"/>
      <c r="P32" s="191" t="s">
        <v>725</v>
      </c>
      <c r="Q32" s="191"/>
      <c r="R32" s="191"/>
      <c r="S32" s="191"/>
      <c r="T32" s="191"/>
      <c r="U32" s="191"/>
      <c r="V32" s="191"/>
      <c r="W32" s="191"/>
      <c r="X32" s="233"/>
      <c r="Y32" s="339" t="s">
        <v>12</v>
      </c>
      <c r="Z32" s="545"/>
      <c r="AA32" s="546"/>
      <c r="AB32" s="547" t="s">
        <v>726</v>
      </c>
      <c r="AC32" s="547"/>
      <c r="AD32" s="547"/>
      <c r="AE32" s="363">
        <v>31</v>
      </c>
      <c r="AF32" s="364"/>
      <c r="AG32" s="364"/>
      <c r="AH32" s="364"/>
      <c r="AI32" s="363">
        <v>35</v>
      </c>
      <c r="AJ32" s="364"/>
      <c r="AK32" s="364"/>
      <c r="AL32" s="364"/>
      <c r="AM32" s="363">
        <v>46</v>
      </c>
      <c r="AN32" s="364"/>
      <c r="AO32" s="364"/>
      <c r="AP32" s="364"/>
      <c r="AQ32" s="166" t="s">
        <v>718</v>
      </c>
      <c r="AR32" s="167"/>
      <c r="AS32" s="167"/>
      <c r="AT32" s="168"/>
      <c r="AU32" s="364" t="s">
        <v>718</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726</v>
      </c>
      <c r="AC33" s="518"/>
      <c r="AD33" s="518"/>
      <c r="AE33" s="363" t="s">
        <v>718</v>
      </c>
      <c r="AF33" s="364"/>
      <c r="AG33" s="364"/>
      <c r="AH33" s="364"/>
      <c r="AI33" s="363" t="s">
        <v>718</v>
      </c>
      <c r="AJ33" s="364"/>
      <c r="AK33" s="364"/>
      <c r="AL33" s="364"/>
      <c r="AM33" s="363">
        <v>40</v>
      </c>
      <c r="AN33" s="364"/>
      <c r="AO33" s="364"/>
      <c r="AP33" s="364"/>
      <c r="AQ33" s="166" t="s">
        <v>718</v>
      </c>
      <c r="AR33" s="167"/>
      <c r="AS33" s="167"/>
      <c r="AT33" s="168"/>
      <c r="AU33" s="364">
        <v>50</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718</v>
      </c>
      <c r="AF34" s="364"/>
      <c r="AG34" s="364"/>
      <c r="AH34" s="364"/>
      <c r="AI34" s="363" t="s">
        <v>718</v>
      </c>
      <c r="AJ34" s="364"/>
      <c r="AK34" s="364"/>
      <c r="AL34" s="364"/>
      <c r="AM34" s="363">
        <v>115</v>
      </c>
      <c r="AN34" s="364"/>
      <c r="AO34" s="364"/>
      <c r="AP34" s="364"/>
      <c r="AQ34" s="166" t="s">
        <v>718</v>
      </c>
      <c r="AR34" s="167"/>
      <c r="AS34" s="167"/>
      <c r="AT34" s="168"/>
      <c r="AU34" s="364" t="s">
        <v>718</v>
      </c>
      <c r="AV34" s="364"/>
      <c r="AW34" s="364"/>
      <c r="AX34" s="365"/>
    </row>
    <row r="35" spans="1:51" ht="23.25" customHeight="1" x14ac:dyDescent="0.15">
      <c r="A35" s="891" t="s">
        <v>377</v>
      </c>
      <c r="B35" s="892"/>
      <c r="C35" s="892"/>
      <c r="D35" s="892"/>
      <c r="E35" s="892"/>
      <c r="F35" s="893"/>
      <c r="G35" s="897" t="s">
        <v>757</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347</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387</v>
      </c>
      <c r="AF37" s="335"/>
      <c r="AG37" s="335"/>
      <c r="AH37" s="335"/>
      <c r="AI37" s="335" t="s">
        <v>409</v>
      </c>
      <c r="AJ37" s="335"/>
      <c r="AK37" s="335"/>
      <c r="AL37" s="335"/>
      <c r="AM37" s="335" t="s">
        <v>506</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718</v>
      </c>
      <c r="AR38" s="178"/>
      <c r="AS38" s="179" t="s">
        <v>233</v>
      </c>
      <c r="AT38" s="202"/>
      <c r="AU38" s="271">
        <v>4</v>
      </c>
      <c r="AV38" s="271"/>
      <c r="AW38" s="375" t="s">
        <v>179</v>
      </c>
      <c r="AX38" s="376"/>
      <c r="AY38">
        <f>$AY$37</f>
        <v>1</v>
      </c>
    </row>
    <row r="39" spans="1:51" ht="23.25" customHeight="1" x14ac:dyDescent="0.15">
      <c r="A39" s="511"/>
      <c r="B39" s="509"/>
      <c r="C39" s="509"/>
      <c r="D39" s="509"/>
      <c r="E39" s="509"/>
      <c r="F39" s="510"/>
      <c r="G39" s="536" t="s">
        <v>727</v>
      </c>
      <c r="H39" s="537"/>
      <c r="I39" s="537"/>
      <c r="J39" s="537"/>
      <c r="K39" s="537"/>
      <c r="L39" s="537"/>
      <c r="M39" s="537"/>
      <c r="N39" s="537"/>
      <c r="O39" s="538"/>
      <c r="P39" s="191" t="s">
        <v>728</v>
      </c>
      <c r="Q39" s="191"/>
      <c r="R39" s="191"/>
      <c r="S39" s="191"/>
      <c r="T39" s="191"/>
      <c r="U39" s="191"/>
      <c r="V39" s="191"/>
      <c r="W39" s="191"/>
      <c r="X39" s="233"/>
      <c r="Y39" s="339" t="s">
        <v>12</v>
      </c>
      <c r="Z39" s="545"/>
      <c r="AA39" s="546"/>
      <c r="AB39" s="547" t="s">
        <v>729</v>
      </c>
      <c r="AC39" s="547"/>
      <c r="AD39" s="547"/>
      <c r="AE39" s="363">
        <v>29</v>
      </c>
      <c r="AF39" s="364"/>
      <c r="AG39" s="364"/>
      <c r="AH39" s="364"/>
      <c r="AI39" s="363">
        <v>29</v>
      </c>
      <c r="AJ39" s="364"/>
      <c r="AK39" s="364"/>
      <c r="AL39" s="364"/>
      <c r="AM39" s="363">
        <v>103</v>
      </c>
      <c r="AN39" s="364"/>
      <c r="AO39" s="364"/>
      <c r="AP39" s="364"/>
      <c r="AQ39" s="166" t="s">
        <v>718</v>
      </c>
      <c r="AR39" s="167"/>
      <c r="AS39" s="167"/>
      <c r="AT39" s="168"/>
      <c r="AU39" s="364" t="s">
        <v>718</v>
      </c>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729</v>
      </c>
      <c r="AC40" s="518"/>
      <c r="AD40" s="518"/>
      <c r="AE40" s="363" t="s">
        <v>718</v>
      </c>
      <c r="AF40" s="364"/>
      <c r="AG40" s="364"/>
      <c r="AH40" s="364"/>
      <c r="AI40" s="363" t="s">
        <v>718</v>
      </c>
      <c r="AJ40" s="364"/>
      <c r="AK40" s="364"/>
      <c r="AL40" s="364"/>
      <c r="AM40" s="363">
        <v>10</v>
      </c>
      <c r="AN40" s="364"/>
      <c r="AO40" s="364"/>
      <c r="AP40" s="364"/>
      <c r="AQ40" s="166" t="s">
        <v>718</v>
      </c>
      <c r="AR40" s="167"/>
      <c r="AS40" s="167"/>
      <c r="AT40" s="168"/>
      <c r="AU40" s="364">
        <v>60</v>
      </c>
      <c r="AV40" s="364"/>
      <c r="AW40" s="364"/>
      <c r="AX40" s="365"/>
      <c r="AY40">
        <f t="shared" si="4"/>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t="s">
        <v>718</v>
      </c>
      <c r="AF41" s="364"/>
      <c r="AG41" s="364"/>
      <c r="AH41" s="364"/>
      <c r="AI41" s="363" t="s">
        <v>718</v>
      </c>
      <c r="AJ41" s="364"/>
      <c r="AK41" s="364"/>
      <c r="AL41" s="364"/>
      <c r="AM41" s="363">
        <v>1030</v>
      </c>
      <c r="AN41" s="364"/>
      <c r="AO41" s="364"/>
      <c r="AP41" s="364"/>
      <c r="AQ41" s="166" t="s">
        <v>718</v>
      </c>
      <c r="AR41" s="167"/>
      <c r="AS41" s="167"/>
      <c r="AT41" s="168"/>
      <c r="AU41" s="364" t="s">
        <v>718</v>
      </c>
      <c r="AV41" s="364"/>
      <c r="AW41" s="364"/>
      <c r="AX41" s="365"/>
      <c r="AY41">
        <f t="shared" si="4"/>
        <v>1</v>
      </c>
    </row>
    <row r="42" spans="1:51" ht="23.25" customHeight="1" x14ac:dyDescent="0.15">
      <c r="A42" s="891" t="s">
        <v>377</v>
      </c>
      <c r="B42" s="892"/>
      <c r="C42" s="892"/>
      <c r="D42" s="892"/>
      <c r="E42" s="892"/>
      <c r="F42" s="893"/>
      <c r="G42" s="897" t="s">
        <v>758</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x14ac:dyDescent="0.15">
      <c r="A44" s="640" t="s">
        <v>347</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387</v>
      </c>
      <c r="AF44" s="335"/>
      <c r="AG44" s="335"/>
      <c r="AH44" s="335"/>
      <c r="AI44" s="335" t="s">
        <v>409</v>
      </c>
      <c r="AJ44" s="335"/>
      <c r="AK44" s="335"/>
      <c r="AL44" s="335"/>
      <c r="AM44" s="335" t="s">
        <v>506</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377</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347</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387</v>
      </c>
      <c r="AF51" s="335"/>
      <c r="AG51" s="335"/>
      <c r="AH51" s="335"/>
      <c r="AI51" s="335" t="s">
        <v>409</v>
      </c>
      <c r="AJ51" s="335"/>
      <c r="AK51" s="335"/>
      <c r="AL51" s="335"/>
      <c r="AM51" s="335" t="s">
        <v>506</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377</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347</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387</v>
      </c>
      <c r="AF58" s="335"/>
      <c r="AG58" s="335"/>
      <c r="AH58" s="335"/>
      <c r="AI58" s="335" t="s">
        <v>409</v>
      </c>
      <c r="AJ58" s="335"/>
      <c r="AK58" s="335"/>
      <c r="AL58" s="335"/>
      <c r="AM58" s="335" t="s">
        <v>506</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377</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348</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343</v>
      </c>
      <c r="X65" s="864"/>
      <c r="Y65" s="867"/>
      <c r="Z65" s="867"/>
      <c r="AA65" s="868"/>
      <c r="AB65" s="861" t="s">
        <v>11</v>
      </c>
      <c r="AC65" s="857"/>
      <c r="AD65" s="858"/>
      <c r="AE65" s="335" t="s">
        <v>387</v>
      </c>
      <c r="AF65" s="335"/>
      <c r="AG65" s="335"/>
      <c r="AH65" s="335"/>
      <c r="AI65" s="335" t="s">
        <v>409</v>
      </c>
      <c r="AJ65" s="335"/>
      <c r="AK65" s="335"/>
      <c r="AL65" s="335"/>
      <c r="AM65" s="335" t="s">
        <v>506</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346</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367</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367</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368</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353</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366</v>
      </c>
      <c r="X70" s="938"/>
      <c r="Y70" s="943" t="s">
        <v>12</v>
      </c>
      <c r="Z70" s="943"/>
      <c r="AA70" s="944"/>
      <c r="AB70" s="945" t="s">
        <v>367</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367</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368</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348</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387</v>
      </c>
      <c r="AF73" s="335"/>
      <c r="AG73" s="335"/>
      <c r="AH73" s="335"/>
      <c r="AI73" s="335" t="s">
        <v>409</v>
      </c>
      <c r="AJ73" s="335"/>
      <c r="AK73" s="335"/>
      <c r="AL73" s="335"/>
      <c r="AM73" s="335" t="s">
        <v>506</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380</v>
      </c>
      <c r="B78" s="907"/>
      <c r="C78" s="907"/>
      <c r="D78" s="907"/>
      <c r="E78" s="904" t="s">
        <v>326</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342</v>
      </c>
      <c r="AP79" s="127"/>
      <c r="AQ79" s="127"/>
      <c r="AR79" s="76"/>
      <c r="AS79" s="126"/>
      <c r="AT79" s="127"/>
      <c r="AU79" s="127"/>
      <c r="AV79" s="127"/>
      <c r="AW79" s="127"/>
      <c r="AX79" s="128"/>
      <c r="AY79">
        <f>COUNTIF($AR$79,"☑")</f>
        <v>0</v>
      </c>
    </row>
    <row r="80" spans="1:51" ht="18.75" hidden="1" customHeight="1" x14ac:dyDescent="0.15">
      <c r="A80" s="515" t="s">
        <v>147</v>
      </c>
      <c r="B80" s="840" t="s">
        <v>339</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697</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387</v>
      </c>
      <c r="AF85" s="335"/>
      <c r="AG85" s="335"/>
      <c r="AH85" s="335"/>
      <c r="AI85" s="335" t="s">
        <v>409</v>
      </c>
      <c r="AJ85" s="335"/>
      <c r="AK85" s="335"/>
      <c r="AL85" s="335"/>
      <c r="AM85" s="335" t="s">
        <v>506</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387</v>
      </c>
      <c r="AF90" s="335"/>
      <c r="AG90" s="335"/>
      <c r="AH90" s="335"/>
      <c r="AI90" s="335" t="s">
        <v>409</v>
      </c>
      <c r="AJ90" s="335"/>
      <c r="AK90" s="335"/>
      <c r="AL90" s="335"/>
      <c r="AM90" s="335" t="s">
        <v>506</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387</v>
      </c>
      <c r="AF95" s="335"/>
      <c r="AG95" s="335"/>
      <c r="AH95" s="335"/>
      <c r="AI95" s="335" t="s">
        <v>409</v>
      </c>
      <c r="AJ95" s="335"/>
      <c r="AK95" s="335"/>
      <c r="AL95" s="335"/>
      <c r="AM95" s="335" t="s">
        <v>506</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349</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387</v>
      </c>
      <c r="AF100" s="818"/>
      <c r="AG100" s="818"/>
      <c r="AH100" s="819"/>
      <c r="AI100" s="817" t="s">
        <v>409</v>
      </c>
      <c r="AJ100" s="818"/>
      <c r="AK100" s="818"/>
      <c r="AL100" s="819"/>
      <c r="AM100" s="817" t="s">
        <v>506</v>
      </c>
      <c r="AN100" s="818"/>
      <c r="AO100" s="818"/>
      <c r="AP100" s="819"/>
      <c r="AQ100" s="920" t="s">
        <v>414</v>
      </c>
      <c r="AR100" s="921"/>
      <c r="AS100" s="921"/>
      <c r="AT100" s="922"/>
      <c r="AU100" s="920" t="s">
        <v>538</v>
      </c>
      <c r="AV100" s="921"/>
      <c r="AW100" s="921"/>
      <c r="AX100" s="923"/>
    </row>
    <row r="101" spans="1:60" ht="23.25" customHeight="1" x14ac:dyDescent="0.15">
      <c r="A101" s="487"/>
      <c r="B101" s="488"/>
      <c r="C101" s="488"/>
      <c r="D101" s="488"/>
      <c r="E101" s="488"/>
      <c r="F101" s="489"/>
      <c r="G101" s="191" t="s">
        <v>759</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730</v>
      </c>
      <c r="AC101" s="547"/>
      <c r="AD101" s="547"/>
      <c r="AE101" s="358">
        <v>3</v>
      </c>
      <c r="AF101" s="358"/>
      <c r="AG101" s="358"/>
      <c r="AH101" s="358"/>
      <c r="AI101" s="358">
        <v>5</v>
      </c>
      <c r="AJ101" s="358"/>
      <c r="AK101" s="358"/>
      <c r="AL101" s="358"/>
      <c r="AM101" s="358">
        <v>11</v>
      </c>
      <c r="AN101" s="358"/>
      <c r="AO101" s="358"/>
      <c r="AP101" s="358"/>
      <c r="AQ101" s="358" t="s">
        <v>718</v>
      </c>
      <c r="AR101" s="358"/>
      <c r="AS101" s="358"/>
      <c r="AT101" s="358"/>
      <c r="AU101" s="363" t="s">
        <v>756</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730</v>
      </c>
      <c r="AC102" s="547"/>
      <c r="AD102" s="547"/>
      <c r="AE102" s="358">
        <v>4</v>
      </c>
      <c r="AF102" s="358"/>
      <c r="AG102" s="358"/>
      <c r="AH102" s="358"/>
      <c r="AI102" s="358">
        <v>3</v>
      </c>
      <c r="AJ102" s="358"/>
      <c r="AK102" s="358"/>
      <c r="AL102" s="358"/>
      <c r="AM102" s="358">
        <v>4</v>
      </c>
      <c r="AN102" s="358"/>
      <c r="AO102" s="358"/>
      <c r="AP102" s="358"/>
      <c r="AQ102" s="358">
        <v>13</v>
      </c>
      <c r="AR102" s="358"/>
      <c r="AS102" s="358"/>
      <c r="AT102" s="358"/>
      <c r="AU102" s="371">
        <v>13</v>
      </c>
      <c r="AV102" s="372"/>
      <c r="AW102" s="372"/>
      <c r="AX102" s="924"/>
    </row>
    <row r="103" spans="1:60" ht="31.5" customHeight="1" x14ac:dyDescent="0.15">
      <c r="A103" s="484" t="s">
        <v>349</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387</v>
      </c>
      <c r="AF103" s="335"/>
      <c r="AG103" s="335"/>
      <c r="AH103" s="335"/>
      <c r="AI103" s="335" t="s">
        <v>409</v>
      </c>
      <c r="AJ103" s="335"/>
      <c r="AK103" s="335"/>
      <c r="AL103" s="335"/>
      <c r="AM103" s="335" t="s">
        <v>506</v>
      </c>
      <c r="AN103" s="335"/>
      <c r="AO103" s="335"/>
      <c r="AP103" s="335"/>
      <c r="AQ103" s="360" t="s">
        <v>414</v>
      </c>
      <c r="AR103" s="361"/>
      <c r="AS103" s="361"/>
      <c r="AT103" s="361"/>
      <c r="AU103" s="360" t="s">
        <v>538</v>
      </c>
      <c r="AV103" s="361"/>
      <c r="AW103" s="361"/>
      <c r="AX103" s="362"/>
      <c r="AY103">
        <f>COUNTA($G$104)</f>
        <v>1</v>
      </c>
    </row>
    <row r="104" spans="1:60" ht="23.25" customHeight="1" x14ac:dyDescent="0.15">
      <c r="A104" s="487"/>
      <c r="B104" s="488"/>
      <c r="C104" s="488"/>
      <c r="D104" s="488"/>
      <c r="E104" s="488"/>
      <c r="F104" s="489"/>
      <c r="G104" s="191" t="s">
        <v>731</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730</v>
      </c>
      <c r="AC104" s="468"/>
      <c r="AD104" s="469"/>
      <c r="AE104" s="358">
        <v>11</v>
      </c>
      <c r="AF104" s="358"/>
      <c r="AG104" s="358"/>
      <c r="AH104" s="358"/>
      <c r="AI104" s="358">
        <v>14</v>
      </c>
      <c r="AJ104" s="358"/>
      <c r="AK104" s="358"/>
      <c r="AL104" s="358"/>
      <c r="AM104" s="358">
        <v>8</v>
      </c>
      <c r="AN104" s="358"/>
      <c r="AO104" s="358"/>
      <c r="AP104" s="358"/>
      <c r="AQ104" s="358" t="s">
        <v>718</v>
      </c>
      <c r="AR104" s="358"/>
      <c r="AS104" s="358"/>
      <c r="AT104" s="358"/>
      <c r="AU104" s="358" t="s">
        <v>756</v>
      </c>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730</v>
      </c>
      <c r="AC105" s="404"/>
      <c r="AD105" s="405"/>
      <c r="AE105" s="358" t="s">
        <v>718</v>
      </c>
      <c r="AF105" s="358"/>
      <c r="AG105" s="358"/>
      <c r="AH105" s="358"/>
      <c r="AI105" s="358" t="s">
        <v>718</v>
      </c>
      <c r="AJ105" s="358"/>
      <c r="AK105" s="358"/>
      <c r="AL105" s="358"/>
      <c r="AM105" s="358">
        <v>8</v>
      </c>
      <c r="AN105" s="358"/>
      <c r="AO105" s="358"/>
      <c r="AP105" s="358"/>
      <c r="AQ105" s="358">
        <v>15</v>
      </c>
      <c r="AR105" s="358"/>
      <c r="AS105" s="358"/>
      <c r="AT105" s="358"/>
      <c r="AU105" s="358">
        <v>15</v>
      </c>
      <c r="AV105" s="358"/>
      <c r="AW105" s="358"/>
      <c r="AX105" s="359"/>
      <c r="AY105">
        <f>$AY$103</f>
        <v>1</v>
      </c>
    </row>
    <row r="106" spans="1:60" ht="31.5" hidden="1" customHeight="1" x14ac:dyDescent="0.15">
      <c r="A106" s="484" t="s">
        <v>349</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387</v>
      </c>
      <c r="AF106" s="335"/>
      <c r="AG106" s="335"/>
      <c r="AH106" s="335"/>
      <c r="AI106" s="335" t="s">
        <v>409</v>
      </c>
      <c r="AJ106" s="335"/>
      <c r="AK106" s="335"/>
      <c r="AL106" s="335"/>
      <c r="AM106" s="335" t="s">
        <v>506</v>
      </c>
      <c r="AN106" s="335"/>
      <c r="AO106" s="335"/>
      <c r="AP106" s="335"/>
      <c r="AQ106" s="360" t="s">
        <v>414</v>
      </c>
      <c r="AR106" s="361"/>
      <c r="AS106" s="361"/>
      <c r="AT106" s="361"/>
      <c r="AU106" s="360" t="s">
        <v>538</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349</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387</v>
      </c>
      <c r="AF109" s="335"/>
      <c r="AG109" s="335"/>
      <c r="AH109" s="335"/>
      <c r="AI109" s="335" t="s">
        <v>409</v>
      </c>
      <c r="AJ109" s="335"/>
      <c r="AK109" s="335"/>
      <c r="AL109" s="335"/>
      <c r="AM109" s="335" t="s">
        <v>506</v>
      </c>
      <c r="AN109" s="335"/>
      <c r="AO109" s="335"/>
      <c r="AP109" s="335"/>
      <c r="AQ109" s="360" t="s">
        <v>414</v>
      </c>
      <c r="AR109" s="361"/>
      <c r="AS109" s="361"/>
      <c r="AT109" s="361"/>
      <c r="AU109" s="360" t="s">
        <v>538</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349</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387</v>
      </c>
      <c r="AF112" s="335"/>
      <c r="AG112" s="335"/>
      <c r="AH112" s="335"/>
      <c r="AI112" s="335" t="s">
        <v>409</v>
      </c>
      <c r="AJ112" s="335"/>
      <c r="AK112" s="335"/>
      <c r="AL112" s="335"/>
      <c r="AM112" s="335" t="s">
        <v>506</v>
      </c>
      <c r="AN112" s="335"/>
      <c r="AO112" s="335"/>
      <c r="AP112" s="335"/>
      <c r="AQ112" s="360" t="s">
        <v>414</v>
      </c>
      <c r="AR112" s="361"/>
      <c r="AS112" s="361"/>
      <c r="AT112" s="361"/>
      <c r="AU112" s="360" t="s">
        <v>538</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387</v>
      </c>
      <c r="AF115" s="335"/>
      <c r="AG115" s="335"/>
      <c r="AH115" s="335"/>
      <c r="AI115" s="335" t="s">
        <v>409</v>
      </c>
      <c r="AJ115" s="335"/>
      <c r="AK115" s="335"/>
      <c r="AL115" s="335"/>
      <c r="AM115" s="335" t="s">
        <v>506</v>
      </c>
      <c r="AN115" s="335"/>
      <c r="AO115" s="335"/>
      <c r="AP115" s="335"/>
      <c r="AQ115" s="336" t="s">
        <v>539</v>
      </c>
      <c r="AR115" s="337"/>
      <c r="AS115" s="337"/>
      <c r="AT115" s="337"/>
      <c r="AU115" s="337"/>
      <c r="AV115" s="337"/>
      <c r="AW115" s="337"/>
      <c r="AX115" s="338"/>
    </row>
    <row r="116" spans="1:51" ht="23.25" customHeight="1" x14ac:dyDescent="0.15">
      <c r="A116" s="292"/>
      <c r="B116" s="293"/>
      <c r="C116" s="293"/>
      <c r="D116" s="293"/>
      <c r="E116" s="293"/>
      <c r="F116" s="294"/>
      <c r="G116" s="351" t="s">
        <v>732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733</v>
      </c>
      <c r="AC116" s="301"/>
      <c r="AD116" s="302"/>
      <c r="AE116" s="358">
        <v>3631681</v>
      </c>
      <c r="AF116" s="358"/>
      <c r="AG116" s="358"/>
      <c r="AH116" s="358"/>
      <c r="AI116" s="358">
        <v>2557094</v>
      </c>
      <c r="AJ116" s="358"/>
      <c r="AK116" s="358"/>
      <c r="AL116" s="358"/>
      <c r="AM116" s="358">
        <v>1528483</v>
      </c>
      <c r="AN116" s="358"/>
      <c r="AO116" s="358"/>
      <c r="AP116" s="358"/>
      <c r="AQ116" s="363">
        <v>2445053</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734</v>
      </c>
      <c r="AC117" s="343"/>
      <c r="AD117" s="344"/>
      <c r="AE117" s="306" t="s">
        <v>735</v>
      </c>
      <c r="AF117" s="306"/>
      <c r="AG117" s="306"/>
      <c r="AH117" s="306"/>
      <c r="AI117" s="306" t="s">
        <v>736</v>
      </c>
      <c r="AJ117" s="306"/>
      <c r="AK117" s="306"/>
      <c r="AL117" s="306"/>
      <c r="AM117" s="306" t="s">
        <v>760</v>
      </c>
      <c r="AN117" s="306"/>
      <c r="AO117" s="306"/>
      <c r="AP117" s="306"/>
      <c r="AQ117" s="306" t="s">
        <v>809</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387</v>
      </c>
      <c r="AF118" s="335"/>
      <c r="AG118" s="335"/>
      <c r="AH118" s="335"/>
      <c r="AI118" s="335" t="s">
        <v>409</v>
      </c>
      <c r="AJ118" s="335"/>
      <c r="AK118" s="335"/>
      <c r="AL118" s="335"/>
      <c r="AM118" s="335" t="s">
        <v>506</v>
      </c>
      <c r="AN118" s="335"/>
      <c r="AO118" s="335"/>
      <c r="AP118" s="335"/>
      <c r="AQ118" s="336" t="s">
        <v>539</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737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733</v>
      </c>
      <c r="AC119" s="301"/>
      <c r="AD119" s="302"/>
      <c r="AE119" s="358">
        <v>3416980</v>
      </c>
      <c r="AF119" s="358"/>
      <c r="AG119" s="358"/>
      <c r="AH119" s="358"/>
      <c r="AI119" s="358">
        <v>2773297</v>
      </c>
      <c r="AJ119" s="358"/>
      <c r="AK119" s="358"/>
      <c r="AL119" s="358"/>
      <c r="AM119" s="358">
        <v>3171744</v>
      </c>
      <c r="AN119" s="358"/>
      <c r="AO119" s="358"/>
      <c r="AP119" s="358"/>
      <c r="AQ119" s="358">
        <v>2119046</v>
      </c>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734</v>
      </c>
      <c r="AC120" s="343"/>
      <c r="AD120" s="344"/>
      <c r="AE120" s="306" t="s">
        <v>738</v>
      </c>
      <c r="AF120" s="306"/>
      <c r="AG120" s="306"/>
      <c r="AH120" s="306"/>
      <c r="AI120" s="306" t="s">
        <v>739</v>
      </c>
      <c r="AJ120" s="306"/>
      <c r="AK120" s="306"/>
      <c r="AL120" s="306"/>
      <c r="AM120" s="306" t="s">
        <v>761</v>
      </c>
      <c r="AN120" s="306"/>
      <c r="AO120" s="306"/>
      <c r="AP120" s="306"/>
      <c r="AQ120" s="306" t="s">
        <v>808</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387</v>
      </c>
      <c r="AF121" s="335"/>
      <c r="AG121" s="335"/>
      <c r="AH121" s="335"/>
      <c r="AI121" s="335" t="s">
        <v>409</v>
      </c>
      <c r="AJ121" s="335"/>
      <c r="AK121" s="335"/>
      <c r="AL121" s="335"/>
      <c r="AM121" s="335" t="s">
        <v>506</v>
      </c>
      <c r="AN121" s="335"/>
      <c r="AO121" s="335"/>
      <c r="AP121" s="335"/>
      <c r="AQ121" s="336" t="s">
        <v>539</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740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387</v>
      </c>
      <c r="AF124" s="335"/>
      <c r="AG124" s="335"/>
      <c r="AH124" s="335"/>
      <c r="AI124" s="335" t="s">
        <v>409</v>
      </c>
      <c r="AJ124" s="335"/>
      <c r="AK124" s="335"/>
      <c r="AL124" s="335"/>
      <c r="AM124" s="335" t="s">
        <v>506</v>
      </c>
      <c r="AN124" s="335"/>
      <c r="AO124" s="335"/>
      <c r="AP124" s="335"/>
      <c r="AQ124" s="336" t="s">
        <v>539</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387</v>
      </c>
      <c r="AF127" s="335"/>
      <c r="AG127" s="335"/>
      <c r="AH127" s="335"/>
      <c r="AI127" s="335" t="s">
        <v>409</v>
      </c>
      <c r="AJ127" s="335"/>
      <c r="AK127" s="335"/>
      <c r="AL127" s="335"/>
      <c r="AM127" s="335" t="s">
        <v>506</v>
      </c>
      <c r="AN127" s="335"/>
      <c r="AO127" s="335"/>
      <c r="AP127" s="335"/>
      <c r="AQ127" s="336" t="s">
        <v>539</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402</v>
      </c>
      <c r="B130" s="985"/>
      <c r="C130" s="984" t="s">
        <v>236</v>
      </c>
      <c r="D130" s="985"/>
      <c r="E130" s="308" t="s">
        <v>265</v>
      </c>
      <c r="F130" s="309"/>
      <c r="G130" s="310" t="s">
        <v>748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thickBot="1" x14ac:dyDescent="0.2">
      <c r="A131" s="988"/>
      <c r="B131" s="253"/>
      <c r="C131" s="252"/>
      <c r="D131" s="253"/>
      <c r="E131" s="239" t="s">
        <v>264</v>
      </c>
      <c r="F131" s="240"/>
      <c r="G131" s="237" t="s">
        <v>749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696</v>
      </c>
      <c r="AN132" s="199"/>
      <c r="AO132" s="199"/>
      <c r="AP132" s="200"/>
      <c r="AQ132" s="267" t="s">
        <v>232</v>
      </c>
      <c r="AR132" s="268"/>
      <c r="AS132" s="268"/>
      <c r="AT132" s="269"/>
      <c r="AU132" s="279" t="s">
        <v>248</v>
      </c>
      <c r="AV132" s="279"/>
      <c r="AW132" s="279"/>
      <c r="AX132" s="280"/>
      <c r="AY132">
        <f>COUNTA($G$134)</f>
        <v>0</v>
      </c>
    </row>
    <row r="133" spans="1:51" ht="18.75" hidden="1"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0</v>
      </c>
    </row>
    <row r="134" spans="1:51" ht="39.75" hidden="1" customHeight="1" x14ac:dyDescent="0.15">
      <c r="A134" s="988"/>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c r="AC134" s="224"/>
      <c r="AD134" s="224"/>
      <c r="AE134" s="266"/>
      <c r="AF134" s="167"/>
      <c r="AG134" s="167"/>
      <c r="AH134" s="167"/>
      <c r="AI134" s="266"/>
      <c r="AJ134" s="167"/>
      <c r="AK134" s="167"/>
      <c r="AL134" s="167"/>
      <c r="AM134" s="266" t="s">
        <v>710</v>
      </c>
      <c r="AN134" s="167"/>
      <c r="AO134" s="167"/>
      <c r="AP134" s="167"/>
      <c r="AQ134" s="266"/>
      <c r="AR134" s="167"/>
      <c r="AS134" s="167"/>
      <c r="AT134" s="167"/>
      <c r="AU134" s="266"/>
      <c r="AV134" s="167"/>
      <c r="AW134" s="167"/>
      <c r="AX134" s="208"/>
      <c r="AY134">
        <f t="shared" ref="AY134:AY135" si="13">$AY$132</f>
        <v>0</v>
      </c>
    </row>
    <row r="135" spans="1:51" ht="39.75" hidden="1"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c r="AC135" s="175"/>
      <c r="AD135" s="175"/>
      <c r="AE135" s="266"/>
      <c r="AF135" s="167"/>
      <c r="AG135" s="167"/>
      <c r="AH135" s="167"/>
      <c r="AI135" s="266"/>
      <c r="AJ135" s="167"/>
      <c r="AK135" s="167"/>
      <c r="AL135" s="167"/>
      <c r="AM135" s="266" t="s">
        <v>710</v>
      </c>
      <c r="AN135" s="167"/>
      <c r="AO135" s="167"/>
      <c r="AP135" s="167"/>
      <c r="AQ135" s="266"/>
      <c r="AR135" s="167"/>
      <c r="AS135" s="167"/>
      <c r="AT135" s="167"/>
      <c r="AU135" s="266"/>
      <c r="AV135" s="167"/>
      <c r="AW135" s="167"/>
      <c r="AX135" s="208"/>
      <c r="AY135">
        <f t="shared" si="13"/>
        <v>0</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696</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t="s">
        <v>710</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t="s">
        <v>710</v>
      </c>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696</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customHeight="1" x14ac:dyDescent="0.15">
      <c r="A190" s="988"/>
      <c r="B190" s="253"/>
      <c r="C190" s="252"/>
      <c r="D190" s="253"/>
      <c r="E190" s="308" t="s">
        <v>265</v>
      </c>
      <c r="F190" s="309"/>
      <c r="G190" s="310" t="s">
        <v>744</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45" customHeight="1" x14ac:dyDescent="0.15">
      <c r="A191" s="988"/>
      <c r="B191" s="253"/>
      <c r="C191" s="252"/>
      <c r="D191" s="253"/>
      <c r="E191" s="239" t="s">
        <v>264</v>
      </c>
      <c r="F191" s="240"/>
      <c r="G191" s="237" t="s">
        <v>745</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696</v>
      </c>
      <c r="AN192" s="199"/>
      <c r="AO192" s="199"/>
      <c r="AP192" s="200"/>
      <c r="AQ192" s="267" t="s">
        <v>232</v>
      </c>
      <c r="AR192" s="268"/>
      <c r="AS192" s="268"/>
      <c r="AT192" s="269"/>
      <c r="AU192" s="279" t="s">
        <v>248</v>
      </c>
      <c r="AV192" s="279"/>
      <c r="AW192" s="279"/>
      <c r="AX192" s="280"/>
      <c r="AY192">
        <f>COUNTA($G$194)</f>
        <v>1</v>
      </c>
    </row>
    <row r="193" spans="1:51" ht="18.75"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v>4</v>
      </c>
      <c r="AR193" s="271"/>
      <c r="AS193" s="179" t="s">
        <v>233</v>
      </c>
      <c r="AT193" s="202"/>
      <c r="AU193" s="178" t="s">
        <v>804</v>
      </c>
      <c r="AV193" s="178"/>
      <c r="AW193" s="179" t="s">
        <v>179</v>
      </c>
      <c r="AX193" s="180"/>
      <c r="AY193">
        <f>$AY$192</f>
        <v>1</v>
      </c>
    </row>
    <row r="194" spans="1:51" ht="39.75" customHeight="1" x14ac:dyDescent="0.15">
      <c r="A194" s="988"/>
      <c r="B194" s="253"/>
      <c r="C194" s="252"/>
      <c r="D194" s="253"/>
      <c r="E194" s="252"/>
      <c r="F194" s="314"/>
      <c r="G194" s="232" t="s">
        <v>803</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805</v>
      </c>
      <c r="AC194" s="224"/>
      <c r="AD194" s="224"/>
      <c r="AE194" s="266">
        <v>181055</v>
      </c>
      <c r="AF194" s="167"/>
      <c r="AG194" s="167"/>
      <c r="AH194" s="167"/>
      <c r="AI194" s="266">
        <v>186090</v>
      </c>
      <c r="AJ194" s="167"/>
      <c r="AK194" s="167"/>
      <c r="AL194" s="167"/>
      <c r="AM194" s="266">
        <v>192787</v>
      </c>
      <c r="AN194" s="167"/>
      <c r="AO194" s="167"/>
      <c r="AP194" s="167"/>
      <c r="AQ194" s="266" t="s">
        <v>403</v>
      </c>
      <c r="AR194" s="167"/>
      <c r="AS194" s="167"/>
      <c r="AT194" s="167"/>
      <c r="AU194" s="266" t="s">
        <v>403</v>
      </c>
      <c r="AV194" s="167"/>
      <c r="AW194" s="167"/>
      <c r="AX194" s="208"/>
      <c r="AY194">
        <f t="shared" ref="AY194:AY195" si="23">$AY$192</f>
        <v>1</v>
      </c>
    </row>
    <row r="195" spans="1:51" ht="39.75"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805</v>
      </c>
      <c r="AC195" s="175"/>
      <c r="AD195" s="175"/>
      <c r="AE195" s="266">
        <v>182010</v>
      </c>
      <c r="AF195" s="167"/>
      <c r="AG195" s="167"/>
      <c r="AH195" s="167"/>
      <c r="AI195" s="266">
        <v>185805</v>
      </c>
      <c r="AJ195" s="167"/>
      <c r="AK195" s="167"/>
      <c r="AL195" s="167"/>
      <c r="AM195" s="266">
        <v>190800</v>
      </c>
      <c r="AN195" s="167"/>
      <c r="AO195" s="167"/>
      <c r="AP195" s="167"/>
      <c r="AQ195" s="266">
        <v>200000</v>
      </c>
      <c r="AR195" s="167"/>
      <c r="AS195" s="167"/>
      <c r="AT195" s="167"/>
      <c r="AU195" s="266" t="s">
        <v>804</v>
      </c>
      <c r="AV195" s="167"/>
      <c r="AW195" s="167"/>
      <c r="AX195" s="208"/>
      <c r="AY195">
        <f t="shared" si="23"/>
        <v>1</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t="s">
        <v>403</v>
      </c>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403</v>
      </c>
      <c r="AJ198" s="167"/>
      <c r="AK198" s="167"/>
      <c r="AL198" s="167"/>
      <c r="AM198" s="266" t="s">
        <v>710</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403</v>
      </c>
      <c r="AJ199" s="167"/>
      <c r="AK199" s="167"/>
      <c r="AL199" s="167"/>
      <c r="AM199" s="266" t="s">
        <v>710</v>
      </c>
      <c r="AN199" s="167"/>
      <c r="AO199" s="167"/>
      <c r="AP199" s="167"/>
      <c r="AQ199" s="266" t="s">
        <v>403</v>
      </c>
      <c r="AR199" s="167"/>
      <c r="AS199" s="167"/>
      <c r="AT199" s="167"/>
      <c r="AU199" s="266" t="s">
        <v>403</v>
      </c>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customHeight="1" x14ac:dyDescent="0.15">
      <c r="A248" s="988"/>
      <c r="B248" s="253"/>
      <c r="C248" s="252"/>
      <c r="D248" s="253"/>
      <c r="E248" s="190" t="s">
        <v>746</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1</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668</v>
      </c>
      <c r="D430" s="251"/>
      <c r="E430" s="239" t="s">
        <v>396</v>
      </c>
      <c r="F430" s="444"/>
      <c r="G430" s="241" t="s">
        <v>252</v>
      </c>
      <c r="H430" s="188"/>
      <c r="I430" s="188"/>
      <c r="J430" s="242" t="s">
        <v>403</v>
      </c>
      <c r="K430" s="243"/>
      <c r="L430" s="243"/>
      <c r="M430" s="243"/>
      <c r="N430" s="243"/>
      <c r="O430" s="243"/>
      <c r="P430" s="243"/>
      <c r="Q430" s="243"/>
      <c r="R430" s="243"/>
      <c r="S430" s="243"/>
      <c r="T430" s="244"/>
      <c r="U430" s="245" t="s">
        <v>403</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403</v>
      </c>
      <c r="AF432" s="178"/>
      <c r="AG432" s="179" t="s">
        <v>233</v>
      </c>
      <c r="AH432" s="202"/>
      <c r="AI432" s="216"/>
      <c r="AJ432" s="216"/>
      <c r="AK432" s="216"/>
      <c r="AL432" s="217"/>
      <c r="AM432" s="216"/>
      <c r="AN432" s="216"/>
      <c r="AO432" s="216"/>
      <c r="AP432" s="217"/>
      <c r="AQ432" s="231" t="s">
        <v>403</v>
      </c>
      <c r="AR432" s="178"/>
      <c r="AS432" s="179" t="s">
        <v>233</v>
      </c>
      <c r="AT432" s="202"/>
      <c r="AU432" s="178" t="s">
        <v>403</v>
      </c>
      <c r="AV432" s="178"/>
      <c r="AW432" s="179" t="s">
        <v>179</v>
      </c>
      <c r="AX432" s="180"/>
      <c r="AY432">
        <f>$AY$431</f>
        <v>1</v>
      </c>
    </row>
    <row r="433" spans="1:51" ht="23.25" customHeight="1" x14ac:dyDescent="0.15">
      <c r="A433" s="988"/>
      <c r="B433" s="253"/>
      <c r="C433" s="252"/>
      <c r="D433" s="253"/>
      <c r="E433" s="196"/>
      <c r="F433" s="197"/>
      <c r="G433" s="232" t="s">
        <v>741</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741</v>
      </c>
      <c r="AC433" s="175"/>
      <c r="AD433" s="175"/>
      <c r="AE433" s="166" t="s">
        <v>403</v>
      </c>
      <c r="AF433" s="167"/>
      <c r="AG433" s="167"/>
      <c r="AH433" s="167"/>
      <c r="AI433" s="166" t="s">
        <v>403</v>
      </c>
      <c r="AJ433" s="167"/>
      <c r="AK433" s="167"/>
      <c r="AL433" s="167"/>
      <c r="AM433" s="166" t="s">
        <v>710</v>
      </c>
      <c r="AN433" s="167"/>
      <c r="AO433" s="167"/>
      <c r="AP433" s="168"/>
      <c r="AQ433" s="166" t="s">
        <v>403</v>
      </c>
      <c r="AR433" s="167"/>
      <c r="AS433" s="167"/>
      <c r="AT433" s="168"/>
      <c r="AU433" s="167" t="s">
        <v>403</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741</v>
      </c>
      <c r="AC434" s="224"/>
      <c r="AD434" s="224"/>
      <c r="AE434" s="166" t="s">
        <v>403</v>
      </c>
      <c r="AF434" s="167"/>
      <c r="AG434" s="167"/>
      <c r="AH434" s="168"/>
      <c r="AI434" s="166" t="s">
        <v>403</v>
      </c>
      <c r="AJ434" s="167"/>
      <c r="AK434" s="167"/>
      <c r="AL434" s="167"/>
      <c r="AM434" s="166" t="s">
        <v>710</v>
      </c>
      <c r="AN434" s="167"/>
      <c r="AO434" s="167"/>
      <c r="AP434" s="168"/>
      <c r="AQ434" s="166" t="s">
        <v>403</v>
      </c>
      <c r="AR434" s="167"/>
      <c r="AS434" s="167"/>
      <c r="AT434" s="168"/>
      <c r="AU434" s="167" t="s">
        <v>403</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403</v>
      </c>
      <c r="AF435" s="167"/>
      <c r="AG435" s="167"/>
      <c r="AH435" s="168"/>
      <c r="AI435" s="166" t="s">
        <v>403</v>
      </c>
      <c r="AJ435" s="167"/>
      <c r="AK435" s="167"/>
      <c r="AL435" s="167"/>
      <c r="AM435" s="166" t="s">
        <v>710</v>
      </c>
      <c r="AN435" s="167"/>
      <c r="AO435" s="167"/>
      <c r="AP435" s="168"/>
      <c r="AQ435" s="166" t="s">
        <v>403</v>
      </c>
      <c r="AR435" s="167"/>
      <c r="AS435" s="167"/>
      <c r="AT435" s="168"/>
      <c r="AU435" s="167" t="s">
        <v>403</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403</v>
      </c>
      <c r="AF457" s="178"/>
      <c r="AG457" s="179" t="s">
        <v>233</v>
      </c>
      <c r="AH457" s="202"/>
      <c r="AI457" s="216"/>
      <c r="AJ457" s="216"/>
      <c r="AK457" s="216"/>
      <c r="AL457" s="217"/>
      <c r="AM457" s="216"/>
      <c r="AN457" s="216"/>
      <c r="AO457" s="216"/>
      <c r="AP457" s="217"/>
      <c r="AQ457" s="231" t="s">
        <v>403</v>
      </c>
      <c r="AR457" s="178"/>
      <c r="AS457" s="179" t="s">
        <v>233</v>
      </c>
      <c r="AT457" s="202"/>
      <c r="AU457" s="178" t="s">
        <v>403</v>
      </c>
      <c r="AV457" s="178"/>
      <c r="AW457" s="179" t="s">
        <v>179</v>
      </c>
      <c r="AX457" s="180"/>
      <c r="AY457">
        <f>$AY$456</f>
        <v>1</v>
      </c>
    </row>
    <row r="458" spans="1:51" ht="23.25" customHeight="1" x14ac:dyDescent="0.15">
      <c r="A458" s="988"/>
      <c r="B458" s="253"/>
      <c r="C458" s="252"/>
      <c r="D458" s="253"/>
      <c r="E458" s="196"/>
      <c r="F458" s="197"/>
      <c r="G458" s="232" t="s">
        <v>741</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741</v>
      </c>
      <c r="AC458" s="175"/>
      <c r="AD458" s="175"/>
      <c r="AE458" s="166" t="s">
        <v>403</v>
      </c>
      <c r="AF458" s="167"/>
      <c r="AG458" s="167"/>
      <c r="AH458" s="167"/>
      <c r="AI458" s="166" t="s">
        <v>403</v>
      </c>
      <c r="AJ458" s="167"/>
      <c r="AK458" s="167"/>
      <c r="AL458" s="167"/>
      <c r="AM458" s="166" t="s">
        <v>710</v>
      </c>
      <c r="AN458" s="167"/>
      <c r="AO458" s="167"/>
      <c r="AP458" s="168"/>
      <c r="AQ458" s="166" t="s">
        <v>403</v>
      </c>
      <c r="AR458" s="167"/>
      <c r="AS458" s="167"/>
      <c r="AT458" s="168"/>
      <c r="AU458" s="167" t="s">
        <v>403</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741</v>
      </c>
      <c r="AC459" s="224"/>
      <c r="AD459" s="224"/>
      <c r="AE459" s="166" t="s">
        <v>403</v>
      </c>
      <c r="AF459" s="167"/>
      <c r="AG459" s="167"/>
      <c r="AH459" s="168"/>
      <c r="AI459" s="166" t="s">
        <v>403</v>
      </c>
      <c r="AJ459" s="167"/>
      <c r="AK459" s="167"/>
      <c r="AL459" s="167"/>
      <c r="AM459" s="166" t="s">
        <v>710</v>
      </c>
      <c r="AN459" s="167"/>
      <c r="AO459" s="167"/>
      <c r="AP459" s="168"/>
      <c r="AQ459" s="166" t="s">
        <v>403</v>
      </c>
      <c r="AR459" s="167"/>
      <c r="AS459" s="167"/>
      <c r="AT459" s="168"/>
      <c r="AU459" s="167" t="s">
        <v>403</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403</v>
      </c>
      <c r="AF460" s="167"/>
      <c r="AG460" s="167"/>
      <c r="AH460" s="168"/>
      <c r="AI460" s="166" t="s">
        <v>403</v>
      </c>
      <c r="AJ460" s="167"/>
      <c r="AK460" s="167"/>
      <c r="AL460" s="167"/>
      <c r="AM460" s="166" t="s">
        <v>710</v>
      </c>
      <c r="AN460" s="167"/>
      <c r="AO460" s="167"/>
      <c r="AP460" s="168"/>
      <c r="AQ460" s="166" t="s">
        <v>403</v>
      </c>
      <c r="AR460" s="167"/>
      <c r="AS460" s="167"/>
      <c r="AT460" s="168"/>
      <c r="AU460" s="167" t="s">
        <v>403</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741</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87.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747</v>
      </c>
      <c r="AE702" s="890"/>
      <c r="AF702" s="890"/>
      <c r="AG702" s="879" t="s">
        <v>764</v>
      </c>
      <c r="AH702" s="880"/>
      <c r="AI702" s="880"/>
      <c r="AJ702" s="880"/>
      <c r="AK702" s="880"/>
      <c r="AL702" s="880"/>
      <c r="AM702" s="880"/>
      <c r="AN702" s="880"/>
      <c r="AO702" s="880"/>
      <c r="AP702" s="880"/>
      <c r="AQ702" s="880"/>
      <c r="AR702" s="880"/>
      <c r="AS702" s="880"/>
      <c r="AT702" s="880"/>
      <c r="AU702" s="880"/>
      <c r="AV702" s="880"/>
      <c r="AW702" s="880"/>
      <c r="AX702" s="881"/>
    </row>
    <row r="703" spans="1:51" ht="4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747</v>
      </c>
      <c r="AE703" s="185"/>
      <c r="AF703" s="185"/>
      <c r="AG703" s="663" t="s">
        <v>765</v>
      </c>
      <c r="AH703" s="664"/>
      <c r="AI703" s="664"/>
      <c r="AJ703" s="664"/>
      <c r="AK703" s="664"/>
      <c r="AL703" s="664"/>
      <c r="AM703" s="664"/>
      <c r="AN703" s="664"/>
      <c r="AO703" s="664"/>
      <c r="AP703" s="664"/>
      <c r="AQ703" s="664"/>
      <c r="AR703" s="664"/>
      <c r="AS703" s="664"/>
      <c r="AT703" s="664"/>
      <c r="AU703" s="664"/>
      <c r="AV703" s="664"/>
      <c r="AW703" s="664"/>
      <c r="AX703" s="665"/>
    </row>
    <row r="704" spans="1:51" ht="60.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747</v>
      </c>
      <c r="AE704" s="582"/>
      <c r="AF704" s="582"/>
      <c r="AG704" s="424" t="s">
        <v>766</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747</v>
      </c>
      <c r="AE705" s="732"/>
      <c r="AF705" s="732"/>
      <c r="AG705" s="190" t="s">
        <v>806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378</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762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762</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55.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747</v>
      </c>
      <c r="AE708" s="667"/>
      <c r="AF708" s="667"/>
      <c r="AG708" s="522" t="s">
        <v>807</v>
      </c>
      <c r="AH708" s="523"/>
      <c r="AI708" s="523"/>
      <c r="AJ708" s="523"/>
      <c r="AK708" s="523"/>
      <c r="AL708" s="523"/>
      <c r="AM708" s="523"/>
      <c r="AN708" s="523"/>
      <c r="AO708" s="523"/>
      <c r="AP708" s="523"/>
      <c r="AQ708" s="523"/>
      <c r="AR708" s="523"/>
      <c r="AS708" s="523"/>
      <c r="AT708" s="523"/>
      <c r="AU708" s="523"/>
      <c r="AV708" s="523"/>
      <c r="AW708" s="523"/>
      <c r="AX708" s="524"/>
    </row>
    <row r="709" spans="1:50" ht="33"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747</v>
      </c>
      <c r="AE709" s="185"/>
      <c r="AF709" s="185"/>
      <c r="AG709" s="663" t="s">
        <v>767</v>
      </c>
      <c r="AH709" s="664"/>
      <c r="AI709" s="664"/>
      <c r="AJ709" s="664"/>
      <c r="AK709" s="664"/>
      <c r="AL709" s="664"/>
      <c r="AM709" s="664"/>
      <c r="AN709" s="664"/>
      <c r="AO709" s="664"/>
      <c r="AP709" s="664"/>
      <c r="AQ709" s="664"/>
      <c r="AR709" s="664"/>
      <c r="AS709" s="664"/>
      <c r="AT709" s="664"/>
      <c r="AU709" s="664"/>
      <c r="AV709" s="664"/>
      <c r="AW709" s="664"/>
      <c r="AX709" s="665"/>
    </row>
    <row r="710" spans="1:50" ht="44.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747</v>
      </c>
      <c r="AE710" s="185"/>
      <c r="AF710" s="185"/>
      <c r="AG710" s="663" t="s">
        <v>768</v>
      </c>
      <c r="AH710" s="664"/>
      <c r="AI710" s="664"/>
      <c r="AJ710" s="664"/>
      <c r="AK710" s="664"/>
      <c r="AL710" s="664"/>
      <c r="AM710" s="664"/>
      <c r="AN710" s="664"/>
      <c r="AO710" s="664"/>
      <c r="AP710" s="664"/>
      <c r="AQ710" s="664"/>
      <c r="AR710" s="664"/>
      <c r="AS710" s="664"/>
      <c r="AT710" s="664"/>
      <c r="AU710" s="664"/>
      <c r="AV710" s="664"/>
      <c r="AW710" s="664"/>
      <c r="AX710" s="665"/>
    </row>
    <row r="711" spans="1:50" ht="45.7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747</v>
      </c>
      <c r="AE711" s="185"/>
      <c r="AF711" s="185"/>
      <c r="AG711" s="663" t="s">
        <v>769</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344</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763</v>
      </c>
      <c r="AE712" s="582"/>
      <c r="AF712" s="582"/>
      <c r="AG712" s="590" t="s">
        <v>756</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763</v>
      </c>
      <c r="AE713" s="185"/>
      <c r="AF713" s="186"/>
      <c r="AG713" s="663" t="s">
        <v>756</v>
      </c>
      <c r="AH713" s="664"/>
      <c r="AI713" s="664"/>
      <c r="AJ713" s="664"/>
      <c r="AK713" s="664"/>
      <c r="AL713" s="664"/>
      <c r="AM713" s="664"/>
      <c r="AN713" s="664"/>
      <c r="AO713" s="664"/>
      <c r="AP713" s="664"/>
      <c r="AQ713" s="664"/>
      <c r="AR713" s="664"/>
      <c r="AS713" s="664"/>
      <c r="AT713" s="664"/>
      <c r="AU713" s="664"/>
      <c r="AV713" s="664"/>
      <c r="AW713" s="664"/>
      <c r="AX713" s="665"/>
    </row>
    <row r="714" spans="1:50" ht="42" customHeight="1" x14ac:dyDescent="0.15">
      <c r="A714" s="656"/>
      <c r="B714" s="657"/>
      <c r="C714" s="767" t="s">
        <v>323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747</v>
      </c>
      <c r="AE714" s="588"/>
      <c r="AF714" s="589"/>
      <c r="AG714" s="688" t="s">
        <v>770</v>
      </c>
      <c r="AH714" s="689"/>
      <c r="AI714" s="689"/>
      <c r="AJ714" s="689"/>
      <c r="AK714" s="689"/>
      <c r="AL714" s="689"/>
      <c r="AM714" s="689"/>
      <c r="AN714" s="689"/>
      <c r="AO714" s="689"/>
      <c r="AP714" s="689"/>
      <c r="AQ714" s="689"/>
      <c r="AR714" s="689"/>
      <c r="AS714" s="689"/>
      <c r="AT714" s="689"/>
      <c r="AU714" s="689"/>
      <c r="AV714" s="689"/>
      <c r="AW714" s="689"/>
      <c r="AX714" s="690"/>
    </row>
    <row r="715" spans="1:50" ht="33" customHeight="1" x14ac:dyDescent="0.15">
      <c r="A715" s="617" t="s">
        <v>40</v>
      </c>
      <c r="B715" s="653"/>
      <c r="C715" s="658" t="s">
        <v>324</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747</v>
      </c>
      <c r="AE715" s="667"/>
      <c r="AF715" s="773"/>
      <c r="AG715" s="522" t="s">
        <v>771</v>
      </c>
      <c r="AH715" s="523"/>
      <c r="AI715" s="523"/>
      <c r="AJ715" s="523"/>
      <c r="AK715" s="523"/>
      <c r="AL715" s="523"/>
      <c r="AM715" s="523"/>
      <c r="AN715" s="523"/>
      <c r="AO715" s="523"/>
      <c r="AP715" s="523"/>
      <c r="AQ715" s="523"/>
      <c r="AR715" s="523"/>
      <c r="AS715" s="523"/>
      <c r="AT715" s="523"/>
      <c r="AU715" s="523"/>
      <c r="AV715" s="523"/>
      <c r="AW715" s="523"/>
      <c r="AX715" s="524"/>
    </row>
    <row r="716" spans="1:50" ht="31.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747</v>
      </c>
      <c r="AE716" s="755"/>
      <c r="AF716" s="755"/>
      <c r="AG716" s="663" t="s">
        <v>777</v>
      </c>
      <c r="AH716" s="664"/>
      <c r="AI716" s="664"/>
      <c r="AJ716" s="664"/>
      <c r="AK716" s="664"/>
      <c r="AL716" s="664"/>
      <c r="AM716" s="664"/>
      <c r="AN716" s="664"/>
      <c r="AO716" s="664"/>
      <c r="AP716" s="664"/>
      <c r="AQ716" s="664"/>
      <c r="AR716" s="664"/>
      <c r="AS716" s="664"/>
      <c r="AT716" s="664"/>
      <c r="AU716" s="664"/>
      <c r="AV716" s="664"/>
      <c r="AW716" s="664"/>
      <c r="AX716" s="665"/>
    </row>
    <row r="717" spans="1:50" ht="32.2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747</v>
      </c>
      <c r="AE717" s="185"/>
      <c r="AF717" s="185"/>
      <c r="AG717" s="663" t="s">
        <v>772</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747</v>
      </c>
      <c r="AE718" s="185"/>
      <c r="AF718" s="185"/>
      <c r="AG718" s="193" t="s">
        <v>773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763</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337</v>
      </c>
      <c r="D720" s="926"/>
      <c r="E720" s="926"/>
      <c r="F720" s="929"/>
      <c r="G720" s="925" t="s">
        <v>338</v>
      </c>
      <c r="H720" s="926"/>
      <c r="I720" s="926"/>
      <c r="J720" s="926"/>
      <c r="K720" s="926"/>
      <c r="L720" s="926"/>
      <c r="M720" s="926"/>
      <c r="N720" s="925" t="s">
        <v>341</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774</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775</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810</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811</v>
      </c>
      <c r="B731" s="615"/>
      <c r="C731" s="615"/>
      <c r="D731" s="615"/>
      <c r="E731" s="616"/>
      <c r="F731" s="679" t="s">
        <v>812</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813</v>
      </c>
      <c r="B733" s="615"/>
      <c r="C733" s="615"/>
      <c r="D733" s="615"/>
      <c r="E733" s="616"/>
      <c r="F733" s="762" t="s">
        <v>814</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t="s">
        <v>776</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350</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669</v>
      </c>
      <c r="B737" s="158"/>
      <c r="C737" s="158"/>
      <c r="D737" s="159"/>
      <c r="E737" s="105" t="s">
        <v>718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394</v>
      </c>
      <c r="B738" s="109"/>
      <c r="C738" s="109"/>
      <c r="D738" s="109"/>
      <c r="E738" s="105" t="s">
        <v>718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393</v>
      </c>
      <c r="B739" s="109"/>
      <c r="C739" s="109"/>
      <c r="D739" s="109"/>
      <c r="E739" s="105" t="s">
        <v>718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392</v>
      </c>
      <c r="B740" s="109"/>
      <c r="C740" s="109"/>
      <c r="D740" s="109"/>
      <c r="E740" s="105" t="s">
        <v>718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391</v>
      </c>
      <c r="B741" s="109"/>
      <c r="C741" s="109"/>
      <c r="D741" s="109"/>
      <c r="E741" s="105" t="s">
        <v>718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390</v>
      </c>
      <c r="B742" s="109"/>
      <c r="C742" s="109"/>
      <c r="D742" s="109"/>
      <c r="E742" s="105" t="s">
        <v>742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389</v>
      </c>
      <c r="B743" s="109"/>
      <c r="C743" s="109"/>
      <c r="D743" s="109"/>
      <c r="E743" s="105" t="s">
        <v>743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388</v>
      </c>
      <c r="B744" s="109"/>
      <c r="C744" s="109"/>
      <c r="D744" s="109"/>
      <c r="E744" s="105">
        <v>309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387</v>
      </c>
      <c r="B745" s="109"/>
      <c r="C745" s="109"/>
      <c r="D745" s="109"/>
      <c r="E745" s="114">
        <v>305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542</v>
      </c>
      <c r="B746" s="109"/>
      <c r="C746" s="109"/>
      <c r="D746" s="109"/>
      <c r="E746" s="112" t="s">
        <v>707</v>
      </c>
      <c r="F746" s="113"/>
      <c r="G746" s="113"/>
      <c r="H746" s="100" t="str">
        <f>IF(E746="","","-")</f>
        <v>-</v>
      </c>
      <c r="I746" s="113"/>
      <c r="J746" s="113"/>
      <c r="K746" s="100" t="str">
        <f>IF(I746="","","-")</f>
        <v/>
      </c>
      <c r="L746" s="104">
        <v>299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506</v>
      </c>
      <c r="B747" s="109"/>
      <c r="C747" s="109"/>
      <c r="D747" s="109"/>
      <c r="E747" s="112" t="s">
        <v>707</v>
      </c>
      <c r="F747" s="113"/>
      <c r="G747" s="113"/>
      <c r="H747" s="100" t="str">
        <f>IF(E747="","","-")</f>
        <v>-</v>
      </c>
      <c r="I747" s="113"/>
      <c r="J747" s="113"/>
      <c r="K747" s="100" t="str">
        <f>IF(I747="","","-")</f>
        <v/>
      </c>
      <c r="L747" s="104">
        <v>302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711</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0.10000000000000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383</v>
      </c>
      <c r="B787" s="757"/>
      <c r="C787" s="757"/>
      <c r="D787" s="757"/>
      <c r="E787" s="757"/>
      <c r="F787" s="758"/>
      <c r="G787" s="435" t="s">
        <v>778</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779</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781</v>
      </c>
      <c r="H789" s="446"/>
      <c r="I789" s="446"/>
      <c r="J789" s="446"/>
      <c r="K789" s="447"/>
      <c r="L789" s="448" t="s">
        <v>787</v>
      </c>
      <c r="M789" s="449"/>
      <c r="N789" s="449"/>
      <c r="O789" s="449"/>
      <c r="P789" s="449"/>
      <c r="Q789" s="449"/>
      <c r="R789" s="449"/>
      <c r="S789" s="449"/>
      <c r="T789" s="449"/>
      <c r="U789" s="449"/>
      <c r="V789" s="449"/>
      <c r="W789" s="449"/>
      <c r="X789" s="450"/>
      <c r="Y789" s="451">
        <v>8.1</v>
      </c>
      <c r="Z789" s="452"/>
      <c r="AA789" s="452"/>
      <c r="AB789" s="553"/>
      <c r="AC789" s="445" t="s">
        <v>781</v>
      </c>
      <c r="AD789" s="446"/>
      <c r="AE789" s="446"/>
      <c r="AF789" s="446"/>
      <c r="AG789" s="447"/>
      <c r="AH789" s="448" t="s">
        <v>795</v>
      </c>
      <c r="AI789" s="449"/>
      <c r="AJ789" s="449"/>
      <c r="AK789" s="449"/>
      <c r="AL789" s="449"/>
      <c r="AM789" s="449"/>
      <c r="AN789" s="449"/>
      <c r="AO789" s="449"/>
      <c r="AP789" s="449"/>
      <c r="AQ789" s="449"/>
      <c r="AR789" s="449"/>
      <c r="AS789" s="449"/>
      <c r="AT789" s="450"/>
      <c r="AU789" s="451">
        <v>4.0999999999999996</v>
      </c>
      <c r="AV789" s="452"/>
      <c r="AW789" s="452"/>
      <c r="AX789" s="453"/>
    </row>
    <row r="790" spans="1:51" ht="24.75" customHeight="1" x14ac:dyDescent="0.15">
      <c r="A790" s="552"/>
      <c r="B790" s="759"/>
      <c r="C790" s="759"/>
      <c r="D790" s="759"/>
      <c r="E790" s="759"/>
      <c r="F790" s="760"/>
      <c r="G790" s="348" t="s">
        <v>782</v>
      </c>
      <c r="H790" s="349"/>
      <c r="I790" s="349"/>
      <c r="J790" s="349"/>
      <c r="K790" s="350"/>
      <c r="L790" s="398" t="s">
        <v>785</v>
      </c>
      <c r="M790" s="399"/>
      <c r="N790" s="399"/>
      <c r="O790" s="399"/>
      <c r="P790" s="399"/>
      <c r="Q790" s="399"/>
      <c r="R790" s="399"/>
      <c r="S790" s="399"/>
      <c r="T790" s="399"/>
      <c r="U790" s="399"/>
      <c r="V790" s="399"/>
      <c r="W790" s="399"/>
      <c r="X790" s="400"/>
      <c r="Y790" s="395">
        <v>5.7</v>
      </c>
      <c r="Z790" s="396"/>
      <c r="AA790" s="396"/>
      <c r="AB790" s="402"/>
      <c r="AC790" s="348" t="s">
        <v>782</v>
      </c>
      <c r="AD790" s="349"/>
      <c r="AE790" s="349"/>
      <c r="AF790" s="349"/>
      <c r="AG790" s="350"/>
      <c r="AH790" s="398" t="s">
        <v>785</v>
      </c>
      <c r="AI790" s="399"/>
      <c r="AJ790" s="399"/>
      <c r="AK790" s="399"/>
      <c r="AL790" s="399"/>
      <c r="AM790" s="399"/>
      <c r="AN790" s="399"/>
      <c r="AO790" s="399"/>
      <c r="AP790" s="399"/>
      <c r="AQ790" s="399"/>
      <c r="AR790" s="399"/>
      <c r="AS790" s="399"/>
      <c r="AT790" s="400"/>
      <c r="AU790" s="395">
        <v>3.3</v>
      </c>
      <c r="AV790" s="396"/>
      <c r="AW790" s="396"/>
      <c r="AX790" s="397"/>
    </row>
    <row r="791" spans="1:51" ht="24.75" customHeight="1" x14ac:dyDescent="0.15">
      <c r="A791" s="552"/>
      <c r="B791" s="759"/>
      <c r="C791" s="759"/>
      <c r="D791" s="759"/>
      <c r="E791" s="759"/>
      <c r="F791" s="760"/>
      <c r="G791" s="348" t="s">
        <v>783</v>
      </c>
      <c r="H791" s="349"/>
      <c r="I791" s="349"/>
      <c r="J791" s="349"/>
      <c r="K791" s="350"/>
      <c r="L791" s="398" t="s">
        <v>786</v>
      </c>
      <c r="M791" s="399"/>
      <c r="N791" s="399"/>
      <c r="O791" s="399"/>
      <c r="P791" s="399"/>
      <c r="Q791" s="399"/>
      <c r="R791" s="399"/>
      <c r="S791" s="399"/>
      <c r="T791" s="399"/>
      <c r="U791" s="399"/>
      <c r="V791" s="399"/>
      <c r="W791" s="399"/>
      <c r="X791" s="400"/>
      <c r="Y791" s="395">
        <v>1.2</v>
      </c>
      <c r="Z791" s="396"/>
      <c r="AA791" s="396"/>
      <c r="AB791" s="402"/>
      <c r="AC791" s="348" t="s">
        <v>783</v>
      </c>
      <c r="AD791" s="349"/>
      <c r="AE791" s="349"/>
      <c r="AF791" s="349"/>
      <c r="AG791" s="350"/>
      <c r="AH791" s="398" t="s">
        <v>786</v>
      </c>
      <c r="AI791" s="399"/>
      <c r="AJ791" s="399"/>
      <c r="AK791" s="399"/>
      <c r="AL791" s="399"/>
      <c r="AM791" s="399"/>
      <c r="AN791" s="399"/>
      <c r="AO791" s="399"/>
      <c r="AP791" s="399"/>
      <c r="AQ791" s="399"/>
      <c r="AR791" s="399"/>
      <c r="AS791" s="399"/>
      <c r="AT791" s="400"/>
      <c r="AU791" s="395">
        <v>0.5</v>
      </c>
      <c r="AV791" s="396"/>
      <c r="AW791" s="396"/>
      <c r="AX791" s="397"/>
    </row>
    <row r="792" spans="1:51" ht="24.75" customHeight="1" x14ac:dyDescent="0.15">
      <c r="A792" s="552"/>
      <c r="B792" s="759"/>
      <c r="C792" s="759"/>
      <c r="D792" s="759"/>
      <c r="E792" s="759"/>
      <c r="F792" s="760"/>
      <c r="G792" s="348" t="s">
        <v>80</v>
      </c>
      <c r="H792" s="349"/>
      <c r="I792" s="349"/>
      <c r="J792" s="349"/>
      <c r="K792" s="350"/>
      <c r="L792" s="398" t="s">
        <v>790</v>
      </c>
      <c r="M792" s="399"/>
      <c r="N792" s="399"/>
      <c r="O792" s="399"/>
      <c r="P792" s="399"/>
      <c r="Q792" s="399"/>
      <c r="R792" s="399"/>
      <c r="S792" s="399"/>
      <c r="T792" s="399"/>
      <c r="U792" s="399"/>
      <c r="V792" s="399"/>
      <c r="W792" s="399"/>
      <c r="X792" s="400"/>
      <c r="Y792" s="395">
        <v>1.1000000000000001</v>
      </c>
      <c r="Z792" s="396"/>
      <c r="AA792" s="396"/>
      <c r="AB792" s="402"/>
      <c r="AC792" s="348" t="s">
        <v>80</v>
      </c>
      <c r="AD792" s="349"/>
      <c r="AE792" s="349"/>
      <c r="AF792" s="349"/>
      <c r="AG792" s="350"/>
      <c r="AH792" s="398" t="s">
        <v>793</v>
      </c>
      <c r="AI792" s="399"/>
      <c r="AJ792" s="399"/>
      <c r="AK792" s="399"/>
      <c r="AL792" s="399"/>
      <c r="AM792" s="399"/>
      <c r="AN792" s="399"/>
      <c r="AO792" s="399"/>
      <c r="AP792" s="399"/>
      <c r="AQ792" s="399"/>
      <c r="AR792" s="399"/>
      <c r="AS792" s="399"/>
      <c r="AT792" s="400"/>
      <c r="AU792" s="395">
        <v>0.5</v>
      </c>
      <c r="AV792" s="396"/>
      <c r="AW792" s="396"/>
      <c r="AX792" s="397"/>
    </row>
    <row r="793" spans="1:51" ht="24.75" customHeight="1" x14ac:dyDescent="0.15">
      <c r="A793" s="552"/>
      <c r="B793" s="759"/>
      <c r="C793" s="759"/>
      <c r="D793" s="759"/>
      <c r="E793" s="759"/>
      <c r="F793" s="760"/>
      <c r="G793" s="348" t="s">
        <v>788</v>
      </c>
      <c r="H793" s="349"/>
      <c r="I793" s="349"/>
      <c r="J793" s="349"/>
      <c r="K793" s="350"/>
      <c r="L793" s="398" t="s">
        <v>792</v>
      </c>
      <c r="M793" s="399"/>
      <c r="N793" s="399"/>
      <c r="O793" s="399"/>
      <c r="P793" s="399"/>
      <c r="Q793" s="399"/>
      <c r="R793" s="399"/>
      <c r="S793" s="399"/>
      <c r="T793" s="399"/>
      <c r="U793" s="399"/>
      <c r="V793" s="399"/>
      <c r="W793" s="399"/>
      <c r="X793" s="400"/>
      <c r="Y793" s="395">
        <v>0.6</v>
      </c>
      <c r="Z793" s="396"/>
      <c r="AA793" s="396"/>
      <c r="AB793" s="402"/>
      <c r="AC793" s="348" t="s">
        <v>788</v>
      </c>
      <c r="AD793" s="349"/>
      <c r="AE793" s="349"/>
      <c r="AF793" s="349"/>
      <c r="AG793" s="350"/>
      <c r="AH793" s="398" t="s">
        <v>792</v>
      </c>
      <c r="AI793" s="399"/>
      <c r="AJ793" s="399"/>
      <c r="AK793" s="399"/>
      <c r="AL793" s="399"/>
      <c r="AM793" s="399"/>
      <c r="AN793" s="399"/>
      <c r="AO793" s="399"/>
      <c r="AP793" s="399"/>
      <c r="AQ793" s="399"/>
      <c r="AR793" s="399"/>
      <c r="AS793" s="399"/>
      <c r="AT793" s="400"/>
      <c r="AU793" s="395">
        <v>0.2</v>
      </c>
      <c r="AV793" s="396"/>
      <c r="AW793" s="396"/>
      <c r="AX793" s="397"/>
    </row>
    <row r="794" spans="1:51" ht="24.75" customHeight="1" x14ac:dyDescent="0.15">
      <c r="A794" s="552"/>
      <c r="B794" s="759"/>
      <c r="C794" s="759"/>
      <c r="D794" s="759"/>
      <c r="E794" s="759"/>
      <c r="F794" s="760"/>
      <c r="G794" s="348" t="s">
        <v>789</v>
      </c>
      <c r="H794" s="349"/>
      <c r="I794" s="349"/>
      <c r="J794" s="349"/>
      <c r="K794" s="350"/>
      <c r="L794" s="398" t="s">
        <v>791</v>
      </c>
      <c r="M794" s="399"/>
      <c r="N794" s="399"/>
      <c r="O794" s="399"/>
      <c r="P794" s="399"/>
      <c r="Q794" s="399"/>
      <c r="R794" s="399"/>
      <c r="S794" s="399"/>
      <c r="T794" s="399"/>
      <c r="U794" s="399"/>
      <c r="V794" s="399"/>
      <c r="W794" s="399"/>
      <c r="X794" s="400"/>
      <c r="Y794" s="395">
        <v>0.1</v>
      </c>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16.800000000000004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8.5999999999999979</v>
      </c>
      <c r="AV799" s="412"/>
      <c r="AW799" s="412"/>
      <c r="AX799" s="414"/>
    </row>
    <row r="800" spans="1:51" ht="24.75" customHeight="1" x14ac:dyDescent="0.15">
      <c r="A800" s="552"/>
      <c r="B800" s="759"/>
      <c r="C800" s="759"/>
      <c r="D800" s="759"/>
      <c r="E800" s="759"/>
      <c r="F800" s="760"/>
      <c r="G800" s="435" t="s">
        <v>780</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24.75" customHeight="1" x14ac:dyDescent="0.15">
      <c r="A802" s="552"/>
      <c r="B802" s="759"/>
      <c r="C802" s="759"/>
      <c r="D802" s="759"/>
      <c r="E802" s="759"/>
      <c r="F802" s="760"/>
      <c r="G802" s="445" t="s">
        <v>782</v>
      </c>
      <c r="H802" s="446"/>
      <c r="I802" s="446"/>
      <c r="J802" s="446"/>
      <c r="K802" s="447"/>
      <c r="L802" s="448" t="s">
        <v>785</v>
      </c>
      <c r="M802" s="449"/>
      <c r="N802" s="449"/>
      <c r="O802" s="449"/>
      <c r="P802" s="449"/>
      <c r="Q802" s="449"/>
      <c r="R802" s="449"/>
      <c r="S802" s="449"/>
      <c r="T802" s="449"/>
      <c r="U802" s="449"/>
      <c r="V802" s="449"/>
      <c r="W802" s="449"/>
      <c r="X802" s="450"/>
      <c r="Y802" s="451">
        <v>12.5</v>
      </c>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1</v>
      </c>
    </row>
    <row r="803" spans="1:51" ht="24.75" customHeight="1" x14ac:dyDescent="0.15">
      <c r="A803" s="552"/>
      <c r="B803" s="759"/>
      <c r="C803" s="759"/>
      <c r="D803" s="759"/>
      <c r="E803" s="759"/>
      <c r="F803" s="760"/>
      <c r="G803" s="348" t="s">
        <v>80</v>
      </c>
      <c r="H803" s="349"/>
      <c r="I803" s="349"/>
      <c r="J803" s="349"/>
      <c r="K803" s="350"/>
      <c r="L803" s="398" t="s">
        <v>794</v>
      </c>
      <c r="M803" s="399"/>
      <c r="N803" s="399"/>
      <c r="O803" s="399"/>
      <c r="P803" s="399"/>
      <c r="Q803" s="399"/>
      <c r="R803" s="399"/>
      <c r="S803" s="399"/>
      <c r="T803" s="399"/>
      <c r="U803" s="399"/>
      <c r="V803" s="399"/>
      <c r="W803" s="399"/>
      <c r="X803" s="400"/>
      <c r="Y803" s="395">
        <v>2.8</v>
      </c>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customHeight="1" x14ac:dyDescent="0.15">
      <c r="A804" s="552"/>
      <c r="B804" s="759"/>
      <c r="C804" s="759"/>
      <c r="D804" s="759"/>
      <c r="E804" s="759"/>
      <c r="F804" s="760"/>
      <c r="G804" s="348" t="s">
        <v>781</v>
      </c>
      <c r="H804" s="349"/>
      <c r="I804" s="349"/>
      <c r="J804" s="349"/>
      <c r="K804" s="350"/>
      <c r="L804" s="398" t="s">
        <v>796</v>
      </c>
      <c r="M804" s="399"/>
      <c r="N804" s="399"/>
      <c r="O804" s="399"/>
      <c r="P804" s="399"/>
      <c r="Q804" s="399"/>
      <c r="R804" s="399"/>
      <c r="S804" s="399"/>
      <c r="T804" s="399"/>
      <c r="U804" s="399"/>
      <c r="V804" s="399"/>
      <c r="W804" s="399"/>
      <c r="X804" s="400"/>
      <c r="Y804" s="395">
        <v>1</v>
      </c>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customHeight="1" x14ac:dyDescent="0.15">
      <c r="A805" s="552"/>
      <c r="B805" s="759"/>
      <c r="C805" s="759"/>
      <c r="D805" s="759"/>
      <c r="E805" s="759"/>
      <c r="F805" s="760"/>
      <c r="G805" s="348" t="s">
        <v>783</v>
      </c>
      <c r="H805" s="349"/>
      <c r="I805" s="349"/>
      <c r="J805" s="349"/>
      <c r="K805" s="350"/>
      <c r="L805" s="398" t="s">
        <v>784</v>
      </c>
      <c r="M805" s="399"/>
      <c r="N805" s="399"/>
      <c r="O805" s="399"/>
      <c r="P805" s="399"/>
      <c r="Q805" s="399"/>
      <c r="R805" s="399"/>
      <c r="S805" s="399"/>
      <c r="T805" s="399"/>
      <c r="U805" s="399"/>
      <c r="V805" s="399"/>
      <c r="W805" s="399"/>
      <c r="X805" s="400"/>
      <c r="Y805" s="395">
        <v>0.2</v>
      </c>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x14ac:dyDescent="0.1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16.5</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x14ac:dyDescent="0.15">
      <c r="A813" s="552"/>
      <c r="B813" s="759"/>
      <c r="C813" s="759"/>
      <c r="D813" s="759"/>
      <c r="E813" s="759"/>
      <c r="F813" s="760"/>
      <c r="G813" s="435" t="s">
        <v>318</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319</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342</v>
      </c>
      <c r="AM839" s="950"/>
      <c r="AN839" s="950"/>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336</v>
      </c>
      <c r="AD844" s="277"/>
      <c r="AE844" s="277"/>
      <c r="AF844" s="277"/>
      <c r="AG844" s="277"/>
      <c r="AH844" s="345" t="s">
        <v>364</v>
      </c>
      <c r="AI844" s="347"/>
      <c r="AJ844" s="347"/>
      <c r="AK844" s="347"/>
      <c r="AL844" s="347" t="s">
        <v>21</v>
      </c>
      <c r="AM844" s="347"/>
      <c r="AN844" s="347"/>
      <c r="AO844" s="422"/>
      <c r="AP844" s="423" t="s">
        <v>298</v>
      </c>
      <c r="AQ844" s="423"/>
      <c r="AR844" s="423"/>
      <c r="AS844" s="423"/>
      <c r="AT844" s="423"/>
      <c r="AU844" s="423"/>
      <c r="AV844" s="423"/>
      <c r="AW844" s="423"/>
      <c r="AX844" s="423"/>
    </row>
    <row r="845" spans="1:51" ht="100.5" customHeight="1" x14ac:dyDescent="0.15">
      <c r="A845" s="401">
        <v>1</v>
      </c>
      <c r="B845" s="401">
        <v>1</v>
      </c>
      <c r="C845" s="420" t="s">
        <v>797</v>
      </c>
      <c r="D845" s="415"/>
      <c r="E845" s="415"/>
      <c r="F845" s="415"/>
      <c r="G845" s="415"/>
      <c r="H845" s="415"/>
      <c r="I845" s="415"/>
      <c r="J845" s="416">
        <v>2010401077840</v>
      </c>
      <c r="K845" s="417"/>
      <c r="L845" s="417"/>
      <c r="M845" s="417"/>
      <c r="N845" s="417"/>
      <c r="O845" s="417"/>
      <c r="P845" s="421" t="s">
        <v>799</v>
      </c>
      <c r="Q845" s="317"/>
      <c r="R845" s="317"/>
      <c r="S845" s="317"/>
      <c r="T845" s="317"/>
      <c r="U845" s="317"/>
      <c r="V845" s="317"/>
      <c r="W845" s="317"/>
      <c r="X845" s="317"/>
      <c r="Y845" s="318">
        <v>16.8</v>
      </c>
      <c r="Z845" s="319"/>
      <c r="AA845" s="319"/>
      <c r="AB845" s="320"/>
      <c r="AC845" s="322" t="s">
        <v>373</v>
      </c>
      <c r="AD845" s="323"/>
      <c r="AE845" s="323"/>
      <c r="AF845" s="323"/>
      <c r="AG845" s="323"/>
      <c r="AH845" s="418">
        <v>4</v>
      </c>
      <c r="AI845" s="419"/>
      <c r="AJ845" s="419"/>
      <c r="AK845" s="419"/>
      <c r="AL845" s="326">
        <v>100</v>
      </c>
      <c r="AM845" s="327"/>
      <c r="AN845" s="327"/>
      <c r="AO845" s="328"/>
      <c r="AP845" s="321" t="s">
        <v>800</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336</v>
      </c>
      <c r="AD877" s="277"/>
      <c r="AE877" s="277"/>
      <c r="AF877" s="277"/>
      <c r="AG877" s="277"/>
      <c r="AH877" s="345" t="s">
        <v>364</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90" customHeight="1" x14ac:dyDescent="0.15">
      <c r="A878" s="401">
        <v>1</v>
      </c>
      <c r="B878" s="401">
        <v>1</v>
      </c>
      <c r="C878" s="420" t="s">
        <v>797</v>
      </c>
      <c r="D878" s="415"/>
      <c r="E878" s="415"/>
      <c r="F878" s="415"/>
      <c r="G878" s="415"/>
      <c r="H878" s="415"/>
      <c r="I878" s="415"/>
      <c r="J878" s="416">
        <v>2010401077840</v>
      </c>
      <c r="K878" s="417"/>
      <c r="L878" s="417"/>
      <c r="M878" s="417"/>
      <c r="N878" s="417"/>
      <c r="O878" s="417"/>
      <c r="P878" s="421" t="s">
        <v>801</v>
      </c>
      <c r="Q878" s="317"/>
      <c r="R878" s="317"/>
      <c r="S878" s="317"/>
      <c r="T878" s="317"/>
      <c r="U878" s="317"/>
      <c r="V878" s="317"/>
      <c r="W878" s="317"/>
      <c r="X878" s="317"/>
      <c r="Y878" s="318">
        <v>8.6</v>
      </c>
      <c r="Z878" s="319"/>
      <c r="AA878" s="319"/>
      <c r="AB878" s="320"/>
      <c r="AC878" s="322" t="s">
        <v>373</v>
      </c>
      <c r="AD878" s="323"/>
      <c r="AE878" s="323"/>
      <c r="AF878" s="323"/>
      <c r="AG878" s="323"/>
      <c r="AH878" s="418">
        <v>5</v>
      </c>
      <c r="AI878" s="419"/>
      <c r="AJ878" s="419"/>
      <c r="AK878" s="419"/>
      <c r="AL878" s="326">
        <v>100</v>
      </c>
      <c r="AM878" s="327"/>
      <c r="AN878" s="327"/>
      <c r="AO878" s="328"/>
      <c r="AP878" s="321" t="s">
        <v>800</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336</v>
      </c>
      <c r="AD910" s="277"/>
      <c r="AE910" s="277"/>
      <c r="AF910" s="277"/>
      <c r="AG910" s="277"/>
      <c r="AH910" s="345" t="s">
        <v>364</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71.25" customHeight="1" x14ac:dyDescent="0.15">
      <c r="A911" s="401">
        <v>1</v>
      </c>
      <c r="B911" s="401">
        <v>1</v>
      </c>
      <c r="C911" s="420" t="s">
        <v>798</v>
      </c>
      <c r="D911" s="415"/>
      <c r="E911" s="415"/>
      <c r="F911" s="415"/>
      <c r="G911" s="415"/>
      <c r="H911" s="415"/>
      <c r="I911" s="415"/>
      <c r="J911" s="416">
        <v>4010401058533</v>
      </c>
      <c r="K911" s="417"/>
      <c r="L911" s="417"/>
      <c r="M911" s="417"/>
      <c r="N911" s="417"/>
      <c r="O911" s="417"/>
      <c r="P911" s="421" t="s">
        <v>802</v>
      </c>
      <c r="Q911" s="317"/>
      <c r="R911" s="317"/>
      <c r="S911" s="317"/>
      <c r="T911" s="317"/>
      <c r="U911" s="317"/>
      <c r="V911" s="317"/>
      <c r="W911" s="317"/>
      <c r="X911" s="317"/>
      <c r="Y911" s="318">
        <v>16.5</v>
      </c>
      <c r="Z911" s="319"/>
      <c r="AA911" s="319"/>
      <c r="AB911" s="320"/>
      <c r="AC911" s="322" t="s">
        <v>370</v>
      </c>
      <c r="AD911" s="323"/>
      <c r="AE911" s="323"/>
      <c r="AF911" s="323"/>
      <c r="AG911" s="323"/>
      <c r="AH911" s="418">
        <v>4</v>
      </c>
      <c r="AI911" s="419"/>
      <c r="AJ911" s="419"/>
      <c r="AK911" s="419"/>
      <c r="AL911" s="326">
        <v>100</v>
      </c>
      <c r="AM911" s="327"/>
      <c r="AN911" s="327"/>
      <c r="AO911" s="328"/>
      <c r="AP911" s="321" t="s">
        <v>800</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336</v>
      </c>
      <c r="AD943" s="277"/>
      <c r="AE943" s="277"/>
      <c r="AF943" s="277"/>
      <c r="AG943" s="277"/>
      <c r="AH943" s="345" t="s">
        <v>364</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336</v>
      </c>
      <c r="AD976" s="277"/>
      <c r="AE976" s="277"/>
      <c r="AF976" s="277"/>
      <c r="AG976" s="277"/>
      <c r="AH976" s="345" t="s">
        <v>364</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336</v>
      </c>
      <c r="AD1009" s="277"/>
      <c r="AE1009" s="277"/>
      <c r="AF1009" s="277"/>
      <c r="AG1009" s="277"/>
      <c r="AH1009" s="345" t="s">
        <v>364</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336</v>
      </c>
      <c r="AD1042" s="277"/>
      <c r="AE1042" s="277"/>
      <c r="AF1042" s="277"/>
      <c r="AG1042" s="277"/>
      <c r="AH1042" s="345" t="s">
        <v>364</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336</v>
      </c>
      <c r="AD1075" s="277"/>
      <c r="AE1075" s="277"/>
      <c r="AF1075" s="277"/>
      <c r="AG1075" s="277"/>
      <c r="AH1075" s="345" t="s">
        <v>364</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327</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342</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328</v>
      </c>
      <c r="AQ1109" s="423"/>
      <c r="AR1109" s="423"/>
      <c r="AS1109" s="423"/>
      <c r="AT1109" s="423"/>
      <c r="AU1109" s="423"/>
      <c r="AV1109" s="423"/>
      <c r="AW1109" s="423"/>
      <c r="AX1109" s="423"/>
    </row>
    <row r="1110" spans="1:51" ht="30" customHeight="1" x14ac:dyDescent="0.15">
      <c r="A1110" s="401">
        <v>1</v>
      </c>
      <c r="B1110" s="401">
        <v>1</v>
      </c>
      <c r="C1110" s="887"/>
      <c r="D1110" s="887"/>
      <c r="E1110" s="262" t="s">
        <v>710</v>
      </c>
      <c r="F1110" s="886"/>
      <c r="G1110" s="886"/>
      <c r="H1110" s="886"/>
      <c r="I1110" s="886"/>
      <c r="J1110" s="416" t="s">
        <v>710</v>
      </c>
      <c r="K1110" s="417"/>
      <c r="L1110" s="417"/>
      <c r="M1110" s="417"/>
      <c r="N1110" s="417"/>
      <c r="O1110" s="417"/>
      <c r="P1110" s="421" t="s">
        <v>710</v>
      </c>
      <c r="Q1110" s="317"/>
      <c r="R1110" s="317"/>
      <c r="S1110" s="317"/>
      <c r="T1110" s="317"/>
      <c r="U1110" s="317"/>
      <c r="V1110" s="317"/>
      <c r="W1110" s="317"/>
      <c r="X1110" s="317"/>
      <c r="Y1110" s="318" t="s">
        <v>710</v>
      </c>
      <c r="Z1110" s="319"/>
      <c r="AA1110" s="319"/>
      <c r="AB1110" s="320"/>
      <c r="AC1110" s="322"/>
      <c r="AD1110" s="323"/>
      <c r="AE1110" s="323"/>
      <c r="AF1110" s="323"/>
      <c r="AG1110" s="323"/>
      <c r="AH1110" s="324" t="s">
        <v>710</v>
      </c>
      <c r="AI1110" s="325"/>
      <c r="AJ1110" s="325"/>
      <c r="AK1110" s="325"/>
      <c r="AL1110" s="326" t="s">
        <v>710</v>
      </c>
      <c r="AM1110" s="327"/>
      <c r="AN1110" s="327"/>
      <c r="AO1110" s="328"/>
      <c r="AP1110" s="321" t="s">
        <v>710</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9" priority="14019">
      <formula>IF(RIGHT(TEXT(P14,"0.#"),1)=".",FALSE,TRUE)</formula>
    </cfRule>
    <cfRule type="expression" dxfId="2808" priority="14020">
      <formula>IF(RIGHT(TEXT(P14,"0.#"),1)=".",TRUE,FALSE)</formula>
    </cfRule>
  </conditionalFormatting>
  <conditionalFormatting sqref="AE32">
    <cfRule type="expression" dxfId="2807" priority="14009">
      <formula>IF(RIGHT(TEXT(AE32,"0.#"),1)=".",FALSE,TRUE)</formula>
    </cfRule>
    <cfRule type="expression" dxfId="2806" priority="14010">
      <formula>IF(RIGHT(TEXT(AE32,"0.#"),1)=".",TRUE,FALSE)</formula>
    </cfRule>
  </conditionalFormatting>
  <conditionalFormatting sqref="P18:AX18">
    <cfRule type="expression" dxfId="2805" priority="13895">
      <formula>IF(RIGHT(TEXT(P18,"0.#"),1)=".",FALSE,TRUE)</formula>
    </cfRule>
    <cfRule type="expression" dxfId="2804" priority="13896">
      <formula>IF(RIGHT(TEXT(P18,"0.#"),1)=".",TRUE,FALSE)</formula>
    </cfRule>
  </conditionalFormatting>
  <conditionalFormatting sqref="Y799">
    <cfRule type="expression" dxfId="2803" priority="13887">
      <formula>IF(RIGHT(TEXT(Y799,"0.#"),1)=".",FALSE,TRUE)</formula>
    </cfRule>
    <cfRule type="expression" dxfId="2802" priority="13888">
      <formula>IF(RIGHT(TEXT(Y799,"0.#"),1)=".",TRUE,FALSE)</formula>
    </cfRule>
  </conditionalFormatting>
  <conditionalFormatting sqref="Y830:Y837 Y828 Y817:Y824 Y815 Y806:Y811">
    <cfRule type="expression" dxfId="2801" priority="13669">
      <formula>IF(RIGHT(TEXT(Y806,"0.#"),1)=".",FALSE,TRUE)</formula>
    </cfRule>
    <cfRule type="expression" dxfId="2800" priority="13670">
      <formula>IF(RIGHT(TEXT(Y806,"0.#"),1)=".",TRUE,FALSE)</formula>
    </cfRule>
  </conditionalFormatting>
  <conditionalFormatting sqref="P16:AQ17 P15:AX15 P13:AX13">
    <cfRule type="expression" dxfId="2799" priority="13717">
      <formula>IF(RIGHT(TEXT(P13,"0.#"),1)=".",FALSE,TRUE)</formula>
    </cfRule>
    <cfRule type="expression" dxfId="2798" priority="13718">
      <formula>IF(RIGHT(TEXT(P13,"0.#"),1)=".",TRUE,FALSE)</formula>
    </cfRule>
  </conditionalFormatting>
  <conditionalFormatting sqref="P19:AJ19">
    <cfRule type="expression" dxfId="2797" priority="13715">
      <formula>IF(RIGHT(TEXT(P19,"0.#"),1)=".",FALSE,TRUE)</formula>
    </cfRule>
    <cfRule type="expression" dxfId="2796" priority="13716">
      <formula>IF(RIGHT(TEXT(P19,"0.#"),1)=".",TRUE,FALSE)</formula>
    </cfRule>
  </conditionalFormatting>
  <conditionalFormatting sqref="AE101 AQ101">
    <cfRule type="expression" dxfId="2795" priority="13707">
      <formula>IF(RIGHT(TEXT(AE101,"0.#"),1)=".",FALSE,TRUE)</formula>
    </cfRule>
    <cfRule type="expression" dxfId="2794" priority="13708">
      <formula>IF(RIGHT(TEXT(AE101,"0.#"),1)=".",TRUE,FALSE)</formula>
    </cfRule>
  </conditionalFormatting>
  <conditionalFormatting sqref="Y795:Y798">
    <cfRule type="expression" dxfId="2793" priority="13693">
      <formula>IF(RIGHT(TEXT(Y795,"0.#"),1)=".",FALSE,TRUE)</formula>
    </cfRule>
    <cfRule type="expression" dxfId="2792" priority="13694">
      <formula>IF(RIGHT(TEXT(Y795,"0.#"),1)=".",TRUE,FALSE)</formula>
    </cfRule>
  </conditionalFormatting>
  <conditionalFormatting sqref="AU799">
    <cfRule type="expression" dxfId="2791" priority="13689">
      <formula>IF(RIGHT(TEXT(AU799,"0.#"),1)=".",FALSE,TRUE)</formula>
    </cfRule>
    <cfRule type="expression" dxfId="2790" priority="13690">
      <formula>IF(RIGHT(TEXT(AU799,"0.#"),1)=".",TRUE,FALSE)</formula>
    </cfRule>
  </conditionalFormatting>
  <conditionalFormatting sqref="AU794:AU798">
    <cfRule type="expression" dxfId="2789" priority="13687">
      <formula>IF(RIGHT(TEXT(AU794,"0.#"),1)=".",FALSE,TRUE)</formula>
    </cfRule>
    <cfRule type="expression" dxfId="2788" priority="13688">
      <formula>IF(RIGHT(TEXT(AU794,"0.#"),1)=".",TRUE,FALSE)</formula>
    </cfRule>
  </conditionalFormatting>
  <conditionalFormatting sqref="Y829 Y816">
    <cfRule type="expression" dxfId="2787" priority="13673">
      <formula>IF(RIGHT(TEXT(Y816,"0.#"),1)=".",FALSE,TRUE)</formula>
    </cfRule>
    <cfRule type="expression" dxfId="2786" priority="13674">
      <formula>IF(RIGHT(TEXT(Y816,"0.#"),1)=".",TRUE,FALSE)</formula>
    </cfRule>
  </conditionalFormatting>
  <conditionalFormatting sqref="Y838 Y825 Y812">
    <cfRule type="expression" dxfId="2785" priority="13671">
      <formula>IF(RIGHT(TEXT(Y812,"0.#"),1)=".",FALSE,TRUE)</formula>
    </cfRule>
    <cfRule type="expression" dxfId="2784" priority="13672">
      <formula>IF(RIGHT(TEXT(Y812,"0.#"),1)=".",TRUE,FALSE)</formula>
    </cfRule>
  </conditionalFormatting>
  <conditionalFormatting sqref="AU829 AU816 AU803">
    <cfRule type="expression" dxfId="2783" priority="13667">
      <formula>IF(RIGHT(TEXT(AU803,"0.#"),1)=".",FALSE,TRUE)</formula>
    </cfRule>
    <cfRule type="expression" dxfId="2782" priority="13668">
      <formula>IF(RIGHT(TEXT(AU803,"0.#"),1)=".",TRUE,FALSE)</formula>
    </cfRule>
  </conditionalFormatting>
  <conditionalFormatting sqref="AU838 AU825 AU812">
    <cfRule type="expression" dxfId="2781" priority="13665">
      <formula>IF(RIGHT(TEXT(AU812,"0.#"),1)=".",FALSE,TRUE)</formula>
    </cfRule>
    <cfRule type="expression" dxfId="2780" priority="13666">
      <formula>IF(RIGHT(TEXT(AU812,"0.#"),1)=".",TRUE,FALSE)</formula>
    </cfRule>
  </conditionalFormatting>
  <conditionalFormatting sqref="AU830:AU837 AU828 AU817:AU824 AU815 AU804:AU811 AU802">
    <cfRule type="expression" dxfId="2779" priority="13663">
      <formula>IF(RIGHT(TEXT(AU802,"0.#"),1)=".",FALSE,TRUE)</formula>
    </cfRule>
    <cfRule type="expression" dxfId="2778" priority="13664">
      <formula>IF(RIGHT(TEXT(AU802,"0.#"),1)=".",TRUE,FALSE)</formula>
    </cfRule>
  </conditionalFormatting>
  <conditionalFormatting sqref="AM87">
    <cfRule type="expression" dxfId="2777" priority="13317">
      <formula>IF(RIGHT(TEXT(AM87,"0.#"),1)=".",FALSE,TRUE)</formula>
    </cfRule>
    <cfRule type="expression" dxfId="2776" priority="13318">
      <formula>IF(RIGHT(TEXT(AM87,"0.#"),1)=".",TRUE,FALSE)</formula>
    </cfRule>
  </conditionalFormatting>
  <conditionalFormatting sqref="AE55">
    <cfRule type="expression" dxfId="2775" priority="13385">
      <formula>IF(RIGHT(TEXT(AE55,"0.#"),1)=".",FALSE,TRUE)</formula>
    </cfRule>
    <cfRule type="expression" dxfId="2774" priority="13386">
      <formula>IF(RIGHT(TEXT(AE55,"0.#"),1)=".",TRUE,FALSE)</formula>
    </cfRule>
  </conditionalFormatting>
  <conditionalFormatting sqref="AI55">
    <cfRule type="expression" dxfId="2773" priority="13383">
      <formula>IF(RIGHT(TEXT(AI55,"0.#"),1)=".",FALSE,TRUE)</formula>
    </cfRule>
    <cfRule type="expression" dxfId="2772" priority="13384">
      <formula>IF(RIGHT(TEXT(AI55,"0.#"),1)=".",TRUE,FALSE)</formula>
    </cfRule>
  </conditionalFormatting>
  <conditionalFormatting sqref="AM34">
    <cfRule type="expression" dxfId="2771" priority="13463">
      <formula>IF(RIGHT(TEXT(AM34,"0.#"),1)=".",FALSE,TRUE)</formula>
    </cfRule>
    <cfRule type="expression" dxfId="2770" priority="13464">
      <formula>IF(RIGHT(TEXT(AM34,"0.#"),1)=".",TRUE,FALSE)</formula>
    </cfRule>
  </conditionalFormatting>
  <conditionalFormatting sqref="AE33">
    <cfRule type="expression" dxfId="2769" priority="13477">
      <formula>IF(RIGHT(TEXT(AE33,"0.#"),1)=".",FALSE,TRUE)</formula>
    </cfRule>
    <cfRule type="expression" dxfId="2768" priority="13478">
      <formula>IF(RIGHT(TEXT(AE33,"0.#"),1)=".",TRUE,FALSE)</formula>
    </cfRule>
  </conditionalFormatting>
  <conditionalFormatting sqref="AE34">
    <cfRule type="expression" dxfId="2767" priority="13475">
      <formula>IF(RIGHT(TEXT(AE34,"0.#"),1)=".",FALSE,TRUE)</formula>
    </cfRule>
    <cfRule type="expression" dxfId="2766" priority="13476">
      <formula>IF(RIGHT(TEXT(AE34,"0.#"),1)=".",TRUE,FALSE)</formula>
    </cfRule>
  </conditionalFormatting>
  <conditionalFormatting sqref="AI34">
    <cfRule type="expression" dxfId="2765" priority="13473">
      <formula>IF(RIGHT(TEXT(AI34,"0.#"),1)=".",FALSE,TRUE)</formula>
    </cfRule>
    <cfRule type="expression" dxfId="2764" priority="13474">
      <formula>IF(RIGHT(TEXT(AI34,"0.#"),1)=".",TRUE,FALSE)</formula>
    </cfRule>
  </conditionalFormatting>
  <conditionalFormatting sqref="AI33">
    <cfRule type="expression" dxfId="2763" priority="13471">
      <formula>IF(RIGHT(TEXT(AI33,"0.#"),1)=".",FALSE,TRUE)</formula>
    </cfRule>
    <cfRule type="expression" dxfId="2762" priority="13472">
      <formula>IF(RIGHT(TEXT(AI33,"0.#"),1)=".",TRUE,FALSE)</formula>
    </cfRule>
  </conditionalFormatting>
  <conditionalFormatting sqref="AI32">
    <cfRule type="expression" dxfId="2761" priority="13469">
      <formula>IF(RIGHT(TEXT(AI32,"0.#"),1)=".",FALSE,TRUE)</formula>
    </cfRule>
    <cfRule type="expression" dxfId="2760" priority="13470">
      <formula>IF(RIGHT(TEXT(AI32,"0.#"),1)=".",TRUE,FALSE)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47:AO874">
    <cfRule type="expression" dxfId="2513" priority="6641">
      <formula>IF(AND(AL847&gt;=0, RIGHT(TEXT(AL847,"0.#"),1)&lt;&gt;"."),TRUE,FALSE)</formula>
    </cfRule>
    <cfRule type="expression" dxfId="2512" priority="6642">
      <formula>IF(AND(AL847&gt;=0, RIGHT(TEXT(AL847,"0.#"),1)="."),TRUE,FALSE)</formula>
    </cfRule>
    <cfRule type="expression" dxfId="2511" priority="6643">
      <formula>IF(AND(AL847&lt;0, RIGHT(TEXT(AL847,"0.#"),1)&lt;&gt;"."),TRUE,FALSE)</formula>
    </cfRule>
    <cfRule type="expression" dxfId="2510" priority="6644">
      <formula>IF(AND(AL847&lt;0, RIGHT(TEXT(AL847,"0.#"),1)="."),TRUE,FALSE)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7:Y874">
    <cfRule type="expression" dxfId="2439" priority="2969">
      <formula>IF(RIGHT(TEXT(Y847,"0.#"),1)=".",FALSE,TRUE)</formula>
    </cfRule>
    <cfRule type="expression" dxfId="2438" priority="2970">
      <formula>IF(RIGHT(TEXT(Y847,"0.#"),1)=".",TRUE,FALSE)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10:AO1139">
    <cfRule type="expression" dxfId="2409" priority="2875">
      <formula>IF(AND(AL1110&gt;=0, RIGHT(TEXT(AL1110,"0.#"),1)&lt;&gt;"."),TRUE,FALSE)</formula>
    </cfRule>
    <cfRule type="expression" dxfId="2408" priority="2876">
      <formula>IF(AND(AL1110&gt;=0, RIGHT(TEXT(AL1110,"0.#"),1)="."),TRUE,FALSE)</formula>
    </cfRule>
    <cfRule type="expression" dxfId="2407" priority="2877">
      <formula>IF(AND(AL1110&lt;0, RIGHT(TEXT(AL1110,"0.#"),1)&lt;&gt;"."),TRUE,FALSE)</formula>
    </cfRule>
    <cfRule type="expression" dxfId="2406" priority="2878">
      <formula>IF(AND(AL1110&lt;0, RIGHT(TEXT(AL1110,"0.#"),1)="."),TRUE,FALSE)</formula>
    </cfRule>
  </conditionalFormatting>
  <conditionalFormatting sqref="Y1110:Y1139">
    <cfRule type="expression" dxfId="2405" priority="2873">
      <formula>IF(RIGHT(TEXT(Y1110,"0.#"),1)=".",FALSE,TRUE)</formula>
    </cfRule>
    <cfRule type="expression" dxfId="2404" priority="2874">
      <formula>IF(RIGHT(TEXT(Y1110,"0.#"),1)=".",TRUE,FALSE)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45:AO846">
    <cfRule type="expression" dxfId="2395" priority="2827">
      <formula>IF(AND(AL845&gt;=0, RIGHT(TEXT(AL845,"0.#"),1)&lt;&gt;"."),TRUE,FALSE)</formula>
    </cfRule>
    <cfRule type="expression" dxfId="2394" priority="2828">
      <formula>IF(AND(AL845&gt;=0, RIGHT(TEXT(AL845,"0.#"),1)="."),TRUE,FALSE)</formula>
    </cfRule>
    <cfRule type="expression" dxfId="2393" priority="2829">
      <formula>IF(AND(AL845&lt;0, RIGHT(TEXT(AL845,"0.#"),1)&lt;&gt;"."),TRUE,FALSE)</formula>
    </cfRule>
    <cfRule type="expression" dxfId="2392" priority="2830">
      <formula>IF(AND(AL845&lt;0, RIGHT(TEXT(AL845,"0.#"),1)="."),TRUE,FALSE)</formula>
    </cfRule>
  </conditionalFormatting>
  <conditionalFormatting sqref="Y845:Y846">
    <cfRule type="expression" dxfId="2391" priority="2825">
      <formula>IF(RIGHT(TEXT(Y845,"0.#"),1)=".",FALSE,TRUE)</formula>
    </cfRule>
    <cfRule type="expression" dxfId="2390" priority="2826">
      <formula>IF(RIGHT(TEXT(Y845,"0.#"),1)=".",TRUE,FALSE)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80:Y907">
    <cfRule type="expression" dxfId="2073" priority="2085">
      <formula>IF(RIGHT(TEXT(Y880,"0.#"),1)=".",FALSE,TRUE)</formula>
    </cfRule>
    <cfRule type="expression" dxfId="2072" priority="2086">
      <formula>IF(RIGHT(TEXT(Y880,"0.#"),1)=".",TRUE,FALSE)</formula>
    </cfRule>
  </conditionalFormatting>
  <conditionalFormatting sqref="Y878:Y879">
    <cfRule type="expression" dxfId="2071" priority="2079">
      <formula>IF(RIGHT(TEXT(Y878,"0.#"),1)=".",FALSE,TRUE)</formula>
    </cfRule>
    <cfRule type="expression" dxfId="2070" priority="2080">
      <formula>IF(RIGHT(TEXT(Y878,"0.#"),1)=".",TRUE,FALSE)</formula>
    </cfRule>
  </conditionalFormatting>
  <conditionalFormatting sqref="Y913:Y940">
    <cfRule type="expression" dxfId="2069" priority="2073">
      <formula>IF(RIGHT(TEXT(Y913,"0.#"),1)=".",FALSE,TRUE)</formula>
    </cfRule>
    <cfRule type="expression" dxfId="2068" priority="2074">
      <formula>IF(RIGHT(TEXT(Y913,"0.#"),1)=".",TRUE,FALSE)</formula>
    </cfRule>
  </conditionalFormatting>
  <conditionalFormatting sqref="Y911:Y912">
    <cfRule type="expression" dxfId="2067" priority="2067">
      <formula>IF(RIGHT(TEXT(Y911,"0.#"),1)=".",FALSE,TRUE)</formula>
    </cfRule>
    <cfRule type="expression" dxfId="2066" priority="2068">
      <formula>IF(RIGHT(TEXT(Y911,"0.#"),1)=".",TRUE,FALSE)</formula>
    </cfRule>
  </conditionalFormatting>
  <conditionalFormatting sqref="Y946:Y973">
    <cfRule type="expression" dxfId="2065" priority="2061">
      <formula>IF(RIGHT(TEXT(Y946,"0.#"),1)=".",FALSE,TRUE)</formula>
    </cfRule>
    <cfRule type="expression" dxfId="2064" priority="2062">
      <formula>IF(RIGHT(TEXT(Y946,"0.#"),1)=".",TRUE,FALSE)</formula>
    </cfRule>
  </conditionalFormatting>
  <conditionalFormatting sqref="Y944:Y945">
    <cfRule type="expression" dxfId="2063" priority="2055">
      <formula>IF(RIGHT(TEXT(Y944,"0.#"),1)=".",FALSE,TRUE)</formula>
    </cfRule>
    <cfRule type="expression" dxfId="2062" priority="2056">
      <formula>IF(RIGHT(TEXT(Y944,"0.#"),1)=".",TRUE,FALSE)</formula>
    </cfRule>
  </conditionalFormatting>
  <conditionalFormatting sqref="Y979:Y1006">
    <cfRule type="expression" dxfId="2061" priority="2049">
      <formula>IF(RIGHT(TEXT(Y979,"0.#"),1)=".",FALSE,TRUE)</formula>
    </cfRule>
    <cfRule type="expression" dxfId="2060" priority="2050">
      <formula>IF(RIGHT(TEXT(Y979,"0.#"),1)=".",TRUE,FALSE)</formula>
    </cfRule>
  </conditionalFormatting>
  <conditionalFormatting sqref="Y977:Y978">
    <cfRule type="expression" dxfId="2059" priority="2043">
      <formula>IF(RIGHT(TEXT(Y977,"0.#"),1)=".",FALSE,TRUE)</formula>
    </cfRule>
    <cfRule type="expression" dxfId="2058" priority="2044">
      <formula>IF(RIGHT(TEXT(Y977,"0.#"),1)=".",TRUE,FALSE)</formula>
    </cfRule>
  </conditionalFormatting>
  <conditionalFormatting sqref="Y1012:Y1039">
    <cfRule type="expression" dxfId="2057" priority="2037">
      <formula>IF(RIGHT(TEXT(Y1012,"0.#"),1)=".",FALSE,TRUE)</formula>
    </cfRule>
    <cfRule type="expression" dxfId="2056" priority="2038">
      <formula>IF(RIGHT(TEXT(Y1012,"0.#"),1)=".",TRUE,FALSE)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80:AO907">
    <cfRule type="expression" dxfId="1975" priority="2087">
      <formula>IF(AND(AL880&gt;=0, RIGHT(TEXT(AL880,"0.#"),1)&lt;&gt;"."),TRUE,FALSE)</formula>
    </cfRule>
    <cfRule type="expression" dxfId="1974" priority="2088">
      <formula>IF(AND(AL880&gt;=0, RIGHT(TEXT(AL880,"0.#"),1)="."),TRUE,FALSE)</formula>
    </cfRule>
    <cfRule type="expression" dxfId="1973" priority="2089">
      <formula>IF(AND(AL880&lt;0, RIGHT(TEXT(AL880,"0.#"),1)&lt;&gt;"."),TRUE,FALSE)</formula>
    </cfRule>
    <cfRule type="expression" dxfId="1972" priority="2090">
      <formula>IF(AND(AL880&lt;0, RIGHT(TEXT(AL880,"0.#"),1)="."),TRUE,FALSE)</formula>
    </cfRule>
  </conditionalFormatting>
  <conditionalFormatting sqref="AL878:AO879">
    <cfRule type="expression" dxfId="1971" priority="2081">
      <formula>IF(AND(AL878&gt;=0, RIGHT(TEXT(AL878,"0.#"),1)&lt;&gt;"."),TRUE,FALSE)</formula>
    </cfRule>
    <cfRule type="expression" dxfId="1970" priority="2082">
      <formula>IF(AND(AL878&gt;=0, RIGHT(TEXT(AL878,"0.#"),1)="."),TRUE,FALSE)</formula>
    </cfRule>
    <cfRule type="expression" dxfId="1969" priority="2083">
      <formula>IF(AND(AL878&lt;0, RIGHT(TEXT(AL878,"0.#"),1)&lt;&gt;"."),TRUE,FALSE)</formula>
    </cfRule>
    <cfRule type="expression" dxfId="1968" priority="2084">
      <formula>IF(AND(AL878&lt;0, RIGHT(TEXT(AL878,"0.#"),1)="."),TRUE,FALSE)</formula>
    </cfRule>
  </conditionalFormatting>
  <conditionalFormatting sqref="AL913:AO940">
    <cfRule type="expression" dxfId="1967" priority="2075">
      <formula>IF(AND(AL913&gt;=0, RIGHT(TEXT(AL913,"0.#"),1)&lt;&gt;"."),TRUE,FALSE)</formula>
    </cfRule>
    <cfRule type="expression" dxfId="1966" priority="2076">
      <formula>IF(AND(AL913&gt;=0, RIGHT(TEXT(AL913,"0.#"),1)="."),TRUE,FALSE)</formula>
    </cfRule>
    <cfRule type="expression" dxfId="1965" priority="2077">
      <formula>IF(AND(AL913&lt;0, RIGHT(TEXT(AL913,"0.#"),1)&lt;&gt;"."),TRUE,FALSE)</formula>
    </cfRule>
    <cfRule type="expression" dxfId="1964" priority="2078">
      <formula>IF(AND(AL913&lt;0, RIGHT(TEXT(AL913,"0.#"),1)="."),TRUE,FALSE)</formula>
    </cfRule>
  </conditionalFormatting>
  <conditionalFormatting sqref="AL911:AO912">
    <cfRule type="expression" dxfId="1963" priority="2069">
      <formula>IF(AND(AL911&gt;=0, RIGHT(TEXT(AL911,"0.#"),1)&lt;&gt;"."),TRUE,FALSE)</formula>
    </cfRule>
    <cfRule type="expression" dxfId="1962" priority="2070">
      <formula>IF(AND(AL911&gt;=0, RIGHT(TEXT(AL911,"0.#"),1)="."),TRUE,FALSE)</formula>
    </cfRule>
    <cfRule type="expression" dxfId="1961" priority="2071">
      <formula>IF(AND(AL911&lt;0, RIGHT(TEXT(AL911,"0.#"),1)&lt;&gt;"."),TRUE,FALSE)</formula>
    </cfRule>
    <cfRule type="expression" dxfId="1960" priority="2072">
      <formula>IF(AND(AL911&lt;0, RIGHT(TEXT(AL911,"0.#"),1)="."),TRUE,FALSE)</formula>
    </cfRule>
  </conditionalFormatting>
  <conditionalFormatting sqref="AL946:AO973">
    <cfRule type="expression" dxfId="1959" priority="2063">
      <formula>IF(AND(AL946&gt;=0, RIGHT(TEXT(AL946,"0.#"),1)&lt;&gt;"."),TRUE,FALSE)</formula>
    </cfRule>
    <cfRule type="expression" dxfId="1958" priority="2064">
      <formula>IF(AND(AL946&gt;=0, RIGHT(TEXT(AL946,"0.#"),1)="."),TRUE,FALSE)</formula>
    </cfRule>
    <cfRule type="expression" dxfId="1957" priority="2065">
      <formula>IF(AND(AL946&lt;0, RIGHT(TEXT(AL946,"0.#"),1)&lt;&gt;"."),TRUE,FALSE)</formula>
    </cfRule>
    <cfRule type="expression" dxfId="1956" priority="2066">
      <formula>IF(AND(AL946&lt;0, RIGHT(TEXT(AL946,"0.#"),1)="."),TRUE,FALSE)</formula>
    </cfRule>
  </conditionalFormatting>
  <conditionalFormatting sqref="AL944:AO945">
    <cfRule type="expression" dxfId="1955" priority="2057">
      <formula>IF(AND(AL944&gt;=0, RIGHT(TEXT(AL944,"0.#"),1)&lt;&gt;"."),TRUE,FALSE)</formula>
    </cfRule>
    <cfRule type="expression" dxfId="1954" priority="2058">
      <formula>IF(AND(AL944&gt;=0, RIGHT(TEXT(AL944,"0.#"),1)="."),TRUE,FALSE)</formula>
    </cfRule>
    <cfRule type="expression" dxfId="1953" priority="2059">
      <formula>IF(AND(AL944&lt;0, RIGHT(TEXT(AL944,"0.#"),1)&lt;&gt;"."),TRUE,FALSE)</formula>
    </cfRule>
    <cfRule type="expression" dxfId="1952" priority="2060">
      <formula>IF(AND(AL944&lt;0, RIGHT(TEXT(AL944,"0.#"),1)="."),TRUE,FALSE)</formula>
    </cfRule>
  </conditionalFormatting>
  <conditionalFormatting sqref="AL979:AO1006">
    <cfRule type="expression" dxfId="1951" priority="2051">
      <formula>IF(AND(AL979&gt;=0, RIGHT(TEXT(AL979,"0.#"),1)&lt;&gt;"."),TRUE,FALSE)</formula>
    </cfRule>
    <cfRule type="expression" dxfId="1950" priority="2052">
      <formula>IF(AND(AL979&gt;=0, RIGHT(TEXT(AL979,"0.#"),1)="."),TRUE,FALSE)</formula>
    </cfRule>
    <cfRule type="expression" dxfId="1949" priority="2053">
      <formula>IF(AND(AL979&lt;0, RIGHT(TEXT(AL979,"0.#"),1)&lt;&gt;"."),TRUE,FALSE)</formula>
    </cfRule>
    <cfRule type="expression" dxfId="1948" priority="2054">
      <formula>IF(AND(AL979&lt;0, RIGHT(TEXT(AL979,"0.#"),1)="."),TRUE,FALSE)</formula>
    </cfRule>
  </conditionalFormatting>
  <conditionalFormatting sqref="AL977:AO978">
    <cfRule type="expression" dxfId="1947" priority="2045">
      <formula>IF(AND(AL977&gt;=0, RIGHT(TEXT(AL977,"0.#"),1)&lt;&gt;"."),TRUE,FALSE)</formula>
    </cfRule>
    <cfRule type="expression" dxfId="1946" priority="2046">
      <formula>IF(AND(AL977&gt;=0, RIGHT(TEXT(AL977,"0.#"),1)="."),TRUE,FALSE)</formula>
    </cfRule>
    <cfRule type="expression" dxfId="1945" priority="2047">
      <formula>IF(AND(AL977&lt;0, RIGHT(TEXT(AL977,"0.#"),1)&lt;&gt;"."),TRUE,FALSE)</formula>
    </cfRule>
    <cfRule type="expression" dxfId="1944" priority="2048">
      <formula>IF(AND(AL977&lt;0, RIGHT(TEXT(AL977,"0.#"),1)="."),TRUE,FALSE)</formula>
    </cfRule>
  </conditionalFormatting>
  <conditionalFormatting sqref="AL1012:AO1039">
    <cfRule type="expression" dxfId="1943" priority="2039">
      <formula>IF(AND(AL1012&gt;=0, RIGHT(TEXT(AL1012,"0.#"),1)&lt;&gt;"."),TRUE,FALSE)</formula>
    </cfRule>
    <cfRule type="expression" dxfId="1942" priority="2040">
      <formula>IF(AND(AL1012&gt;=0, RIGHT(TEXT(AL1012,"0.#"),1)="."),TRUE,FALSE)</formula>
    </cfRule>
    <cfRule type="expression" dxfId="1941" priority="2041">
      <formula>IF(AND(AL1012&lt;0, RIGHT(TEXT(AL1012,"0.#"),1)&lt;&gt;"."),TRUE,FALSE)</formula>
    </cfRule>
    <cfRule type="expression" dxfId="1940" priority="2042">
      <formula>IF(AND(AL1012&lt;0, RIGHT(TEXT(AL1012,"0.#"),1)="."),TRUE,FALSE)</formula>
    </cfRule>
  </conditionalFormatting>
  <conditionalFormatting sqref="AL1010:AO1011">
    <cfRule type="expression" dxfId="1939" priority="2033">
      <formula>IF(AND(AL1010&gt;=0, RIGHT(TEXT(AL1010,"0.#"),1)&lt;&gt;"."),TRUE,FALSE)</formula>
    </cfRule>
    <cfRule type="expression" dxfId="1938" priority="2034">
      <formula>IF(AND(AL1010&gt;=0, RIGHT(TEXT(AL1010,"0.#"),1)="."),TRUE,FALSE)</formula>
    </cfRule>
    <cfRule type="expression" dxfId="1937" priority="2035">
      <formula>IF(AND(AL1010&lt;0, RIGHT(TEXT(AL1010,"0.#"),1)&lt;&gt;"."),TRUE,FALSE)</formula>
    </cfRule>
    <cfRule type="expression" dxfId="1936" priority="2036">
      <formula>IF(AND(AL1010&lt;0, 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 RIGHT(TEXT(AL1045,"0.#"),1)&lt;&gt;"."),TRUE,FALSE)</formula>
    </cfRule>
    <cfRule type="expression" dxfId="1932" priority="2028">
      <formula>IF(AND(AL1045&gt;=0, RIGHT(TEXT(AL1045,"0.#"),1)="."),TRUE,FALSE)</formula>
    </cfRule>
    <cfRule type="expression" dxfId="1931" priority="2029">
      <formula>IF(AND(AL1045&lt;0, RIGHT(TEXT(AL1045,"0.#"),1)&lt;&gt;"."),TRUE,FALSE)</formula>
    </cfRule>
    <cfRule type="expression" dxfId="1930" priority="2030">
      <formula>IF(AND(AL1045&lt;0, 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 RIGHT(TEXT(AL1043,"0.#"),1)&lt;&gt;"."),TRUE,FALSE)</formula>
    </cfRule>
    <cfRule type="expression" dxfId="1926" priority="2022">
      <formula>IF(AND(AL1043&gt;=0, RIGHT(TEXT(AL1043,"0.#"),1)="."),TRUE,FALSE)</formula>
    </cfRule>
    <cfRule type="expression" dxfId="1925" priority="2023">
      <formula>IF(AND(AL1043&lt;0, RIGHT(TEXT(AL1043,"0.#"),1)&lt;&gt;"."),TRUE,FALSE)</formula>
    </cfRule>
    <cfRule type="expression" dxfId="1924" priority="2024">
      <formula>IF(AND(AL1043&lt;0, 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Y791:Y794">
    <cfRule type="expression" dxfId="715" priority="11">
      <formula>IF(RIGHT(TEXT(Y791,"0.#"),1)=".",FALSE,TRUE)</formula>
    </cfRule>
    <cfRule type="expression" dxfId="714" priority="12">
      <formula>IF(RIGHT(TEXT(Y791,"0.#"),1)=".",TRUE,FALSE)</formula>
    </cfRule>
  </conditionalFormatting>
  <conditionalFormatting sqref="Y790">
    <cfRule type="expression" dxfId="713" priority="15">
      <formula>IF(RIGHT(TEXT(Y790,"0.#"),1)=".",FALSE,TRUE)</formula>
    </cfRule>
    <cfRule type="expression" dxfId="712" priority="16">
      <formula>IF(RIGHT(TEXT(Y790,"0.#"),1)=".",TRUE,FALSE)</formula>
    </cfRule>
  </conditionalFormatting>
  <conditionalFormatting sqref="Y789">
    <cfRule type="expression" dxfId="711" priority="13">
      <formula>IF(RIGHT(TEXT(Y789,"0.#"),1)=".",FALSE,TRUE)</formula>
    </cfRule>
    <cfRule type="expression" dxfId="710" priority="14">
      <formula>IF(RIGHT(TEXT(Y789,"0.#"),1)=".",TRUE,FALSE)</formula>
    </cfRule>
  </conditionalFormatting>
  <conditionalFormatting sqref="AU791:AU793">
    <cfRule type="expression" dxfId="709" priority="5">
      <formula>IF(RIGHT(TEXT(AU791,"0.#"),1)=".",FALSE,TRUE)</formula>
    </cfRule>
    <cfRule type="expression" dxfId="708" priority="6">
      <formula>IF(RIGHT(TEXT(AU791,"0.#"),1)=".",TRUE,FALSE)</formula>
    </cfRule>
  </conditionalFormatting>
  <conditionalFormatting sqref="AU790">
    <cfRule type="expression" dxfId="707" priority="9">
      <formula>IF(RIGHT(TEXT(AU790,"0.#"),1)=".",FALSE,TRUE)</formula>
    </cfRule>
    <cfRule type="expression" dxfId="706" priority="10">
      <formula>IF(RIGHT(TEXT(AU790,"0.#"),1)=".",TRUE,FALSE)</formula>
    </cfRule>
  </conditionalFormatting>
  <conditionalFormatting sqref="AU789">
    <cfRule type="expression" dxfId="705" priority="7">
      <formula>IF(RIGHT(TEXT(AU789,"0.#"),1)=".",FALSE,TRUE)</formula>
    </cfRule>
    <cfRule type="expression" dxfId="704" priority="8">
      <formula>IF(RIGHT(TEXT(AU789,"0.#"),1)=".",TRUE,FALSE)</formula>
    </cfRule>
  </conditionalFormatting>
  <conditionalFormatting sqref="Y805 Y802:Y803">
    <cfRule type="expression" dxfId="703" priority="1">
      <formula>IF(RIGHT(TEXT(Y802,"0.#"),1)=".",FALSE,TRUE)</formula>
    </cfRule>
    <cfRule type="expression" dxfId="702" priority="2">
      <formula>IF(RIGHT(TEXT(Y802,"0.#"),1)=".",TRUE,FALSE)</formula>
    </cfRule>
  </conditionalFormatting>
  <conditionalFormatting sqref="Y804">
    <cfRule type="expression" dxfId="701" priority="3">
      <formula>IF(RIGHT(TEXT(Y804,"0.#"),1)=".",FALSE,TRUE)</formula>
    </cfRule>
    <cfRule type="expression" dxfId="700" priority="4">
      <formula>IF(RIGHT(TEXT(Y804,"0.#"),1)=".",TRUE,FALSE)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483"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747</v>
      </c>
      <c r="M3" s="13" t="str">
        <f t="shared" ref="M3:M11" si="2">IF(L3="","",K3)</f>
        <v>文教及び科学振興</v>
      </c>
      <c r="N3" s="13" t="str">
        <f>IF(M3="",N2,IF(N2&lt;&gt;"",CONCATENATE(N2,"、",M3),M3))</f>
        <v>文教及び科学振興</v>
      </c>
      <c r="O3" s="13"/>
      <c r="P3" s="12" t="s">
        <v>75</v>
      </c>
      <c r="Q3" s="17" t="s">
        <v>747</v>
      </c>
      <c r="R3" s="13" t="str">
        <f t="shared" ref="R3:R8" si="3">IF(Q3="","",P3)</f>
        <v>委託・請負</v>
      </c>
      <c r="S3" s="13" t="str">
        <f t="shared" ref="S3:S8" si="4">IF(R3="",S2,IF(S2&lt;&gt;"",CONCATENATE(S2,"、",R3),R3))</f>
        <v>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文教及び科学振興</v>
      </c>
      <c r="O10" s="13"/>
      <c r="P10" s="13" t="str">
        <f>S8</f>
        <v>委託・請負</v>
      </c>
      <c r="Q10" s="19"/>
      <c r="T10" s="13"/>
      <c r="W10" s="32" t="s">
        <v>156</v>
      </c>
      <c r="Y10" s="32" t="s">
        <v>421</v>
      </c>
      <c r="Z10" s="32" t="s">
        <v>552</v>
      </c>
      <c r="AA10" s="94" t="s">
        <v>515</v>
      </c>
      <c r="AB10" s="94" t="s">
        <v>646</v>
      </c>
      <c r="AC10" s="31"/>
      <c r="AD10" s="31"/>
      <c r="AE10" s="31"/>
      <c r="AF10" s="30"/>
      <c r="AG10" s="53" t="s">
        <v>359</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347</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387</v>
      </c>
      <c r="AF2" s="990"/>
      <c r="AG2" s="990"/>
      <c r="AH2" s="990"/>
      <c r="AI2" s="990" t="s">
        <v>409</v>
      </c>
      <c r="AJ2" s="990"/>
      <c r="AK2" s="990"/>
      <c r="AL2" s="454"/>
      <c r="AM2" s="990" t="s">
        <v>506</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377</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347</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387</v>
      </c>
      <c r="AF9" s="990"/>
      <c r="AG9" s="990"/>
      <c r="AH9" s="990"/>
      <c r="AI9" s="990" t="s">
        <v>409</v>
      </c>
      <c r="AJ9" s="990"/>
      <c r="AK9" s="990"/>
      <c r="AL9" s="454"/>
      <c r="AM9" s="990" t="s">
        <v>506</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377</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347</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387</v>
      </c>
      <c r="AF16" s="990"/>
      <c r="AG16" s="990"/>
      <c r="AH16" s="990"/>
      <c r="AI16" s="990" t="s">
        <v>409</v>
      </c>
      <c r="AJ16" s="990"/>
      <c r="AK16" s="990"/>
      <c r="AL16" s="454"/>
      <c r="AM16" s="990" t="s">
        <v>506</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377</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347</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387</v>
      </c>
      <c r="AF23" s="990"/>
      <c r="AG23" s="990"/>
      <c r="AH23" s="990"/>
      <c r="AI23" s="990" t="s">
        <v>409</v>
      </c>
      <c r="AJ23" s="990"/>
      <c r="AK23" s="990"/>
      <c r="AL23" s="454"/>
      <c r="AM23" s="990" t="s">
        <v>506</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377</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347</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387</v>
      </c>
      <c r="AF30" s="990"/>
      <c r="AG30" s="990"/>
      <c r="AH30" s="990"/>
      <c r="AI30" s="990" t="s">
        <v>409</v>
      </c>
      <c r="AJ30" s="990"/>
      <c r="AK30" s="990"/>
      <c r="AL30" s="454"/>
      <c r="AM30" s="990" t="s">
        <v>506</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377</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347</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387</v>
      </c>
      <c r="AF37" s="990"/>
      <c r="AG37" s="990"/>
      <c r="AH37" s="990"/>
      <c r="AI37" s="990" t="s">
        <v>409</v>
      </c>
      <c r="AJ37" s="990"/>
      <c r="AK37" s="990"/>
      <c r="AL37" s="454"/>
      <c r="AM37" s="990" t="s">
        <v>506</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377</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347</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387</v>
      </c>
      <c r="AF44" s="990"/>
      <c r="AG44" s="990"/>
      <c r="AH44" s="990"/>
      <c r="AI44" s="990" t="s">
        <v>409</v>
      </c>
      <c r="AJ44" s="990"/>
      <c r="AK44" s="990"/>
      <c r="AL44" s="454"/>
      <c r="AM44" s="990" t="s">
        <v>506</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377</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347</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387</v>
      </c>
      <c r="AF51" s="990"/>
      <c r="AG51" s="990"/>
      <c r="AH51" s="990"/>
      <c r="AI51" s="990" t="s">
        <v>409</v>
      </c>
      <c r="AJ51" s="990"/>
      <c r="AK51" s="990"/>
      <c r="AL51" s="454"/>
      <c r="AM51" s="990" t="s">
        <v>506</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377</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347</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387</v>
      </c>
      <c r="AF58" s="990"/>
      <c r="AG58" s="990"/>
      <c r="AH58" s="990"/>
      <c r="AI58" s="990" t="s">
        <v>409</v>
      </c>
      <c r="AJ58" s="990"/>
      <c r="AK58" s="990"/>
      <c r="AL58" s="454"/>
      <c r="AM58" s="990" t="s">
        <v>506</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377</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347</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387</v>
      </c>
      <c r="AF65" s="990"/>
      <c r="AG65" s="990"/>
      <c r="AH65" s="990"/>
      <c r="AI65" s="990" t="s">
        <v>409</v>
      </c>
      <c r="AJ65" s="990"/>
      <c r="AK65" s="990"/>
      <c r="AL65" s="454"/>
      <c r="AM65" s="990" t="s">
        <v>506</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377</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363</v>
      </c>
      <c r="H2" s="436"/>
      <c r="I2" s="436"/>
      <c r="J2" s="436"/>
      <c r="K2" s="436"/>
      <c r="L2" s="436"/>
      <c r="M2" s="436"/>
      <c r="N2" s="436"/>
      <c r="O2" s="436"/>
      <c r="P2" s="436"/>
      <c r="Q2" s="436"/>
      <c r="R2" s="436"/>
      <c r="S2" s="436"/>
      <c r="T2" s="436"/>
      <c r="U2" s="436"/>
      <c r="V2" s="436"/>
      <c r="W2" s="436"/>
      <c r="X2" s="436"/>
      <c r="Y2" s="436"/>
      <c r="Z2" s="436"/>
      <c r="AA2" s="436"/>
      <c r="AB2" s="437"/>
      <c r="AC2" s="435" t="s">
        <v>365</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351</v>
      </c>
      <c r="Z3" s="346"/>
      <c r="AA3" s="346"/>
      <c r="AB3" s="346"/>
      <c r="AC3" s="277" t="s">
        <v>336</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351</v>
      </c>
      <c r="Z36" s="346"/>
      <c r="AA36" s="346"/>
      <c r="AB36" s="346"/>
      <c r="AC36" s="277" t="s">
        <v>336</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351</v>
      </c>
      <c r="Z69" s="346"/>
      <c r="AA69" s="346"/>
      <c r="AB69" s="346"/>
      <c r="AC69" s="277" t="s">
        <v>336</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351</v>
      </c>
      <c r="Z102" s="346"/>
      <c r="AA102" s="346"/>
      <c r="AB102" s="346"/>
      <c r="AC102" s="277" t="s">
        <v>336</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351</v>
      </c>
      <c r="Z135" s="346"/>
      <c r="AA135" s="346"/>
      <c r="AB135" s="346"/>
      <c r="AC135" s="277" t="s">
        <v>336</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351</v>
      </c>
      <c r="Z168" s="346"/>
      <c r="AA168" s="346"/>
      <c r="AB168" s="346"/>
      <c r="AC168" s="277" t="s">
        <v>336</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351</v>
      </c>
      <c r="Z201" s="346"/>
      <c r="AA201" s="346"/>
      <c r="AB201" s="346"/>
      <c r="AC201" s="277" t="s">
        <v>336</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351</v>
      </c>
      <c r="Z234" s="346"/>
      <c r="AA234" s="346"/>
      <c r="AB234" s="346"/>
      <c r="AC234" s="277" t="s">
        <v>336</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351</v>
      </c>
      <c r="Z267" s="346"/>
      <c r="AA267" s="346"/>
      <c r="AB267" s="346"/>
      <c r="AC267" s="277" t="s">
        <v>336</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351</v>
      </c>
      <c r="Z300" s="346"/>
      <c r="AA300" s="346"/>
      <c r="AB300" s="346"/>
      <c r="AC300" s="277" t="s">
        <v>336</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351</v>
      </c>
      <c r="Z333" s="346"/>
      <c r="AA333" s="346"/>
      <c r="AB333" s="346"/>
      <c r="AC333" s="277" t="s">
        <v>336</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351</v>
      </c>
      <c r="Z366" s="346"/>
      <c r="AA366" s="346"/>
      <c r="AB366" s="346"/>
      <c r="AC366" s="277" t="s">
        <v>336</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351</v>
      </c>
      <c r="Z399" s="346"/>
      <c r="AA399" s="346"/>
      <c r="AB399" s="346"/>
      <c r="AC399" s="277" t="s">
        <v>336</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351</v>
      </c>
      <c r="Z432" s="346"/>
      <c r="AA432" s="346"/>
      <c r="AB432" s="346"/>
      <c r="AC432" s="277" t="s">
        <v>336</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351</v>
      </c>
      <c r="Z465" s="346"/>
      <c r="AA465" s="346"/>
      <c r="AB465" s="346"/>
      <c r="AC465" s="277" t="s">
        <v>336</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351</v>
      </c>
      <c r="Z498" s="346"/>
      <c r="AA498" s="346"/>
      <c r="AB498" s="346"/>
      <c r="AC498" s="277" t="s">
        <v>336</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351</v>
      </c>
      <c r="Z531" s="346"/>
      <c r="AA531" s="346"/>
      <c r="AB531" s="346"/>
      <c r="AC531" s="277" t="s">
        <v>336</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351</v>
      </c>
      <c r="Z564" s="346"/>
      <c r="AA564" s="346"/>
      <c r="AB564" s="346"/>
      <c r="AC564" s="277" t="s">
        <v>336</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351</v>
      </c>
      <c r="Z597" s="346"/>
      <c r="AA597" s="346"/>
      <c r="AB597" s="346"/>
      <c r="AC597" s="277" t="s">
        <v>336</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351</v>
      </c>
      <c r="Z630" s="346"/>
      <c r="AA630" s="346"/>
      <c r="AB630" s="346"/>
      <c r="AC630" s="277" t="s">
        <v>336</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351</v>
      </c>
      <c r="Z663" s="346"/>
      <c r="AA663" s="346"/>
      <c r="AB663" s="346"/>
      <c r="AC663" s="277" t="s">
        <v>336</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351</v>
      </c>
      <c r="Z696" s="346"/>
      <c r="AA696" s="346"/>
      <c r="AB696" s="346"/>
      <c r="AC696" s="277" t="s">
        <v>336</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351</v>
      </c>
      <c r="Z729" s="346"/>
      <c r="AA729" s="346"/>
      <c r="AB729" s="346"/>
      <c r="AC729" s="277" t="s">
        <v>336</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351</v>
      </c>
      <c r="Z762" s="346"/>
      <c r="AA762" s="346"/>
      <c r="AB762" s="346"/>
      <c r="AC762" s="277" t="s">
        <v>336</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351</v>
      </c>
      <c r="Z795" s="346"/>
      <c r="AA795" s="346"/>
      <c r="AB795" s="346"/>
      <c r="AC795" s="277" t="s">
        <v>336</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351</v>
      </c>
      <c r="Z828" s="346"/>
      <c r="AA828" s="346"/>
      <c r="AB828" s="346"/>
      <c r="AC828" s="277" t="s">
        <v>336</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351</v>
      </c>
      <c r="Z861" s="346"/>
      <c r="AA861" s="346"/>
      <c r="AB861" s="346"/>
      <c r="AC861" s="277" t="s">
        <v>336</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351</v>
      </c>
      <c r="Z894" s="346"/>
      <c r="AA894" s="346"/>
      <c r="AB894" s="346"/>
      <c r="AC894" s="277" t="s">
        <v>336</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351</v>
      </c>
      <c r="Z927" s="346"/>
      <c r="AA927" s="346"/>
      <c r="AB927" s="346"/>
      <c r="AC927" s="277" t="s">
        <v>336</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351</v>
      </c>
      <c r="Z960" s="346"/>
      <c r="AA960" s="346"/>
      <c r="AB960" s="346"/>
      <c r="AC960" s="277" t="s">
        <v>336</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351</v>
      </c>
      <c r="Z993" s="346"/>
      <c r="AA993" s="346"/>
      <c r="AB993" s="346"/>
      <c r="AC993" s="277" t="s">
        <v>336</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351</v>
      </c>
      <c r="Z1026" s="346"/>
      <c r="AA1026" s="346"/>
      <c r="AB1026" s="346"/>
      <c r="AC1026" s="277" t="s">
        <v>336</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351</v>
      </c>
      <c r="Z1059" s="346"/>
      <c r="AA1059" s="346"/>
      <c r="AB1059" s="346"/>
      <c r="AC1059" s="277" t="s">
        <v>336</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351</v>
      </c>
      <c r="Z1092" s="346"/>
      <c r="AA1092" s="346"/>
      <c r="AB1092" s="346"/>
      <c r="AC1092" s="277" t="s">
        <v>336</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351</v>
      </c>
      <c r="Z1125" s="346"/>
      <c r="AA1125" s="346"/>
      <c r="AB1125" s="346"/>
      <c r="AC1125" s="277" t="s">
        <v>336</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351</v>
      </c>
      <c r="Z1158" s="346"/>
      <c r="AA1158" s="346"/>
      <c r="AB1158" s="346"/>
      <c r="AC1158" s="277" t="s">
        <v>336</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351</v>
      </c>
      <c r="Z1191" s="346"/>
      <c r="AA1191" s="346"/>
      <c r="AB1191" s="346"/>
      <c r="AC1191" s="277" t="s">
        <v>336</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351</v>
      </c>
      <c r="Z1224" s="346"/>
      <c r="AA1224" s="346"/>
      <c r="AB1224" s="346"/>
      <c r="AC1224" s="277" t="s">
        <v>336</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351</v>
      </c>
      <c r="Z1257" s="346"/>
      <c r="AA1257" s="346"/>
      <c r="AB1257" s="346"/>
      <c r="AC1257" s="277" t="s">
        <v>336</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351</v>
      </c>
      <c r="Z1290" s="346"/>
      <c r="AA1290" s="346"/>
      <c r="AB1290" s="346"/>
      <c r="AC1290" s="277" t="s">
        <v>336</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小野峻平</dc:creator>
  <cp:lastModifiedBy>m</cp:lastModifiedBy>
  <cp:lastPrinted>2021-07-08T05:29:22Z</cp:lastPrinted>
  <dcterms:created xsi:type="dcterms:W3CDTF">2012-03-13T00:50:25Z</dcterms:created>
  <dcterms:modified xsi:type="dcterms:W3CDTF">2021-09-17T03:58:00Z</dcterms:modified>
</cp:coreProperties>
</file>