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J847"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<sst xmlns="http://schemas.openxmlformats.org/spreadsheetml/2006/main" count="3169" uniqueCount="799">
  <si>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</si>
  <si>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</si>
  <si>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</si>
  <si>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</si>
  <si>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</si>
  <si>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</si>
  <si>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</si>
  <si>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</si>
  <si>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</si>
  <si>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</si>
  <si>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</si>
  <si>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</si>
  <si>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</si>
  <si>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</si>
  <si>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</si>
  <si>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</si>
  <si>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</si>
  <si>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</si>
  <si>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</si>
  <si>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</si>
  <si>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</si>
  <si>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</si>
  <si>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</si>
  <si>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</si>
  <si>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</si>
  <si>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</si>
  <si>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</si>
  <si>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</si>
  <si>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</si>
  <si>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</si>
  <si>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</si>
  <si>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</si>
  <si>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</si>
  <si>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</si>
  <si>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</si>
  <si>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</si>
  <si>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</si>
  <si>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</si>
  <si>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</si>
  <si>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</si>
  <si>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</si>
  <si>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</si>
  <si>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</si>
  <si>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</si>
  <si>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</si>
  <si>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</si>
  <si>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</si>
  <si>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</si>
  <si>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</si>
  <si>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</si>
  <si>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</si>
  <si>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</si>
  <si>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</si>
  <si>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</si>
  <si>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</si>
  <si>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</si>
  <si>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</si>
  <si>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</si>
  <si>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</si>
  <si>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</si>
  <si>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</si>
  <si>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</si>
  <si>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</si>
  <si>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</si>
  <si>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</si>
  <si>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</si>
  <si>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</si>
  <si>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</si>
  <si>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</si>
  <si>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</si>
  <si>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</si>
  <si>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</si>
  <si>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</si>
  <si>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</si>
  <si>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</si>
  <si>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</si>
  <si>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</si>
  <si>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</si>
  <si>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</si>
  <si>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</si>
  <si>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</si>
  <si>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</si>
  <si>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</si>
  <si>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</si>
  <si>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</si>
  <si>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</si>
  <si>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</si>
  <si>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</si>
  <si>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</si>
  <si>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</si>
  <si>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</si>
  <si>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</si>
  <si>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</si>
  <si>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</si>
  <si>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</si>
  <si>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</si>
  <si>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</si>
  <si>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</si>
  <si>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</si>
  <si>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</si>
  <si>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</si>
  <si>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</si>
  <si>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</si>
  <si>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</si>
  <si>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</si>
  <si>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</si>
  <si>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</si>
  <si>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</si>
  <si>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</si>
  <si>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</si>
  <si>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</si>
  <si>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</si>
  <si>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</si>
  <si>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</si>
  <si>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</si>
  <si>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</si>
  <si>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</si>
  <si>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</si>
  <si>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</si>
  <si>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</si>
  <si>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</si>
  <si>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</si>
  <si>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</si>
  <si>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</si>
  <si>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</si>
  <si>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</si>
  <si>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</si>
  <si>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</si>
  <si>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</si>
  <si>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</si>
  <si>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</si>
  <si>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</si>
  <si>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</si>
  <si>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</si>
  <si>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</si>
  <si>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</si>
  <si>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</si>
  <si>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</si>
  <si>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</si>
  <si>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</si>
  <si>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</si>
  <si>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</si>
  <si>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</si>
  <si>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</si>
  <si>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</si>
  <si>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</si>
  <si>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</si>
  <si>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</si>
  <si>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</si>
  <si>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</si>
  <si>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</si>
  <si>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</si>
  <si>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</si>
  <si>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</si>
  <si>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</si>
  <si>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</si>
  <si>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</si>
  <si>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</si>
  <si>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</si>
  <si>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</si>
  <si>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</si>
  <si>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</si>
  <si>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</si>
  <si>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</si>
  <si>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</si>
  <si>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</si>
  <si>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</si>
  <si>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</si>
  <si>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</si>
  <si>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</si>
  <si>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</si>
  <si>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</si>
  <si>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</si>
  <si>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</si>
  <si>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</si>
  <si>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</si>
  <si>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</si>
  <si>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</si>
  <si>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</si>
  <si>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</si>
  <si>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</si>
  <si>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</si>
  <si>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</si>
  <si>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</si>
  <si>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</si>
  <si>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</si>
  <si>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</si>
  <si>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</si>
  <si>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</si>
  <si>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</si>
  <si>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</si>
  <si>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</si>
  <si>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</si>
  <si>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</si>
  <si>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</si>
  <si>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</si>
  <si>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</si>
  <si>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</si>
  <si>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</si>
  <si>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</si>
  <si>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</si>
  <si>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</si>
  <si>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</si>
  <si>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</si>
  <si>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</si>
  <si>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</si>
  <si>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</si>
  <si>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</si>
  <si>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</si>
  <si>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</si>
  <si>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</si>
  <si>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</si>
  <si>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</si>
  <si>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</si>
  <si>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</si>
  <si>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</si>
  <si>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</si>
  <si>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</si>
  <si>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</si>
  <si>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</si>
  <si>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</si>
  <si>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</si>
  <si>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</si>
  <si>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</si>
  <si>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</si>
  <si>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</si>
  <si>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</si>
  <si>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</si>
  <si>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</si>
  <si>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</si>
  <si>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</si>
  <si>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</si>
  <si>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</si>
  <si>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</si>
  <si>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</si>
  <si>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</si>
  <si>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</si>
  <si>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</si>
  <si>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</si>
  <si>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</si>
  <si>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</si>
  <si>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</si>
  <si>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</si>
  <si>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</si>
  <si>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</si>
  <si>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</si>
  <si>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</si>
  <si>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</si>
  <si>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</si>
  <si>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</si>
  <si>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</si>
  <si>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</si>
  <si>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</si>
  <si>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</si>
  <si>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</si>
  <si>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</si>
  <si>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</si>
  <si>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</si>
  <si>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</si>
  <si>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</si>
  <si>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</si>
  <si>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</si>
  <si>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</si>
  <si>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</si>
  <si>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</si>
  <si>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</si>
  <si>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</si>
  <si>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</si>
  <si>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</si>
  <si>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</si>
  <si>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</si>
  <si>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</si>
  <si>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</si>
  <si>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</si>
  <si>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</si>
  <si>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</si>
  <si>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</si>
  <si>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</si>
  <si>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</si>
  <si>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</si>
  <si>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</si>
  <si>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</si>
  <si>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</si>
  <si>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</si>
  <si>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</si>
  <si>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</si>
  <si>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</si>
  <si>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</si>
  <si>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</si>
  <si>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</si>
  <si>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</si>
  <si>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</si>
  <si>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</si>
  <si>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</si>
  <si>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</si>
  <si>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</si>
  <si>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</si>
  <si>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</si>
  <si>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</si>
  <si>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</si>
  <si>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</si>
  <si>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</si>
  <si>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</si>
  <si>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</si>
  <si>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</si>
  <si>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</si>
  <si>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</si>
  <si>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</si>
  <si>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</si>
  <si>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</si>
  <si>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</si>
  <si>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</si>
  <si>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</si>
  <si>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</si>
  <si>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</si>
  <si>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</si>
  <si>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</si>
  <si>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</si>
  <si>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</si>
  <si>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</si>
  <si>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</si>
  <si>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</si>
  <si>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</si>
  <si>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</si>
  <si>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</si>
  <si>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</si>
  <si>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</si>
  <si>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</si>
  <si>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</si>
  <si>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</si>
  <si>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</si>
  <si>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</si>
  <si>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</si>
  <si>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</si>
  <si>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</si>
  <si>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</si>
  <si>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</si>
  <si>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</si>
  <si>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</si>
  <si>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</si>
  <si>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</si>
  <si>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</si>
  <si>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</si>
  <si>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</si>
  <si>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</si>
  <si>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</si>
  <si>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</si>
  <si>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</si>
  <si>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</si>
  <si>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</si>
  <si>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</si>
  <si>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</si>
  <si>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</si>
  <si>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</si>
  <si>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</si>
  <si>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</si>
  <si>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</si>
  <si>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</si>
  <si>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</si>
  <si>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</si>
  <si>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</si>
  <si>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</si>
  <si>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</si>
  <si>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</si>
  <si>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</si>
  <si>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</si>
  <si>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</si>
  <si>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</si>
  <si>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</si>
  <si>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</si>
  <si>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</si>
  <si>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</si>
  <si>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</si>
  <si>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</si>
  <si>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</si>
  <si>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</si>
  <si>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</si>
  <si>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</si>
  <si>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</si>
  <si>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</si>
  <si>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</si>
  <si>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</si>
  <si>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</si>
  <si>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</si>
  <si>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</si>
  <si>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</si>
  <si>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</si>
  <si>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</si>
  <si>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</si>
  <si>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</si>
  <si>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</si>
  <si>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</si>
  <si>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</si>
  <si>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</si>
  <si>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</si>
  <si>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</si>
  <si>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</si>
  <si>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</si>
  <si>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</si>
  <si>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</si>
  <si>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</si>
  <si>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</si>
  <si>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</si>
  <si>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</si>
  <si>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</si>
  <si>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</si>
  <si>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</si>
  <si>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</si>
  <si>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</si>
  <si>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</si>
  <si>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</si>
  <si>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</si>
  <si>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</si>
  <si>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</si>
  <si>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</si>
  <si>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</si>
  <si>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</si>
  <si>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</si>
  <si>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</si>
  <si>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</si>
  <si>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</si>
  <si>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</si>
  <si>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</si>
  <si>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</si>
  <si>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</si>
  <si>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</si>
  <si>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</si>
  <si>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</si>
  <si>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</si>
  <si>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</si>
  <si>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</si>
  <si>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</si>
  <si>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</si>
  <si>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</si>
  <si>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</si>
  <si>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</si>
  <si>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</si>
  <si>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</si>
  <si>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</si>
  <si>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</si>
  <si>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</si>
  <si>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</si>
  <si>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</si>
  <si>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</si>
  <si>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</si>
  <si>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</si>
  <si>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</si>
  <si>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</si>
  <si>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</si>
  <si>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</si>
  <si>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</si>
  <si>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</si>
  <si>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</si>
  <si>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</si>
  <si>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</si>
  <si>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</si>
  <si>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</si>
  <si>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</si>
  <si>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</si>
  <si>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</si>
  <si>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</si>
  <si>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</si>
  <si>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</si>
  <si>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</si>
  <si>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</si>
  <si>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</si>
  <si>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</si>
  <si>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</si>
  <si>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</si>
  <si>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</si>
  <si>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</si>
  <si>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</si>
  <si>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</si>
  <si>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</si>
  <si>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</si>
  <si>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</si>
  <si>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</si>
  <si>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</si>
  <si>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</si>
  <si>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</si>
  <si>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</si>
  <si>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</si>
  <si>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</si>
  <si>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</si>
  <si>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</si>
  <si>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</si>
  <si>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</si>
  <si>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</si>
  <si>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</si>
  <si>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</si>
  <si>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</si>
  <si>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</si>
  <si>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</si>
  <si>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</si>
  <si>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</si>
  <si>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</si>
  <si>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</si>
  <si>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</si>
  <si>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</si>
  <si>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</si>
  <si>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</si>
  <si>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</si>
  <si>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</si>
  <si>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</si>
  <si>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</si>
  <si>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</si>
  <si>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</si>
  <si>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</si>
  <si>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</si>
  <si>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</si>
  <si>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</si>
  <si>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</si>
  <si>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</si>
  <si>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</si>
  <si>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</si>
  <si>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</si>
  <si>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</si>
  <si>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</si>
  <si>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</si>
  <si>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</si>
  <si>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</si>
  <si>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</si>
  <si>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</si>
  <si>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</si>
  <si>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</si>
  <si>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</si>
  <si>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</si>
  <si>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</si>
  <si>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</si>
  <si>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</si>
  <si>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</si>
  <si>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</si>
  <si>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</si>
  <si>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</si>
  <si>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</si>
  <si>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</si>
  <si>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</si>
  <si>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</si>
  <si>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</si>
  <si>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</si>
  <si>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</si>
  <si>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</si>
  <si>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</si>
  <si>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</si>
  <si>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</si>
  <si>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</si>
  <si>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</si>
  <si>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</si>
  <si>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</si>
  <si>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</si>
  <si>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</si>
  <si>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</si>
  <si>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</si>
  <si>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</si>
  <si>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</si>
  <si>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</si>
  <si>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</si>
  <si>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</si>
  <si>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</si>
  <si>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</si>
  <si>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</si>
  <si>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</si>
  <si>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</si>
  <si>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</si>
  <si>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</si>
  <si>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</si>
  <si>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</si>
  <si>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</si>
  <si>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</si>
  <si>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</si>
  <si>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</si>
  <si>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</si>
  <si>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</si>
  <si>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</si>
  <si>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</si>
  <si>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</si>
  <si>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</si>
  <si>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</si>
  <si>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</si>
  <si>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</si>
  <si>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</si>
  <si>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</si>
  <si>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</si>
  <si>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</si>
  <si>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</si>
  <si>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</si>
  <si>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</si>
  <si>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</si>
  <si>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</si>
  <si>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</si>
  <si>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</si>
  <si>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</si>
  <si>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</si>
  <si>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</si>
  <si>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</si>
  <si>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</si>
  <si>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</si>
  <si>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</si>
  <si>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</si>
  <si>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</si>
  <si>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</si>
  <si>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</si>
  <si>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</si>
  <si>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</si>
  <si>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</si>
  <si>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</si>
  <si>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</si>
  <si>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</si>
  <si>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</si>
  <si>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</si>
  <si>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</si>
  <si>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</si>
  <si>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</si>
  <si>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</si>
  <si>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</si>
  <si>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</si>
  <si>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</si>
  <si>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</si>
  <si>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</si>
  <si>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</si>
  <si>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</si>
  <si>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</si>
  <si>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</si>
  <si>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</si>
  <si>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</si>
  <si>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</si>
  <si>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</si>
  <si>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</si>
  <si>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</si>
  <si>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</si>
  <si>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</si>
  <si>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</si>
  <si>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</si>
  <si>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</si>
  <si>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</si>
  <si>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</si>
  <si>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</si>
  <si>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</si>
  <si>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</si>
  <si>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</si>
  <si>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</si>
  <si>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</si>
  <si>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</si>
  <si>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</si>
  <si>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</si>
  <si>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</si>
  <si>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</si>
  <si>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</si>
  <si>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</si>
  <si>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</si>
  <si>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</si>
  <si>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</si>
  <si>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</si>
  <si>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</si>
  <si>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</si>
  <si>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</si>
  <si>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</si>
  <si>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</si>
  <si>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</si>
  <si>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</si>
  <si>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</si>
  <si>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</si>
  <si>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</si>
  <si>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</si>
  <si>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</si>
  <si>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</si>
  <si>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</si>
  <si>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</si>
  <si>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</si>
  <si>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</si>
  <si>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</si>
  <si>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</si>
  <si>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</si>
  <si>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</si>
  <si>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</si>
  <si>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</si>
  <si>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</si>
  <si>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</si>
  <si>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</si>
  <si>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</si>
  <si>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</si>
  <si>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</si>
  <si>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</si>
  <si>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</si>
  <si>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</si>
  <si>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</si>
  <si>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</si>
  <si>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</si>
  <si>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</si>
  <si>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</si>
  <si>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</si>
  <si>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</si>
  <si>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</si>
  <si>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</si>
  <si>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</si>
  <si>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</si>
  <si>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</si>
  <si>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</si>
  <si>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</si>
  <si>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</si>
  <si>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</si>
  <si>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</si>
  <si>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</si>
  <si>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</si>
  <si>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</si>
  <si>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</si>
  <si>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</si>
  <si>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</si>
  <si>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</si>
  <si>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</si>
  <si>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</si>
  <si>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</si>
  <si>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</si>
  <si>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</si>
  <si>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</si>
  <si>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</si>
  <si>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</si>
  <si>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スポーツ基本法第２１条、第２２条</t>
  </si>
  <si>
    <t>第2期スポーツ基本計画（平成29年3月24日策定）</t>
  </si>
  <si>
    <t>-</t>
  </si>
  <si>
    <t>団体数</t>
  </si>
  <si>
    <t>スポーツ庁調べによる</t>
  </si>
  <si>
    <t>箇所数</t>
  </si>
  <si>
    <t>百万円</t>
  </si>
  <si>
    <t>百万円/
箇所数</t>
    <phoneticPr fontId="5"/>
  </si>
  <si>
    <t>11　スポーツの振興</t>
    <phoneticPr fontId="5"/>
  </si>
  <si>
    <t>地域スポーツコミッションの設置数</t>
    <phoneticPr fontId="5"/>
  </si>
  <si>
    <t>団体数</t>
    <phoneticPr fontId="5"/>
  </si>
  <si>
    <t>事業を実施することで、地域スポーツコミッションによるスポーツイベントの円滑かつ本格的な再開又は実施が促進され、恒常的・安定的な交流人口創出のための活動が維持されることから、スポーツを通じた地域活性化を図ることができる。</t>
    <phoneticPr fontId="5"/>
  </si>
  <si>
    <t>全国規模のスポーツリーグ又は大会の主催団体補助</t>
  </si>
  <si>
    <t>日本障がい者スポーツ協会補助</t>
  </si>
  <si>
    <t>新02</t>
  </si>
  <si>
    <t>○</t>
  </si>
  <si>
    <t>スポーツによる地域活性化推進事業（地域スポーツコミッションの活動再開支援事業）</t>
    <phoneticPr fontId="5"/>
  </si>
  <si>
    <t>令和2年度</t>
    <phoneticPr fontId="5"/>
  </si>
  <si>
    <t>スポーツ庁</t>
    <phoneticPr fontId="5"/>
  </si>
  <si>
    <t>参事官（地域振興担当）</t>
    <phoneticPr fontId="5"/>
  </si>
  <si>
    <t>-</t>
    <phoneticPr fontId="5"/>
  </si>
  <si>
    <t>参事官（地域振興担当）
原口　大志</t>
    <rPh sb="12" eb="14">
      <t>ハラグチ</t>
    </rPh>
    <rPh sb="15" eb="17">
      <t>ダイシ</t>
    </rPh>
    <phoneticPr fontId="5"/>
  </si>
  <si>
    <t>無</t>
  </si>
  <si>
    <t>補助事業者の選定に当たっては、外部有識者からなる技術審査委員会において、基準に沿って公平に審査を行っている。</t>
    <phoneticPr fontId="5"/>
  </si>
  <si>
    <t>‐</t>
  </si>
  <si>
    <t>本事業は、スポーツを観光資源とした地域の活性化を目的としており、見合ったものになっている。</t>
  </si>
  <si>
    <t>本事業において取り組むスポーツを観光資源とした地域の活性化については、第2期スポーツ基本計画において国による取組の必要性が明記されるなど、政策優先度の極めて高い事業であり、新型コロナウイルス感染症の拡大に伴って補正予算で措置された緊急的な事業である。</t>
    <rPh sb="86" eb="88">
      <t>シンガタ</t>
    </rPh>
    <rPh sb="95" eb="98">
      <t>カンセンショウ</t>
    </rPh>
    <rPh sb="99" eb="101">
      <t>カクダイ</t>
    </rPh>
    <rPh sb="102" eb="103">
      <t>トモナ</t>
    </rPh>
    <rPh sb="105" eb="107">
      <t>ホセイ</t>
    </rPh>
    <rPh sb="107" eb="109">
      <t>ヨサン</t>
    </rPh>
    <rPh sb="110" eb="112">
      <t>ソチ</t>
    </rPh>
    <rPh sb="115" eb="118">
      <t>キンキュウテキ</t>
    </rPh>
    <rPh sb="119" eb="121">
      <t>ジギョウ</t>
    </rPh>
    <phoneticPr fontId="5"/>
  </si>
  <si>
    <t>本事業の目的を達成するためには、国が地方公共団体に対して一定の財政支援を行いながら、事業を強力に推進する必要がある。</t>
  </si>
  <si>
    <t>本事業において取り組むスポーツを観光資源とした地域の活性化については、第2期スポーツ基本計画において国による取組の必要性が明記されるなど、政策優先度の極めて高い事業であり、新型コロナウイルス感染症が拡大する中でも、地域スポーツコミッションの継続的な活動維持及び再開への取組を支援する本事業は手段として適切である。</t>
    <rPh sb="86" eb="88">
      <t>シンガタ</t>
    </rPh>
    <rPh sb="95" eb="98">
      <t>カンセンショウ</t>
    </rPh>
    <rPh sb="99" eb="101">
      <t>カクダイ</t>
    </rPh>
    <rPh sb="103" eb="104">
      <t>ナカ</t>
    </rPh>
    <rPh sb="150" eb="152">
      <t>テキセツ</t>
    </rPh>
    <phoneticPr fontId="5"/>
  </si>
  <si>
    <t>補助事業の実施に当たっては、参加料等の収入がある場合には、事業の実施に要する経費に優先的に充てている。</t>
    <rPh sb="0" eb="2">
      <t>ホジョ</t>
    </rPh>
    <phoneticPr fontId="5"/>
  </si>
  <si>
    <t>補助事業の交付決定に当たっては、費目・使途の内容を厳正に審査するなど、その必要性について適切にチェックを行っている。</t>
    <rPh sb="0" eb="2">
      <t>ホジョ</t>
    </rPh>
    <rPh sb="2" eb="4">
      <t>ジギョウ</t>
    </rPh>
    <phoneticPr fontId="5"/>
  </si>
  <si>
    <t>補助事業については、事業の効率化を図ることで、低コストで実施するとともに、各地域の実情を踏まえて実施しており、地域において地域活性化を図る上で、実効性の高い事業となっている。</t>
    <rPh sb="2" eb="4">
      <t>ジギョウ</t>
    </rPh>
    <phoneticPr fontId="5"/>
  </si>
  <si>
    <t>79.5／22</t>
    <phoneticPr fontId="5"/>
  </si>
  <si>
    <t>雑役務費</t>
    <rPh sb="0" eb="1">
      <t>ザツ</t>
    </rPh>
    <rPh sb="1" eb="3">
      <t>エキム</t>
    </rPh>
    <rPh sb="3" eb="4">
      <t>ヒ</t>
    </rPh>
    <phoneticPr fontId="5"/>
  </si>
  <si>
    <t>旅費</t>
    <rPh sb="0" eb="2">
      <t>リョヒ</t>
    </rPh>
    <phoneticPr fontId="5"/>
  </si>
  <si>
    <t>宮崎県</t>
  </si>
  <si>
    <t>補助金等交付</t>
  </si>
  <si>
    <t>いわき市</t>
    <phoneticPr fontId="5"/>
  </si>
  <si>
    <t>山形県</t>
    <phoneticPr fontId="5"/>
  </si>
  <si>
    <t>かすみがうら市</t>
    <phoneticPr fontId="5"/>
  </si>
  <si>
    <t>志摩市</t>
    <phoneticPr fontId="5"/>
  </si>
  <si>
    <t>伊賀市</t>
    <phoneticPr fontId="5"/>
  </si>
  <si>
    <t>宇部市</t>
    <phoneticPr fontId="5"/>
  </si>
  <si>
    <t>福井県</t>
    <phoneticPr fontId="5"/>
  </si>
  <si>
    <t>愛知県</t>
    <phoneticPr fontId="5"/>
  </si>
  <si>
    <t>御殿場市</t>
    <phoneticPr fontId="5"/>
  </si>
  <si>
    <t>釧路市</t>
    <phoneticPr fontId="5"/>
  </si>
  <si>
    <t>兵庫県</t>
    <phoneticPr fontId="5"/>
  </si>
  <si>
    <t>長野県</t>
    <phoneticPr fontId="5"/>
  </si>
  <si>
    <t>阿蘇市</t>
  </si>
  <si>
    <t>北広島町</t>
  </si>
  <si>
    <t>沖縄市</t>
  </si>
  <si>
    <t>千歳市</t>
  </si>
  <si>
    <t>東御市</t>
  </si>
  <si>
    <t>日置市</t>
  </si>
  <si>
    <t>基山町</t>
  </si>
  <si>
    <t>京丹後市</t>
    <phoneticPr fontId="5"/>
  </si>
  <si>
    <t>地域スポーツコミッションの活動再開支援事業の実施</t>
    <rPh sb="0" eb="2">
      <t>チイキ</t>
    </rPh>
    <rPh sb="13" eb="15">
      <t>カツドウ</t>
    </rPh>
    <rPh sb="15" eb="17">
      <t>サイカイ</t>
    </rPh>
    <rPh sb="17" eb="19">
      <t>シエン</t>
    </rPh>
    <rPh sb="19" eb="21">
      <t>ジギョウ</t>
    </rPh>
    <phoneticPr fontId="5"/>
  </si>
  <si>
    <t>A.いわき市</t>
    <rPh sb="5" eb="6">
      <t>シ</t>
    </rPh>
    <phoneticPr fontId="5"/>
  </si>
  <si>
    <t>-</t>
    <phoneticPr fontId="5"/>
  </si>
  <si>
    <t>・本事業は、スポーツを観光資源として地域の活性化を図るもので、第2期スポーツ基本計画に沿った国が実施する政策優先度の高い事業であり、新型コロナウイルス感染症の拡大に伴って補正予算で措置された緊急的な事業である。
・本事業の実施に当たっては、より効果的・効率的な事業となるよう、事業計画書の内容を精査するとともに、事業経費について、費目・使途の内容を厳正に審査するなど、その必要性について適切にチェックし、低コストでの実施に努めている。
・本事業の執行状況に係る点検方法については、額の確定時に補助事業者の実績報告書をもとに、支出等が適正なものとなっているか書類等により確認を行っている。</t>
    <phoneticPr fontId="5"/>
  </si>
  <si>
    <t>参加高校チーム旅費等</t>
    <rPh sb="0" eb="2">
      <t>サンカ</t>
    </rPh>
    <rPh sb="2" eb="4">
      <t>コウコウ</t>
    </rPh>
    <rPh sb="7" eb="9">
      <t>リョヒ</t>
    </rPh>
    <rPh sb="9" eb="10">
      <t>トウ</t>
    </rPh>
    <phoneticPr fontId="5"/>
  </si>
  <si>
    <t>本事業の実施件数</t>
    <rPh sb="6" eb="8">
      <t>ケンスウ</t>
    </rPh>
    <phoneticPr fontId="5"/>
  </si>
  <si>
    <t>執行額（百万円）／実施件数　　　　　　　　　　　　　</t>
    <rPh sb="11" eb="13">
      <t>ケンスウ</t>
    </rPh>
    <phoneticPr fontId="5"/>
  </si>
  <si>
    <t>不用率が大きくなっている理由は、新型コロナウイルス感染症拡大に伴う緊急事態宣言等の影響より、事業の企画・立案が行えなかったことや事業の一部が中止又は縮小となったこと等から、予算の執行ができなくなったためである。</t>
    <rPh sb="16" eb="18">
      <t>シンガタ</t>
    </rPh>
    <rPh sb="25" eb="28">
      <t>カンセンショウ</t>
    </rPh>
    <rPh sb="28" eb="30">
      <t>カクダイ</t>
    </rPh>
    <rPh sb="31" eb="32">
      <t>トモナ</t>
    </rPh>
    <rPh sb="33" eb="35">
      <t>キンキュウ</t>
    </rPh>
    <rPh sb="35" eb="37">
      <t>ジタイ</t>
    </rPh>
    <rPh sb="37" eb="39">
      <t>センゲン</t>
    </rPh>
    <rPh sb="39" eb="40">
      <t>トウ</t>
    </rPh>
    <rPh sb="49" eb="51">
      <t>キカク</t>
    </rPh>
    <rPh sb="52" eb="54">
      <t>リツアン</t>
    </rPh>
    <rPh sb="55" eb="56">
      <t>オコナ</t>
    </rPh>
    <rPh sb="64" eb="66">
      <t>ジギョウ</t>
    </rPh>
    <rPh sb="67" eb="69">
      <t>イチブ</t>
    </rPh>
    <rPh sb="70" eb="72">
      <t>チュウシ</t>
    </rPh>
    <rPh sb="72" eb="73">
      <t>マタ</t>
    </rPh>
    <rPh sb="74" eb="76">
      <t>シュクショウ</t>
    </rPh>
    <rPh sb="82" eb="83">
      <t>トウ</t>
    </rPh>
    <phoneticPr fontId="5"/>
  </si>
  <si>
    <t>サッカーイベントの運営（設営、軽微、広報等）</t>
    <rPh sb="9" eb="11">
      <t>ウンエイ</t>
    </rPh>
    <rPh sb="12" eb="14">
      <t>セツエイ</t>
    </rPh>
    <rPh sb="15" eb="17">
      <t>ケイビ</t>
    </rPh>
    <rPh sb="18" eb="20">
      <t>コウホウ</t>
    </rPh>
    <rPh sb="20" eb="21">
      <t>トウ</t>
    </rPh>
    <phoneticPr fontId="5"/>
  </si>
  <si>
    <t>地方公共団体、スポーツ団体、民間企業（観光産業、スポーツ産業）等が一体となって地域活性化に取り組む組織である「地域スポーツコミッション」が実施する多くのイベント等が、今般の新型コロナウイルス感染症により中止又は延期となり、経済的な損失が発生するとともに、政府等の自粛要請等に伴い、継続的な活動維持及び再開への影響が懸念されていることから、①新型コロナウイルス感染症拡大防止、②継続的な集客等のための広報、③スポーツによる地域活性化・交流イベントの開催への支援を行うことにより、スポーツイベントの円滑かつ本格的な再開又は実施を促進する。（補助率：①1/2、②③定額）</t>
    <phoneticPr fontId="5"/>
  </si>
  <si>
    <t>・本事業の実施に当たっては、より効果的・効率的な事業となるよう、事業計画書の内容を精査するとともに、事業経費について、費目・使途の内容を厳正に審査するなど、その必要性について適切にチェックし、低コストでの実施に努める。
・本事業の執行状況に係る点検方法については、額の確定時に補助事業者の実績報告書をもとに、支出等が適正なものとなっているか書類等により確認を行う。</t>
    <phoneticPr fontId="5"/>
  </si>
  <si>
    <t>消耗品費</t>
    <rPh sb="0" eb="3">
      <t>ショウモウヒン</t>
    </rPh>
    <rPh sb="3" eb="4">
      <t>ヒ</t>
    </rPh>
    <phoneticPr fontId="5"/>
  </si>
  <si>
    <t>コロナ対策消耗品（アルコール等）</t>
    <rPh sb="3" eb="5">
      <t>タイサク</t>
    </rPh>
    <rPh sb="5" eb="7">
      <t>ショウモウ</t>
    </rPh>
    <rPh sb="7" eb="8">
      <t>ヒン</t>
    </rPh>
    <rPh sb="14" eb="15">
      <t>トウ</t>
    </rPh>
    <phoneticPr fontId="5"/>
  </si>
  <si>
    <t>地域スポーツコミッションの設置数の増加</t>
    <phoneticPr fontId="5"/>
  </si>
  <si>
    <t>地域スポーツコミッションの設置数</t>
    <phoneticPr fontId="5"/>
  </si>
  <si>
    <t>11-2 スポーツを通じた活力があり絆の強い社会の実現</t>
    <phoneticPr fontId="5"/>
  </si>
  <si>
    <t xml:space="preserve">本事業及び関連事業は、新型コロナウイルス感染症拡大防止及び反転攻勢のための広報・イベントの開催に係る経費の一部を国が補助することにより、スポーツイベントの円滑かつ本格的な再開又は実施を促進させ、恒常的・安定的な交流人口創出のための活動を維持し、スポーツを通じた地域活性化を図るものであり、それぞれ以下を補助対象者とし、役割分担を行っている。
0320　地域スポーツコミッション
0327　全国規模のリーグ又は大会の主催者であって、社団法人又は財団法人のスポーツ団体等
0329　障害者スポーツ団体   </t>
    <rPh sb="0" eb="1">
      <t>ホン</t>
    </rPh>
    <rPh sb="1" eb="3">
      <t>ジギョウ</t>
    </rPh>
    <rPh sb="3" eb="4">
      <t>オヨ</t>
    </rPh>
    <rPh sb="5" eb="7">
      <t>カンレン</t>
    </rPh>
    <rPh sb="7" eb="9">
      <t>ジギョウ</t>
    </rPh>
    <rPh sb="148" eb="150">
      <t>イカ</t>
    </rPh>
    <rPh sb="151" eb="153">
      <t>ホジョ</t>
    </rPh>
    <rPh sb="153" eb="155">
      <t>タイショウ</t>
    </rPh>
    <rPh sb="155" eb="156">
      <t>シャ</t>
    </rPh>
    <rPh sb="159" eb="161">
      <t>ヤクワリ</t>
    </rPh>
    <rPh sb="161" eb="163">
      <t>ブンタン</t>
    </rPh>
    <rPh sb="164" eb="165">
      <t>オコナ</t>
    </rPh>
    <rPh sb="177" eb="179">
      <t>チイキ</t>
    </rPh>
    <phoneticPr fontId="5"/>
  </si>
  <si>
    <t>△</t>
  </si>
  <si>
    <t>新型コロナウイルス感染症拡大防止及び反転攻勢のための広報・イベントの開催に係る経費の一部を国が補助することにより、スポーツイベントの円滑かつ本格的な再開又は実施を促進させ、恒常的・安定的な交流人口創出のための活動を維持し、スポーツを通じた地域活性化を図る。</t>
    <phoneticPr fontId="5"/>
  </si>
  <si>
    <t>当該事業の活動実績については、コロナ禍における活動再開を目的に指標を設定したが、新型コロナウイルス感染症拡大に伴う緊急事態宣言等の影響より、地方公共団体が事業の企画・立案が行えなかったこと等から、当初見込みを下回った。今後同様の事業を実施する際などには、本事業で得られた事業報告等の成果を活用するよう努めたい。</t>
    <rPh sb="18" eb="19">
      <t>カ</t>
    </rPh>
    <rPh sb="23" eb="25">
      <t>カツドウ</t>
    </rPh>
    <rPh sb="25" eb="27">
      <t>サイカイ</t>
    </rPh>
    <rPh sb="28" eb="30">
      <t>モクテキ</t>
    </rPh>
    <rPh sb="31" eb="33">
      <t>シヒョウ</t>
    </rPh>
    <rPh sb="34" eb="36">
      <t>セッテイ</t>
    </rPh>
    <rPh sb="70" eb="72">
      <t>チホウ</t>
    </rPh>
    <rPh sb="72" eb="74">
      <t>コウキョウ</t>
    </rPh>
    <rPh sb="74" eb="76">
      <t>ダンタイ</t>
    </rPh>
    <rPh sb="98" eb="100">
      <t>トウショ</t>
    </rPh>
    <rPh sb="100" eb="102">
      <t>ミコ</t>
    </rPh>
    <rPh sb="104" eb="106">
      <t>シタマワ</t>
    </rPh>
    <phoneticPr fontId="5"/>
  </si>
  <si>
    <t>事業目的の明確化が必要であり、施策目標との整合性を採るべきである。成果指標は、事業の成果を適切に測るため一層の工夫が必要であり、成果目標値についても水準の妥当性について判断できないため、検証する必要がある。</t>
    <phoneticPr fontId="5"/>
  </si>
  <si>
    <t>終了予定</t>
    <phoneticPr fontId="5"/>
  </si>
  <si>
    <t>この事業は当初計画に基づき、令和２年度をもって予定通り終了。
今後は、成果指標の一層の工夫について留意しつつ新たな事業を構築すべきである。事業により得られた成果については適切に活用すること。</t>
    <phoneticPr fontId="5"/>
  </si>
  <si>
    <t>予定通り終了</t>
    <phoneticPr fontId="5"/>
  </si>
  <si>
    <t>本事業は令和２年度をもって予定通り終了。
今後は、同様の事業を実施する際などには、本事業で得られた事業報告等の成果を活用するよう努めたい。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</si>
</sst>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27749</xdr:colOff>
      <xdr:row>750</xdr:row>
      <xdr:rowOff>4902</xdr:rowOff>
    </xdr:from>
    <xdr:to>
      <xdr:col>32</xdr:col>
      <xdr:colOff>169222</xdr:colOff>
      <xdr:row>751</xdr:row>
      <xdr:rowOff>143687</xdr:rowOff>
    </xdr:to>
    <xdr:sp macro="" textlink="">
      <xdr:nvSpPr>
        <xdr:cNvPr id="10" name="テキスト ボックス 9">
          <a:extLst>
            <a:ext uri="{FF2B5EF4-FFF2-40B4-BE49-F238E27FC236}">
              <a16:creationId xmlns:a16="http://schemas.microsoft.com/office/drawing/2014/main" id="{2BB29350-35E6-4AC9-AA28-1FE9057DF3F5}"/>
            </a:ext>
          </a:extLst>
        </xdr:cNvPr>
        <xdr:cNvSpPr txBox="1"/>
      </xdr:nvSpPr>
      <xdr:spPr>
        <a:xfrm>
          <a:off x="4722213" y="45003723"/>
          <a:ext cx="1978438"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Ｐゴシック" panose="020B0600070205080204" pitchFamily="50" charset="-128"/>
              <a:ea typeface="ＭＳ Ｐゴシック" panose="020B0600070205080204" pitchFamily="50" charset="-128"/>
            </a:rPr>
            <a:t>文部科学省</a:t>
          </a:r>
          <a:endParaRPr kumimoji="1" lang="en-US" altLang="ja-JP" sz="1200">
            <a:latin typeface="ＭＳ Ｐゴシック" panose="020B0600070205080204" pitchFamily="50" charset="-128"/>
            <a:ea typeface="ＭＳ Ｐゴシック" panose="020B0600070205080204" pitchFamily="50" charset="-128"/>
          </a:endParaRPr>
        </a:p>
        <a:p>
          <a:pPr algn="ctr"/>
          <a:r>
            <a:rPr lang="ja-JP" altLang="en-US" sz="1200">
              <a:latin typeface="ＭＳ Ｐゴシック" panose="020B0600070205080204" pitchFamily="50" charset="-128"/>
              <a:ea typeface="ＭＳ Ｐゴシック" panose="020B0600070205080204" pitchFamily="50" charset="-128"/>
            </a:rPr>
            <a:t>７９．５百万円</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139012</xdr:colOff>
      <xdr:row>751</xdr:row>
      <xdr:rowOff>285641</xdr:rowOff>
    </xdr:from>
    <xdr:to>
      <xdr:col>43</xdr:col>
      <xdr:colOff>133977</xdr:colOff>
      <xdr:row>755</xdr:row>
      <xdr:rowOff>15051</xdr:rowOff>
    </xdr:to>
    <xdr:sp macro="" textlink="">
      <xdr:nvSpPr>
        <xdr:cNvPr id="11" name="大かっこ 10">
          <a:extLst>
            <a:ext uri="{FF2B5EF4-FFF2-40B4-BE49-F238E27FC236}">
              <a16:creationId xmlns:a16="http://schemas.microsoft.com/office/drawing/2014/main" id="{7621C72E-E090-41C1-BD5A-1561FCB0029D}"/>
            </a:ext>
          </a:extLst>
        </xdr:cNvPr>
        <xdr:cNvSpPr/>
      </xdr:nvSpPr>
      <xdr:spPr>
        <a:xfrm>
          <a:off x="2588298" y="48618212"/>
          <a:ext cx="6322286" cy="1144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mn-ea"/>
              <a:ea typeface="+mn-ea"/>
            </a:rPr>
            <a:t>地域スポーツコミッションが行う、</a:t>
          </a:r>
          <a:r>
            <a:rPr kumimoji="1" lang="ja-JP" altLang="en-US" sz="1200" b="0" i="0" u="none" strike="noStrike" kern="1200" baseline="0" smtClean="0">
              <a:solidFill>
                <a:schemeClr val="tx1"/>
              </a:solidFill>
              <a:latin typeface="+mn-ea"/>
              <a:ea typeface="+mn-ea"/>
              <a:cs typeface="+mn-cs"/>
            </a:rPr>
            <a:t>スポーツイベントの円滑かつ本格的な再開又は実施を促進するため、</a:t>
          </a:r>
          <a:r>
            <a:rPr kumimoji="1" lang="ja-JP" altLang="en-US" sz="1200">
              <a:latin typeface="+mn-ea"/>
              <a:ea typeface="+mn-ea"/>
            </a:rPr>
            <a:t>①新型コロナウイルス感染症拡大防止、②継続的な集客等のための広報、③スポーツによる地域活性化・交流イベントの開催への支援を行う。</a:t>
          </a:r>
        </a:p>
      </xdr:txBody>
    </xdr:sp>
    <xdr:clientData/>
  </xdr:twoCellAnchor>
  <xdr:twoCellAnchor>
    <xdr:from>
      <xdr:col>18</xdr:col>
      <xdr:colOff>107076</xdr:colOff>
      <xdr:row>758</xdr:row>
      <xdr:rowOff>192360</xdr:rowOff>
    </xdr:from>
    <xdr:to>
      <xdr:col>37</xdr:col>
      <xdr:colOff>39674</xdr:colOff>
      <xdr:row>759</xdr:row>
      <xdr:rowOff>331145</xdr:rowOff>
    </xdr:to>
    <xdr:sp macro="" textlink="">
      <xdr:nvSpPr>
        <xdr:cNvPr id="12" name="テキスト ボックス 20">
          <a:extLst>
            <a:ext uri="{FF2B5EF4-FFF2-40B4-BE49-F238E27FC236}">
              <a16:creationId xmlns:a16="http://schemas.microsoft.com/office/drawing/2014/main" id="{D851151B-2102-4009-A387-AD7DB77A8F2B}"/>
            </a:ext>
          </a:extLst>
        </xdr:cNvPr>
        <xdr:cNvSpPr txBox="1"/>
      </xdr:nvSpPr>
      <xdr:spPr>
        <a:xfrm>
          <a:off x="3781005" y="48021467"/>
          <a:ext cx="3810633"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Ｐゴシック" panose="020B0600070205080204" pitchFamily="50" charset="-128"/>
              <a:ea typeface="ＭＳ Ｐゴシック" panose="020B0600070205080204" pitchFamily="50" charset="-128"/>
            </a:rPr>
            <a:t>Ａ　地方公共団体（全２１団体）</a:t>
          </a:r>
          <a:endParaRPr kumimoji="1" lang="en-US" altLang="ja-JP" sz="1200">
            <a:latin typeface="ＭＳ Ｐゴシック" panose="020B0600070205080204" pitchFamily="50" charset="-128"/>
            <a:ea typeface="ＭＳ Ｐゴシック" panose="020B0600070205080204" pitchFamily="50" charset="-128"/>
          </a:endParaRPr>
        </a:p>
        <a:p>
          <a:pPr algn="ctr"/>
          <a:r>
            <a:rPr lang="ja-JP" altLang="en-US" sz="1200">
              <a:latin typeface="ＭＳ Ｐゴシック" panose="020B0600070205080204" pitchFamily="50" charset="-128"/>
              <a:ea typeface="ＭＳ Ｐゴシック" panose="020B0600070205080204" pitchFamily="50" charset="-128"/>
            </a:rPr>
            <a:t>７９．５百万円</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91948</xdr:colOff>
      <xdr:row>757</xdr:row>
      <xdr:rowOff>277551</xdr:rowOff>
    </xdr:from>
    <xdr:to>
      <xdr:col>25</xdr:col>
      <xdr:colOff>125707</xdr:colOff>
      <xdr:row>758</xdr:row>
      <xdr:rowOff>227383</xdr:rowOff>
    </xdr:to>
    <xdr:sp macro="" textlink="">
      <xdr:nvSpPr>
        <xdr:cNvPr id="13" name="テキスト ボックス 16">
          <a:extLst>
            <a:ext uri="{FF2B5EF4-FFF2-40B4-BE49-F238E27FC236}">
              <a16:creationId xmlns:a16="http://schemas.microsoft.com/office/drawing/2014/main" id="{1DF5A468-175E-4C14-AF28-E744E485F31F}"/>
            </a:ext>
          </a:extLst>
        </xdr:cNvPr>
        <xdr:cNvSpPr txBox="1"/>
      </xdr:nvSpPr>
      <xdr:spPr>
        <a:xfrm>
          <a:off x="3765877" y="50732837"/>
          <a:ext cx="1462509" cy="3036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lang="ja-JP" altLang="en-US" sz="1200"/>
            <a:t>公募・補助</a:t>
          </a:r>
          <a:r>
            <a:rPr kumimoji="1" lang="en-US" altLang="ja-JP" sz="1200"/>
            <a:t>】</a:t>
          </a:r>
          <a:endParaRPr kumimoji="1" lang="ja-JP" altLang="en-US" sz="1200"/>
        </a:p>
      </xdr:txBody>
    </xdr:sp>
    <xdr:clientData/>
  </xdr:twoCellAnchor>
  <xdr:twoCellAnchor>
    <xdr:from>
      <xdr:col>12</xdr:col>
      <xdr:colOff>134470</xdr:colOff>
      <xdr:row>760</xdr:row>
      <xdr:rowOff>115330</xdr:rowOff>
    </xdr:from>
    <xdr:to>
      <xdr:col>43</xdr:col>
      <xdr:colOff>133977</xdr:colOff>
      <xdr:row>764</xdr:row>
      <xdr:rowOff>545171</xdr:rowOff>
    </xdr:to>
    <xdr:sp macro="" textlink="">
      <xdr:nvSpPr>
        <xdr:cNvPr id="14" name="大かっこ 13">
          <a:extLst>
            <a:ext uri="{FF2B5EF4-FFF2-40B4-BE49-F238E27FC236}">
              <a16:creationId xmlns:a16="http://schemas.microsoft.com/office/drawing/2014/main" id="{5A5DDE74-38F3-4032-BCC0-6B2FFF190582}"/>
            </a:ext>
          </a:extLst>
        </xdr:cNvPr>
        <xdr:cNvSpPr/>
      </xdr:nvSpPr>
      <xdr:spPr>
        <a:xfrm>
          <a:off x="2583756" y="51631973"/>
          <a:ext cx="6326828" cy="1844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200" kern="1200">
              <a:solidFill>
                <a:schemeClr val="tx1"/>
              </a:solidFill>
              <a:effectLst/>
              <a:latin typeface="+mn-lt"/>
              <a:ea typeface="+mn-ea"/>
              <a:cs typeface="+mn-cs"/>
            </a:rPr>
            <a:t>地域スポーツコミッションが</a:t>
          </a:r>
          <a:r>
            <a:rPr kumimoji="1" lang="ja-JP" altLang="en-US" sz="1200" kern="1200">
              <a:solidFill>
                <a:schemeClr val="tx1"/>
              </a:solidFill>
              <a:effectLst/>
              <a:latin typeface="+mn-lt"/>
              <a:ea typeface="+mn-ea"/>
              <a:cs typeface="+mn-cs"/>
            </a:rPr>
            <a:t>行う、以下の活動</a:t>
          </a:r>
          <a:r>
            <a:rPr kumimoji="1" lang="ja-JP" altLang="ja-JP" sz="1200" kern="1200">
              <a:solidFill>
                <a:schemeClr val="tx1"/>
              </a:solidFill>
              <a:effectLst/>
              <a:latin typeface="+mn-lt"/>
              <a:ea typeface="+mn-ea"/>
              <a:cs typeface="+mn-cs"/>
            </a:rPr>
            <a:t>への支援を行う。</a:t>
          </a:r>
          <a:endParaRPr kumimoji="1" lang="en-US" altLang="ja-JP" sz="1200" kern="1200">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200" kern="1200">
              <a:solidFill>
                <a:schemeClr val="tx1"/>
              </a:solidFill>
              <a:effectLst/>
              <a:latin typeface="+mn-lt"/>
              <a:ea typeface="+mn-ea"/>
              <a:cs typeface="+mn-cs"/>
            </a:rPr>
            <a:t>①新型コロナウイルス感染症拡大防止（恒常的な取組やイベント等を開催する際に必要なサーモメーター、消毒用アルコール等の購入等）</a:t>
          </a:r>
          <a:endParaRPr kumimoji="1" lang="en-US" altLang="ja-JP" sz="1200" kern="1200">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200" kern="1200">
              <a:solidFill>
                <a:schemeClr val="tx1"/>
              </a:solidFill>
              <a:effectLst/>
              <a:latin typeface="+mn-lt"/>
              <a:ea typeface="+mn-ea"/>
              <a:cs typeface="+mn-cs"/>
            </a:rPr>
            <a:t>②継続的な集客等のための広報（適切な感染拡大防止策を講じている旨の広報や集客のための広報に必要な経費）</a:t>
          </a:r>
          <a:endParaRPr kumimoji="1" lang="en-US" altLang="ja-JP" sz="1200" kern="1200">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200" kern="1200">
              <a:solidFill>
                <a:schemeClr val="tx1"/>
              </a:solidFill>
              <a:effectLst/>
              <a:latin typeface="+mn-lt"/>
              <a:ea typeface="+mn-ea"/>
              <a:cs typeface="+mn-cs"/>
            </a:rPr>
            <a:t>③スポーツによる地域活性化・交流イベントの開催（②の広報と一体的に実施することで相乗効果を図るイベントの開催に必要な経費）</a:t>
          </a:r>
          <a:endParaRPr lang="ja-JP" altLang="ja-JP" sz="1200">
            <a:effectLst/>
          </a:endParaRPr>
        </a:p>
      </xdr:txBody>
    </xdr:sp>
    <xdr:clientData/>
  </xdr:twoCellAnchor>
  <xdr:twoCellAnchor>
    <xdr:from>
      <xdr:col>27</xdr:col>
      <xdr:colOff>173516</xdr:colOff>
      <xdr:row>754</xdr:row>
      <xdr:rowOff>283343</xdr:rowOff>
    </xdr:from>
    <xdr:to>
      <xdr:col>27</xdr:col>
      <xdr:colOff>175429</xdr:colOff>
      <xdr:row>758</xdr:row>
      <xdr:rowOff>192360</xdr:rowOff>
    </xdr:to>
    <xdr:cxnSp macro="">
      <xdr:nvCxnSpPr>
        <xdr:cNvPr id="15" name="直線コネクタ 14">
          <a:extLst>
            <a:ext uri="{FF2B5EF4-FFF2-40B4-BE49-F238E27FC236}">
              <a16:creationId xmlns:a16="http://schemas.microsoft.com/office/drawing/2014/main" id="{504EB9F6-4AC2-4132-B02D-8ECDE1B32FE3}"/>
            </a:ext>
          </a:extLst>
        </xdr:cNvPr>
        <xdr:cNvCxnSpPr>
          <a:endCxn id="12" idx="0"/>
        </xdr:cNvCxnSpPr>
      </xdr:nvCxnSpPr>
      <xdr:spPr>
        <a:xfrm>
          <a:off x="5684409" y="49677272"/>
          <a:ext cx="1913" cy="1324159"/>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122464</xdr:colOff>
      <xdr:row>765</xdr:row>
      <xdr:rowOff>244928</xdr:rowOff>
    </xdr:from>
    <xdr:to>
      <xdr:col>48</xdr:col>
      <xdr:colOff>122464</xdr:colOff>
      <xdr:row>765</xdr:row>
      <xdr:rowOff>537380</xdr:rowOff>
    </xdr:to>
    <xdr:sp macro="" textlink="">
      <xdr:nvSpPr>
        <xdr:cNvPr id="8" name="テキスト ボックス 16">
          <a:extLst>
            <a:ext uri="{FF2B5EF4-FFF2-40B4-BE49-F238E27FC236}">
              <a16:creationId xmlns:a16="http://schemas.microsoft.com/office/drawing/2014/main" id="{1DF5A468-175E-4C14-AF28-E744E485F31F}"/>
            </a:ext>
          </a:extLst>
        </xdr:cNvPr>
        <xdr:cNvSpPr txBox="1"/>
      </xdr:nvSpPr>
      <xdr:spPr>
        <a:xfrm>
          <a:off x="2367643" y="50387249"/>
          <a:ext cx="7551964"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latin typeface="+mn-ea"/>
              <a:ea typeface="+mn-ea"/>
            </a:rPr>
            <a:t>※</a:t>
          </a:r>
          <a:r>
            <a:rPr kumimoji="1" lang="ja-JP" altLang="en-US" sz="1200">
              <a:latin typeface="+mn-ea"/>
              <a:ea typeface="+mn-ea"/>
            </a:rPr>
            <a:t>同一地方公共団体が複数事業を実施しているため、実施件数は</a:t>
          </a:r>
          <a:r>
            <a:rPr kumimoji="1" lang="en-US" altLang="ja-JP" sz="1200">
              <a:latin typeface="+mn-ea"/>
              <a:ea typeface="+mn-ea"/>
            </a:rPr>
            <a:t>22</a:t>
          </a:r>
          <a:r>
            <a:rPr kumimoji="1" lang="ja-JP" altLang="en-US" sz="1200">
              <a:latin typeface="+mn-ea"/>
              <a:ea typeface="+mn-ea"/>
            </a:rPr>
            <a:t>件、補助事業者は</a:t>
          </a:r>
          <a:r>
            <a:rPr kumimoji="1" lang="en-US" altLang="ja-JP" sz="1200">
              <a:latin typeface="+mn-ea"/>
              <a:ea typeface="+mn-ea"/>
            </a:rPr>
            <a:t>21</a:t>
          </a:r>
          <a:r>
            <a:rPr kumimoji="1" lang="ja-JP" altLang="en-US" sz="1200">
              <a:latin typeface="+mn-ea"/>
              <a:ea typeface="+mn-ea"/>
            </a:rPr>
            <a:t>団体となっている。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22269;&#20869;&#26053;&#34892;&#12469;&#12509;&#12540;&#12488;\&#9733;&#9733;&#9733;&#9733;&#9733;&#9733;R3\&#22320;&#22495;&#25391;&#33288;&#20418;\18&#12304;&#22823;&#20998;&#39006;&#12305;&#29031;&#20250;&#12539;&#20381;&#38972;&#31561;\01&#12304;&#20013;&#20998;&#39006;&#12305;&#29031;&#20250;\04&#12304;&#23567;&#20998;&#39006;&#65306;1&#12305;&#29031;&#20250;&#65288;&#23450;&#22411;&#30340;&#12539;&#26085;&#24120;&#30340;&#12394;&#29031;&#20250;&#12395;&#38306;&#12377;&#12427;&#25991;&#26360;&#65289;\&#9733;&#23450;&#20363;&#20316;&#26989;&#20381;&#38972;&#65288;&#20104;&#31639;&#12289;&#27770;&#31639;&#12289;&#20250;&#26908;&#12289;&#30333;&#26360;&#12289;&#34892;&#25919;&#25991;&#26360;&#31561;&#65289;\20210405_&#20104;&#31639;&#22519;&#34892;&#31561;&#12398;&#24773;&#22577;&#12398;&#20844;&#34920;&#65288;&#35036;&#21161;&#37329;&#12395;&#38306;&#12377;&#12427;&#20107;&#38917;&#65289;\&#65288;&#25391;&#33288;&#12521;&#12452;&#12531;&#65289;&#12304;&#29031;&#20250;&#12305;(&#12473;&#12509;&#12540;&#12484;&#24193;)&#12304;&#27096;&#24335;&#12305;&#65288;R2&#19979;&#21322;&#26399;&#65289;&#35036;&#21161;&#37329;&#31561;&#12395;&#38306;&#12377;&#12427;&#20107;&#38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項・目番号"/>
      <sheetName val="記入例"/>
      <sheetName val="目（平成２８年度整理）（「補助金等」用）ver2"/>
    </sheetNames>
    <sheetDataSet>
      <sheetData sheetId="0">
        <row r="11">
          <cell r="D11" t="str">
            <v>かすみがうら市</v>
          </cell>
          <cell r="E11">
            <v>8000020082309</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P845" sqref="P845:X8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407</v>
      </c>
      <c r="AJ2" s="946" t="s">
        <v>712</v>
      </c>
      <c r="AK2" s="946"/>
      <c r="AL2" s="946"/>
      <c r="AM2" s="946"/>
      <c r="AN2" s="98" t="s">
        <v>407</v>
      </c>
      <c r="AO2" s="946">
        <v>20</v>
      </c>
      <c r="AP2" s="946"/>
      <c r="AQ2" s="946"/>
      <c r="AR2" s="99" t="s">
        <v>710</v>
      </c>
      <c r="AS2" s="952">
        <v>324</v>
      </c>
      <c r="AT2" s="952"/>
      <c r="AU2" s="952"/>
      <c r="AV2" s="98" t="str">
        <f>IF(AW2="","","-")</f>
        <v/>
      </c>
      <c r="AW2" s="912"/>
      <c r="AX2" s="912"/>
    </row>
    <row r="3" spans="1:50" ht="21" customHeight="1" thickBot="1" x14ac:dyDescent="0.2">
      <c r="A3" s="865" t="s">
        <v>703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716</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733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735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734</v>
      </c>
      <c r="H5" s="838"/>
      <c r="I5" s="838"/>
      <c r="J5" s="838"/>
      <c r="K5" s="838"/>
      <c r="L5" s="838"/>
      <c r="M5" s="839" t="s">
        <v>66</v>
      </c>
      <c r="N5" s="840"/>
      <c r="O5" s="840"/>
      <c r="P5" s="840"/>
      <c r="Q5" s="840"/>
      <c r="R5" s="841"/>
      <c r="S5" s="842" t="s">
        <v>734</v>
      </c>
      <c r="T5" s="838"/>
      <c r="U5" s="838"/>
      <c r="V5" s="838"/>
      <c r="W5" s="838"/>
      <c r="X5" s="843"/>
      <c r="Y5" s="699" t="s">
        <v>3</v>
      </c>
      <c r="Z5" s="545"/>
      <c r="AA5" s="545"/>
      <c r="AB5" s="545"/>
      <c r="AC5" s="545"/>
      <c r="AD5" s="546"/>
      <c r="AE5" s="700" t="s">
        <v>736</v>
      </c>
      <c r="AF5" s="700"/>
      <c r="AG5" s="700"/>
      <c r="AH5" s="700"/>
      <c r="AI5" s="700"/>
      <c r="AJ5" s="700"/>
      <c r="AK5" s="700"/>
      <c r="AL5" s="700"/>
      <c r="AM5" s="700"/>
      <c r="AN5" s="700"/>
      <c r="AO5" s="700"/>
      <c r="AP5" s="701"/>
      <c r="AQ5" s="702" t="s">
        <v>738</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717</v>
      </c>
      <c r="H7" s="501"/>
      <c r="I7" s="501"/>
      <c r="J7" s="501"/>
      <c r="K7" s="501"/>
      <c r="L7" s="501"/>
      <c r="M7" s="501"/>
      <c r="N7" s="501"/>
      <c r="O7" s="501"/>
      <c r="P7" s="501"/>
      <c r="Q7" s="501"/>
      <c r="R7" s="501"/>
      <c r="S7" s="501"/>
      <c r="T7" s="501"/>
      <c r="U7" s="501"/>
      <c r="V7" s="501"/>
      <c r="W7" s="501"/>
      <c r="X7" s="502"/>
      <c r="Y7" s="924" t="s">
        <v>390</v>
      </c>
      <c r="Z7" s="442"/>
      <c r="AA7" s="442"/>
      <c r="AB7" s="442"/>
      <c r="AC7" s="442"/>
      <c r="AD7" s="925"/>
      <c r="AE7" s="913" t="s">
        <v>718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256</v>
      </c>
      <c r="B8" s="498"/>
      <c r="C8" s="498"/>
      <c r="D8" s="498"/>
      <c r="E8" s="498"/>
      <c r="F8" s="499"/>
      <c r="G8" s="947" t="str">
        <f>入力規則等!A27</f>
        <v>観光立国、地方創生</v>
      </c>
      <c r="H8" s="721"/>
      <c r="I8" s="721"/>
      <c r="J8" s="721"/>
      <c r="K8" s="721"/>
      <c r="L8" s="721"/>
      <c r="M8" s="721"/>
      <c r="N8" s="721"/>
      <c r="O8" s="721"/>
      <c r="P8" s="721"/>
      <c r="Q8" s="721"/>
      <c r="R8" s="721"/>
      <c r="S8" s="721"/>
      <c r="T8" s="721"/>
      <c r="U8" s="721"/>
      <c r="V8" s="721"/>
      <c r="W8" s="721"/>
      <c r="X8" s="948"/>
      <c r="Y8" s="844" t="s">
        <v>257</v>
      </c>
      <c r="Z8" s="845"/>
      <c r="AA8" s="845"/>
      <c r="AB8" s="845"/>
      <c r="AC8" s="845"/>
      <c r="AD8" s="846"/>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792</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783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5" t="s">
        <v>24</v>
      </c>
      <c r="B12" s="966"/>
      <c r="C12" s="966"/>
      <c r="D12" s="966"/>
      <c r="E12" s="966"/>
      <c r="F12" s="967"/>
      <c r="G12" s="761"/>
      <c r="H12" s="762"/>
      <c r="I12" s="762"/>
      <c r="J12" s="762"/>
      <c r="K12" s="762"/>
      <c r="L12" s="762"/>
      <c r="M12" s="762"/>
      <c r="N12" s="762"/>
      <c r="O12" s="762"/>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719</v>
      </c>
      <c r="Q13" s="659"/>
      <c r="R13" s="659"/>
      <c r="S13" s="659"/>
      <c r="T13" s="659"/>
      <c r="U13" s="659"/>
      <c r="V13" s="660"/>
      <c r="W13" s="658" t="s">
        <v>719</v>
      </c>
      <c r="X13" s="659"/>
      <c r="Y13" s="659"/>
      <c r="Z13" s="659"/>
      <c r="AA13" s="659"/>
      <c r="AB13" s="659"/>
      <c r="AC13" s="660"/>
      <c r="AD13" s="658" t="s">
        <v>737</v>
      </c>
      <c r="AE13" s="659"/>
      <c r="AF13" s="659"/>
      <c r="AG13" s="659"/>
      <c r="AH13" s="659"/>
      <c r="AI13" s="659"/>
      <c r="AJ13" s="660"/>
      <c r="AK13" s="658" t="s">
        <v>719</v>
      </c>
      <c r="AL13" s="659"/>
      <c r="AM13" s="659"/>
      <c r="AN13" s="659"/>
      <c r="AO13" s="659"/>
      <c r="AP13" s="659"/>
      <c r="AQ13" s="660"/>
      <c r="AR13" s="921" t="s">
        <v>719</v>
      </c>
      <c r="AS13" s="922"/>
      <c r="AT13" s="922"/>
      <c r="AU13" s="922"/>
      <c r="AV13" s="922"/>
      <c r="AW13" s="922"/>
      <c r="AX13" s="923"/>
    </row>
    <row r="14" spans="1:50" ht="21" customHeight="1" x14ac:dyDescent="0.15">
      <c r="A14" s="615"/>
      <c r="B14" s="616"/>
      <c r="C14" s="616"/>
      <c r="D14" s="616"/>
      <c r="E14" s="616"/>
      <c r="F14" s="617"/>
      <c r="G14" s="726"/>
      <c r="H14" s="727"/>
      <c r="I14" s="712" t="s">
        <v>8</v>
      </c>
      <c r="J14" s="763"/>
      <c r="K14" s="763"/>
      <c r="L14" s="763"/>
      <c r="M14" s="763"/>
      <c r="N14" s="763"/>
      <c r="O14" s="764"/>
      <c r="P14" s="658" t="s">
        <v>719</v>
      </c>
      <c r="Q14" s="659"/>
      <c r="R14" s="659"/>
      <c r="S14" s="659"/>
      <c r="T14" s="659"/>
      <c r="U14" s="659"/>
      <c r="V14" s="660"/>
      <c r="W14" s="658" t="s">
        <v>719</v>
      </c>
      <c r="X14" s="659"/>
      <c r="Y14" s="659"/>
      <c r="Z14" s="659"/>
      <c r="AA14" s="659"/>
      <c r="AB14" s="659"/>
      <c r="AC14" s="660"/>
      <c r="AD14" s="658">
        <v>126.5</v>
      </c>
      <c r="AE14" s="659"/>
      <c r="AF14" s="659"/>
      <c r="AG14" s="659"/>
      <c r="AH14" s="659"/>
      <c r="AI14" s="659"/>
      <c r="AJ14" s="660"/>
      <c r="AK14" s="658" t="s">
        <v>719</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719</v>
      </c>
      <c r="Q15" s="659"/>
      <c r="R15" s="659"/>
      <c r="S15" s="659"/>
      <c r="T15" s="659"/>
      <c r="U15" s="659"/>
      <c r="V15" s="660"/>
      <c r="W15" s="658" t="s">
        <v>719</v>
      </c>
      <c r="X15" s="659"/>
      <c r="Y15" s="659"/>
      <c r="Z15" s="659"/>
      <c r="AA15" s="659"/>
      <c r="AB15" s="659"/>
      <c r="AC15" s="660"/>
      <c r="AD15" s="658" t="s">
        <v>719</v>
      </c>
      <c r="AE15" s="659"/>
      <c r="AF15" s="659"/>
      <c r="AG15" s="659"/>
      <c r="AH15" s="659"/>
      <c r="AI15" s="659"/>
      <c r="AJ15" s="660"/>
      <c r="AK15" s="658"/>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719</v>
      </c>
      <c r="Q16" s="659"/>
      <c r="R16" s="659"/>
      <c r="S16" s="659"/>
      <c r="T16" s="659"/>
      <c r="U16" s="659"/>
      <c r="V16" s="660"/>
      <c r="W16" s="658" t="s">
        <v>719</v>
      </c>
      <c r="X16" s="659"/>
      <c r="Y16" s="659"/>
      <c r="Z16" s="659"/>
      <c r="AA16" s="659"/>
      <c r="AB16" s="659"/>
      <c r="AC16" s="660"/>
      <c r="AD16" s="658" t="s">
        <v>719</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719</v>
      </c>
      <c r="Q17" s="659"/>
      <c r="R17" s="659"/>
      <c r="S17" s="659"/>
      <c r="T17" s="659"/>
      <c r="U17" s="659"/>
      <c r="V17" s="660"/>
      <c r="W17" s="658" t="s">
        <v>719</v>
      </c>
      <c r="X17" s="659"/>
      <c r="Y17" s="659"/>
      <c r="Z17" s="659"/>
      <c r="AA17" s="659"/>
      <c r="AB17" s="659"/>
      <c r="AC17" s="660"/>
      <c r="AD17" s="658" t="s">
        <v>719</v>
      </c>
      <c r="AE17" s="659"/>
      <c r="AF17" s="659"/>
      <c r="AG17" s="659"/>
      <c r="AH17" s="659"/>
      <c r="AI17" s="659"/>
      <c r="AJ17" s="660"/>
      <c r="AK17" s="658"/>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8"/>
      <c r="H18" s="729"/>
      <c r="I18" s="717" t="s">
        <v>20</v>
      </c>
      <c r="J18" s="718"/>
      <c r="K18" s="718"/>
      <c r="L18" s="718"/>
      <c r="M18" s="718"/>
      <c r="N18" s="718"/>
      <c r="O18" s="719"/>
      <c r="P18" s="876">
        <f>SUM(P13:V17)</f>
        <v>0</v>
      </c>
      <c r="Q18" s="877"/>
      <c r="R18" s="877"/>
      <c r="S18" s="877"/>
      <c r="T18" s="877"/>
      <c r="U18" s="877"/>
      <c r="V18" s="878"/>
      <c r="W18" s="876">
        <f>SUM(W13:AC17)</f>
        <v>0</v>
      </c>
      <c r="X18" s="877"/>
      <c r="Y18" s="877"/>
      <c r="Z18" s="877"/>
      <c r="AA18" s="877"/>
      <c r="AB18" s="877"/>
      <c r="AC18" s="878"/>
      <c r="AD18" s="876">
        <f>SUM(AD13:AJ17)</f>
        <v>126.5</v>
      </c>
      <c r="AE18" s="877"/>
      <c r="AF18" s="877"/>
      <c r="AG18" s="877"/>
      <c r="AH18" s="877"/>
      <c r="AI18" s="877"/>
      <c r="AJ18" s="878"/>
      <c r="AK18" s="876">
        <f>SUM(AK13:AQ17)</f>
        <v>0</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t="s">
        <v>719</v>
      </c>
      <c r="Q19" s="659"/>
      <c r="R19" s="659"/>
      <c r="S19" s="659"/>
      <c r="T19" s="659"/>
      <c r="U19" s="659"/>
      <c r="V19" s="660"/>
      <c r="W19" s="658" t="s">
        <v>719</v>
      </c>
      <c r="X19" s="659"/>
      <c r="Y19" s="659"/>
      <c r="Z19" s="659"/>
      <c r="AA19" s="659"/>
      <c r="AB19" s="659"/>
      <c r="AC19" s="660"/>
      <c r="AD19" s="658">
        <v>79.5</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0.62845849802371545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8"/>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0.62845849802371545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708</v>
      </c>
      <c r="B22" s="975"/>
      <c r="C22" s="975"/>
      <c r="D22" s="975"/>
      <c r="E22" s="975"/>
      <c r="F22" s="976"/>
      <c r="G22" s="970" t="s">
        <v>333</v>
      </c>
      <c r="H22" s="222"/>
      <c r="I22" s="222"/>
      <c r="J22" s="222"/>
      <c r="K22" s="222"/>
      <c r="L22" s="222"/>
      <c r="M22" s="222"/>
      <c r="N22" s="222"/>
      <c r="O22" s="223"/>
      <c r="P22" s="935" t="s">
        <v>706</v>
      </c>
      <c r="Q22" s="222"/>
      <c r="R22" s="222"/>
      <c r="S22" s="222"/>
      <c r="T22" s="222"/>
      <c r="U22" s="222"/>
      <c r="V22" s="223"/>
      <c r="W22" s="935" t="s">
        <v>707</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c r="H23" s="972"/>
      <c r="I23" s="972"/>
      <c r="J23" s="972"/>
      <c r="K23" s="972"/>
      <c r="L23" s="972"/>
      <c r="M23" s="972"/>
      <c r="N23" s="972"/>
      <c r="O23" s="973"/>
      <c r="P23" s="921"/>
      <c r="Q23" s="922"/>
      <c r="R23" s="922"/>
      <c r="S23" s="922"/>
      <c r="T23" s="922"/>
      <c r="U23" s="922"/>
      <c r="V23" s="936"/>
      <c r="W23" s="921"/>
      <c r="X23" s="922"/>
      <c r="Y23" s="922"/>
      <c r="Z23" s="922"/>
      <c r="AA23" s="922"/>
      <c r="AB23" s="922"/>
      <c r="AC23" s="936"/>
      <c r="AD23" s="984" t="s">
        <v>713</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c r="H24" s="938"/>
      <c r="I24" s="938"/>
      <c r="J24" s="938"/>
      <c r="K24" s="938"/>
      <c r="L24" s="938"/>
      <c r="M24" s="938"/>
      <c r="N24" s="938"/>
      <c r="O24" s="939"/>
      <c r="P24" s="658"/>
      <c r="Q24" s="659"/>
      <c r="R24" s="659"/>
      <c r="S24" s="659"/>
      <c r="T24" s="659"/>
      <c r="U24" s="659"/>
      <c r="V24" s="660"/>
      <c r="W24" s="658"/>
      <c r="X24" s="659"/>
      <c r="Y24" s="659"/>
      <c r="Z24" s="659"/>
      <c r="AA24" s="659"/>
      <c r="AB24" s="659"/>
      <c r="AC24" s="66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c r="H25" s="938"/>
      <c r="I25" s="938"/>
      <c r="J25" s="938"/>
      <c r="K25" s="938"/>
      <c r="L25" s="938"/>
      <c r="M25" s="938"/>
      <c r="N25" s="938"/>
      <c r="O25" s="939"/>
      <c r="P25" s="658"/>
      <c r="Q25" s="659"/>
      <c r="R25" s="659"/>
      <c r="S25" s="659"/>
      <c r="T25" s="659"/>
      <c r="U25" s="659"/>
      <c r="V25" s="660"/>
      <c r="W25" s="658"/>
      <c r="X25" s="659"/>
      <c r="Y25" s="659"/>
      <c r="Z25" s="659"/>
      <c r="AA25" s="659"/>
      <c r="AB25" s="659"/>
      <c r="AC25" s="66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37"/>
      <c r="H26" s="938"/>
      <c r="I26" s="938"/>
      <c r="J26" s="938"/>
      <c r="K26" s="938"/>
      <c r="L26" s="938"/>
      <c r="M26" s="938"/>
      <c r="N26" s="938"/>
      <c r="O26" s="939"/>
      <c r="P26" s="658"/>
      <c r="Q26" s="659"/>
      <c r="R26" s="659"/>
      <c r="S26" s="659"/>
      <c r="T26" s="659"/>
      <c r="U26" s="659"/>
      <c r="V26" s="660"/>
      <c r="W26" s="658"/>
      <c r="X26" s="659"/>
      <c r="Y26" s="659"/>
      <c r="Z26" s="659"/>
      <c r="AA26" s="659"/>
      <c r="AB26" s="659"/>
      <c r="AC26" s="66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6" t="e">
        <f>P29-SUM(P23:P27)</f>
        <v>#VALUE!</v>
      </c>
      <c r="Q28" s="877"/>
      <c r="R28" s="877"/>
      <c r="S28" s="877"/>
      <c r="T28" s="877"/>
      <c r="U28" s="877"/>
      <c r="V28" s="878"/>
      <c r="W28" s="876" t="e">
        <f>W29-SUM(W23:W27)</f>
        <v>#VALUE!</v>
      </c>
      <c r="X28" s="877"/>
      <c r="Y28" s="877"/>
      <c r="Z28" s="877"/>
      <c r="AA28" s="877"/>
      <c r="AB28" s="877"/>
      <c r="AC28" s="87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58" t="str">
        <f>AK13</f>
        <v>-</v>
      </c>
      <c r="Q29" s="659"/>
      <c r="R29" s="659"/>
      <c r="S29" s="659"/>
      <c r="T29" s="659"/>
      <c r="U29" s="659"/>
      <c r="V29" s="660"/>
      <c r="W29" s="953" t="str">
        <f>AR13</f>
        <v>-</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391</v>
      </c>
      <c r="AF30" s="857"/>
      <c r="AG30" s="857"/>
      <c r="AH30" s="858"/>
      <c r="AI30" s="916" t="s">
        <v>413</v>
      </c>
      <c r="AJ30" s="916"/>
      <c r="AK30" s="916"/>
      <c r="AL30" s="856"/>
      <c r="AM30" s="916" t="s">
        <v>510</v>
      </c>
      <c r="AN30" s="916"/>
      <c r="AO30" s="916"/>
      <c r="AP30" s="856"/>
      <c r="AQ30" s="768" t="s">
        <v>232</v>
      </c>
      <c r="AR30" s="769"/>
      <c r="AS30" s="769"/>
      <c r="AT30" s="770"/>
      <c r="AU30" s="775" t="s">
        <v>134</v>
      </c>
      <c r="AV30" s="775"/>
      <c r="AW30" s="775"/>
      <c r="AX30" s="918"/>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7"/>
      <c r="AJ31" s="917"/>
      <c r="AK31" s="917"/>
      <c r="AL31" s="410"/>
      <c r="AM31" s="917"/>
      <c r="AN31" s="917"/>
      <c r="AO31" s="917"/>
      <c r="AP31" s="410"/>
      <c r="AQ31" s="250" t="s">
        <v>719</v>
      </c>
      <c r="AR31" s="201"/>
      <c r="AS31" s="136" t="s">
        <v>233</v>
      </c>
      <c r="AT31" s="137"/>
      <c r="AU31" s="200">
        <v>3</v>
      </c>
      <c r="AV31" s="200"/>
      <c r="AW31" s="395" t="s">
        <v>179</v>
      </c>
      <c r="AX31" s="396"/>
    </row>
    <row r="32" spans="1:50" ht="23.25" customHeight="1" x14ac:dyDescent="0.15">
      <c r="A32" s="400"/>
      <c r="B32" s="398"/>
      <c r="C32" s="398"/>
      <c r="D32" s="398"/>
      <c r="E32" s="398"/>
      <c r="F32" s="399"/>
      <c r="G32" s="566" t="s">
        <v>787</v>
      </c>
      <c r="H32" s="567"/>
      <c r="I32" s="567"/>
      <c r="J32" s="567"/>
      <c r="K32" s="567"/>
      <c r="L32" s="567"/>
      <c r="M32" s="567"/>
      <c r="N32" s="567"/>
      <c r="O32" s="568"/>
      <c r="P32" s="108" t="s">
        <v>788</v>
      </c>
      <c r="Q32" s="108"/>
      <c r="R32" s="108"/>
      <c r="S32" s="108"/>
      <c r="T32" s="108"/>
      <c r="U32" s="108"/>
      <c r="V32" s="108"/>
      <c r="W32" s="108"/>
      <c r="X32" s="109"/>
      <c r="Y32" s="473" t="s">
        <v>12</v>
      </c>
      <c r="Z32" s="533"/>
      <c r="AA32" s="534"/>
      <c r="AB32" s="463" t="s">
        <v>720</v>
      </c>
      <c r="AC32" s="463"/>
      <c r="AD32" s="463"/>
      <c r="AE32" s="218">
        <v>99</v>
      </c>
      <c r="AF32" s="219"/>
      <c r="AG32" s="219"/>
      <c r="AH32" s="219"/>
      <c r="AI32" s="218">
        <v>118</v>
      </c>
      <c r="AJ32" s="219"/>
      <c r="AK32" s="219"/>
      <c r="AL32" s="219"/>
      <c r="AM32" s="218">
        <v>159</v>
      </c>
      <c r="AN32" s="219"/>
      <c r="AO32" s="219"/>
      <c r="AP32" s="219"/>
      <c r="AQ32" s="336" t="s">
        <v>719</v>
      </c>
      <c r="AR32" s="208"/>
      <c r="AS32" s="208"/>
      <c r="AT32" s="337"/>
      <c r="AU32" s="219" t="s">
        <v>719</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720</v>
      </c>
      <c r="AC33" s="525"/>
      <c r="AD33" s="525"/>
      <c r="AE33" s="218" t="s">
        <v>719</v>
      </c>
      <c r="AF33" s="219"/>
      <c r="AG33" s="219"/>
      <c r="AH33" s="219"/>
      <c r="AI33" s="218" t="s">
        <v>719</v>
      </c>
      <c r="AJ33" s="219"/>
      <c r="AK33" s="219"/>
      <c r="AL33" s="219"/>
      <c r="AM33" s="218" t="s">
        <v>719</v>
      </c>
      <c r="AN33" s="219"/>
      <c r="AO33" s="219"/>
      <c r="AP33" s="219"/>
      <c r="AQ33" s="336" t="s">
        <v>719</v>
      </c>
      <c r="AR33" s="208"/>
      <c r="AS33" s="208"/>
      <c r="AT33" s="337"/>
      <c r="AU33" s="219">
        <v>170</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719</v>
      </c>
      <c r="AF34" s="219"/>
      <c r="AG34" s="219"/>
      <c r="AH34" s="219"/>
      <c r="AI34" s="218" t="s">
        <v>719</v>
      </c>
      <c r="AJ34" s="219"/>
      <c r="AK34" s="219"/>
      <c r="AL34" s="219"/>
      <c r="AM34" s="218" t="s">
        <v>719</v>
      </c>
      <c r="AN34" s="219"/>
      <c r="AO34" s="219"/>
      <c r="AP34" s="219"/>
      <c r="AQ34" s="336" t="s">
        <v>719</v>
      </c>
      <c r="AR34" s="208"/>
      <c r="AS34" s="208"/>
      <c r="AT34" s="337"/>
      <c r="AU34" s="219" t="s">
        <v>719</v>
      </c>
      <c r="AV34" s="219"/>
      <c r="AW34" s="219"/>
      <c r="AX34" s="221"/>
    </row>
    <row r="35" spans="1:51" ht="23.25" customHeight="1" x14ac:dyDescent="0.15">
      <c r="A35" s="228" t="s">
        <v>381</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11"/>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11"/>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26" t="s">
        <v>134</v>
      </c>
      <c r="AV51" s="926"/>
      <c r="AW51" s="926"/>
      <c r="AX51" s="927"/>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26" t="s">
        <v>134</v>
      </c>
      <c r="AV58" s="926"/>
      <c r="AW58" s="926"/>
      <c r="AX58" s="927"/>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thickBo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c r="AS79" s="273"/>
      <c r="AT79" s="274"/>
      <c r="AU79" s="274"/>
      <c r="AV79" s="274"/>
      <c r="AW79" s="274"/>
      <c r="AX79" s="969"/>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779</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722</v>
      </c>
      <c r="AC101" s="463"/>
      <c r="AD101" s="463"/>
      <c r="AE101" s="282" t="s">
        <v>719</v>
      </c>
      <c r="AF101" s="282"/>
      <c r="AG101" s="282"/>
      <c r="AH101" s="282"/>
      <c r="AI101" s="282" t="s">
        <v>719</v>
      </c>
      <c r="AJ101" s="282"/>
      <c r="AK101" s="282"/>
      <c r="AL101" s="282"/>
      <c r="AM101" s="282">
        <v>22</v>
      </c>
      <c r="AN101" s="282"/>
      <c r="AO101" s="282"/>
      <c r="AP101" s="282"/>
      <c r="AQ101" s="282" t="s">
        <v>719</v>
      </c>
      <c r="AR101" s="282"/>
      <c r="AS101" s="282"/>
      <c r="AT101" s="282"/>
      <c r="AU101" s="218" t="s">
        <v>719</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722</v>
      </c>
      <c r="AC102" s="463"/>
      <c r="AD102" s="463"/>
      <c r="AE102" s="282" t="s">
        <v>719</v>
      </c>
      <c r="AF102" s="282"/>
      <c r="AG102" s="282"/>
      <c r="AH102" s="282"/>
      <c r="AI102" s="282" t="s">
        <v>719</v>
      </c>
      <c r="AJ102" s="282"/>
      <c r="AK102" s="282"/>
      <c r="AL102" s="282"/>
      <c r="AM102" s="282">
        <v>36</v>
      </c>
      <c r="AN102" s="282"/>
      <c r="AO102" s="282"/>
      <c r="AP102" s="282"/>
      <c r="AQ102" s="282" t="s">
        <v>719</v>
      </c>
      <c r="AR102" s="282"/>
      <c r="AS102" s="282"/>
      <c r="AT102" s="282"/>
      <c r="AU102" s="225" t="s">
        <v>719</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780</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723</v>
      </c>
      <c r="AC116" s="465"/>
      <c r="AD116" s="466"/>
      <c r="AE116" s="282" t="s">
        <v>719</v>
      </c>
      <c r="AF116" s="282"/>
      <c r="AG116" s="282"/>
      <c r="AH116" s="282"/>
      <c r="AI116" s="282" t="s">
        <v>719</v>
      </c>
      <c r="AJ116" s="282"/>
      <c r="AK116" s="282"/>
      <c r="AL116" s="282"/>
      <c r="AM116" s="282">
        <v>3.6</v>
      </c>
      <c r="AN116" s="282"/>
      <c r="AO116" s="282"/>
      <c r="AP116" s="282"/>
      <c r="AQ116" s="218" t="s">
        <v>776</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724</v>
      </c>
      <c r="AC117" s="475"/>
      <c r="AD117" s="476"/>
      <c r="AE117" s="553" t="s">
        <v>719</v>
      </c>
      <c r="AF117" s="553"/>
      <c r="AG117" s="553"/>
      <c r="AH117" s="553"/>
      <c r="AI117" s="553" t="s">
        <v>719</v>
      </c>
      <c r="AJ117" s="553"/>
      <c r="AK117" s="553"/>
      <c r="AL117" s="553"/>
      <c r="AM117" s="553" t="s">
        <v>749</v>
      </c>
      <c r="AN117" s="553"/>
      <c r="AO117" s="553"/>
      <c r="AP117" s="553"/>
      <c r="AQ117" s="553" t="s">
        <v>776</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31"/>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2"/>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8"/>
      <c r="Z127" s="929"/>
      <c r="AA127" s="930"/>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789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727</v>
      </c>
      <c r="AC134" s="206"/>
      <c r="AD134" s="206"/>
      <c r="AE134" s="207">
        <v>99</v>
      </c>
      <c r="AF134" s="208"/>
      <c r="AG134" s="208"/>
      <c r="AH134" s="208"/>
      <c r="AI134" s="207">
        <v>118</v>
      </c>
      <c r="AJ134" s="208"/>
      <c r="AK134" s="208"/>
      <c r="AL134" s="208"/>
      <c r="AM134" s="207">
        <v>159</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v>170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3"/>
      <c r="E430" s="175" t="s">
        <v>400</v>
      </c>
      <c r="F430" s="896"/>
      <c r="G430" s="897" t="s">
        <v>252</v>
      </c>
      <c r="H430" s="126"/>
      <c r="I430" s="126"/>
      <c r="J430" s="898" t="s">
        <v>407</v>
      </c>
      <c r="K430" s="899"/>
      <c r="L430" s="899"/>
      <c r="M430" s="899"/>
      <c r="N430" s="899"/>
      <c r="O430" s="899"/>
      <c r="P430" s="899"/>
      <c r="Q430" s="899"/>
      <c r="R430" s="899"/>
      <c r="S430" s="899"/>
      <c r="T430" s="900"/>
      <c r="U430" s="590" t="s">
        <v>407</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84.7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732</v>
      </c>
      <c r="AE702" s="342"/>
      <c r="AF702" s="342"/>
      <c r="AG702" s="382" t="s">
        <v>743</v>
      </c>
      <c r="AH702" s="383"/>
      <c r="AI702" s="383"/>
      <c r="AJ702" s="383"/>
      <c r="AK702" s="383"/>
      <c r="AL702" s="383"/>
      <c r="AM702" s="383"/>
      <c r="AN702" s="383"/>
      <c r="AO702" s="383"/>
      <c r="AP702" s="383"/>
      <c r="AQ702" s="383"/>
      <c r="AR702" s="383"/>
      <c r="AS702" s="383"/>
      <c r="AT702" s="383"/>
      <c r="AU702" s="383"/>
      <c r="AV702" s="383"/>
      <c r="AW702" s="383"/>
      <c r="AX702" s="384"/>
    </row>
    <row r="703" spans="1:51" ht="84.7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732</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109.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732</v>
      </c>
      <c r="AE704" s="784"/>
      <c r="AF704" s="784"/>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732</v>
      </c>
      <c r="AE705" s="716"/>
      <c r="AF705" s="716"/>
      <c r="AG705" s="128" t="s">
        <v>740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739</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739</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49.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732</v>
      </c>
      <c r="AE708" s="606"/>
      <c r="AF708" s="606"/>
      <c r="AG708" s="743" t="s">
        <v>746</v>
      </c>
      <c r="AH708" s="744"/>
      <c r="AI708" s="744"/>
      <c r="AJ708" s="744"/>
      <c r="AK708" s="744"/>
      <c r="AL708" s="744"/>
      <c r="AM708" s="744"/>
      <c r="AN708" s="744"/>
      <c r="AO708" s="744"/>
      <c r="AP708" s="744"/>
      <c r="AQ708" s="744"/>
      <c r="AR708" s="744"/>
      <c r="AS708" s="744"/>
      <c r="AT708" s="744"/>
      <c r="AU708" s="744"/>
      <c r="AV708" s="744"/>
      <c r="AW708" s="744"/>
      <c r="AX708" s="745"/>
    </row>
    <row r="709" spans="1:50" ht="54.7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732</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36"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741</v>
      </c>
      <c r="AE710" s="323"/>
      <c r="AF710" s="323"/>
      <c r="AG710" s="104" t="s">
        <v>719</v>
      </c>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732</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73.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732</v>
      </c>
      <c r="AE712" s="784"/>
      <c r="AF712" s="784"/>
      <c r="AG712" s="808" t="s">
        <v>781</v>
      </c>
      <c r="AH712" s="809"/>
      <c r="AI712" s="809"/>
      <c r="AJ712" s="809"/>
      <c r="AK712" s="809"/>
      <c r="AL712" s="809"/>
      <c r="AM712" s="809"/>
      <c r="AN712" s="809"/>
      <c r="AO712" s="809"/>
      <c r="AP712" s="809"/>
      <c r="AQ712" s="809"/>
      <c r="AR712" s="809"/>
      <c r="AS712" s="809"/>
      <c r="AT712" s="809"/>
      <c r="AU712" s="809"/>
      <c r="AV712" s="809"/>
      <c r="AW712" s="809"/>
      <c r="AX712" s="810"/>
    </row>
    <row r="713" spans="1:50" ht="36" customHeight="1" x14ac:dyDescent="0.15">
      <c r="A713" s="643"/>
      <c r="B713" s="645"/>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741</v>
      </c>
      <c r="AE713" s="323"/>
      <c r="AF713" s="664"/>
      <c r="AG713" s="104" t="s">
        <v>719</v>
      </c>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732</v>
      </c>
      <c r="AE714" s="806"/>
      <c r="AF714" s="807"/>
      <c r="AG714" s="737" t="s">
        <v>747</v>
      </c>
      <c r="AH714" s="738"/>
      <c r="AI714" s="738"/>
      <c r="AJ714" s="738"/>
      <c r="AK714" s="738"/>
      <c r="AL714" s="738"/>
      <c r="AM714" s="738"/>
      <c r="AN714" s="738"/>
      <c r="AO714" s="738"/>
      <c r="AP714" s="738"/>
      <c r="AQ714" s="738"/>
      <c r="AR714" s="738"/>
      <c r="AS714" s="738"/>
      <c r="AT714" s="738"/>
      <c r="AU714" s="738"/>
      <c r="AV714" s="738"/>
      <c r="AW714" s="738"/>
      <c r="AX714" s="739"/>
    </row>
    <row r="715" spans="1:50" ht="36"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732</v>
      </c>
      <c r="AE715" s="606"/>
      <c r="AF715" s="657"/>
      <c r="AG715" s="743" t="s">
        <v>742</v>
      </c>
      <c r="AH715" s="744"/>
      <c r="AI715" s="744"/>
      <c r="AJ715" s="744"/>
      <c r="AK715" s="744"/>
      <c r="AL715" s="744"/>
      <c r="AM715" s="744"/>
      <c r="AN715" s="744"/>
      <c r="AO715" s="744"/>
      <c r="AP715" s="744"/>
      <c r="AQ715" s="744"/>
      <c r="AR715" s="744"/>
      <c r="AS715" s="744"/>
      <c r="AT715" s="744"/>
      <c r="AU715" s="744"/>
      <c r="AV715" s="744"/>
      <c r="AW715" s="744"/>
      <c r="AX715" s="745"/>
    </row>
    <row r="716" spans="1:50" ht="59.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732</v>
      </c>
      <c r="AE716" s="628"/>
      <c r="AF716" s="628"/>
      <c r="AG716" s="104" t="s">
        <v>748</v>
      </c>
      <c r="AH716" s="105"/>
      <c r="AI716" s="105"/>
      <c r="AJ716" s="105"/>
      <c r="AK716" s="105"/>
      <c r="AL716" s="105"/>
      <c r="AM716" s="105"/>
      <c r="AN716" s="105"/>
      <c r="AO716" s="105"/>
      <c r="AP716" s="105"/>
      <c r="AQ716" s="105"/>
      <c r="AR716" s="105"/>
      <c r="AS716" s="105"/>
      <c r="AT716" s="105"/>
      <c r="AU716" s="105"/>
      <c r="AV716" s="105"/>
      <c r="AW716" s="105"/>
      <c r="AX716" s="106"/>
    </row>
    <row r="717" spans="1:50" ht="93.7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791</v>
      </c>
      <c r="AE717" s="323"/>
      <c r="AF717" s="323"/>
      <c r="AG717" s="104" t="s">
        <v>793</v>
      </c>
      <c r="AH717" s="105"/>
      <c r="AI717" s="105"/>
      <c r="AJ717" s="105"/>
      <c r="AK717" s="105"/>
      <c r="AL717" s="105"/>
      <c r="AM717" s="105"/>
      <c r="AN717" s="105"/>
      <c r="AO717" s="105"/>
      <c r="AP717" s="105"/>
      <c r="AQ717" s="105"/>
      <c r="AR717" s="105"/>
      <c r="AS717" s="105"/>
      <c r="AT717" s="105"/>
      <c r="AU717" s="105"/>
      <c r="AV717" s="105"/>
      <c r="AW717" s="105"/>
      <c r="AX717" s="106"/>
    </row>
    <row r="718" spans="1:50" ht="56.2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741</v>
      </c>
      <c r="AE718" s="323"/>
      <c r="AF718" s="323"/>
      <c r="AG718" s="130" t="s">
        <v>719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732</v>
      </c>
      <c r="AE719" s="606"/>
      <c r="AF719" s="606"/>
      <c r="AG719" s="128" t="s">
        <v>790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t="s">
        <v>711</v>
      </c>
      <c r="D721" s="294"/>
      <c r="E721" s="294"/>
      <c r="F721" s="295"/>
      <c r="G721" s="284"/>
      <c r="H721" s="285"/>
      <c r="I721" s="77" t="str">
        <f>IF(OR(G721="　", G721=""), "", "-")</f>
        <v/>
      </c>
      <c r="J721" s="288">
        <v>327</v>
      </c>
      <c r="K721" s="288"/>
      <c r="L721" s="77" t="str">
        <f>IF(M721="","","-")</f>
        <v/>
      </c>
      <c r="M721" s="78"/>
      <c r="N721" s="301" t="s">
        <v>729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t="s">
        <v>711</v>
      </c>
      <c r="D722" s="294"/>
      <c r="E722" s="294"/>
      <c r="F722" s="295"/>
      <c r="G722" s="284"/>
      <c r="H722" s="285"/>
      <c r="I722" s="77" t="str">
        <f t="shared" ref="I722:I725" si="113">IF(OR(G722="　", G722=""), "", "-")</f>
        <v/>
      </c>
      <c r="J722" s="288">
        <v>329</v>
      </c>
      <c r="K722" s="288"/>
      <c r="L722" s="77" t="str">
        <f t="shared" ref="L722:L725" si="114">IF(M722="","","-")</f>
        <v/>
      </c>
      <c r="M722" s="78"/>
      <c r="N722" s="301" t="s">
        <v>730</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9.5" customHeight="1" x14ac:dyDescent="0.15">
      <c r="A726" s="641" t="s">
        <v>48</v>
      </c>
      <c r="B726" s="800"/>
      <c r="C726" s="813" t="s">
        <v>53</v>
      </c>
      <c r="D726" s="835"/>
      <c r="E726" s="835"/>
      <c r="F726" s="836"/>
      <c r="G726" s="579" t="s">
        <v>777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93" customHeight="1" thickBot="1" x14ac:dyDescent="0.2">
      <c r="A727" s="801"/>
      <c r="B727" s="802"/>
      <c r="C727" s="749" t="s">
        <v>57</v>
      </c>
      <c r="D727" s="750"/>
      <c r="E727" s="750"/>
      <c r="F727" s="751"/>
      <c r="G727" s="577" t="s">
        <v>784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794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795</v>
      </c>
      <c r="B731" s="675"/>
      <c r="C731" s="675"/>
      <c r="D731" s="675"/>
      <c r="E731" s="676"/>
      <c r="F731" s="730" t="s">
        <v>796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797</v>
      </c>
      <c r="B733" s="675"/>
      <c r="C733" s="675"/>
      <c r="D733" s="675"/>
      <c r="E733" s="676"/>
      <c r="F733" s="638" t="s">
        <v>798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hidden="1" customHeight="1" x14ac:dyDescent="0.15">
      <c r="A737" s="992" t="s">
        <v>673</v>
      </c>
      <c r="B737" s="211"/>
      <c r="C737" s="211"/>
      <c r="D737" s="212"/>
      <c r="E737" s="956"/>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hidden="1" customHeight="1" x14ac:dyDescent="0.15">
      <c r="A738" s="361" t="s">
        <v>398</v>
      </c>
      <c r="B738" s="361"/>
      <c r="C738" s="361"/>
      <c r="D738" s="361"/>
      <c r="E738" s="956"/>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hidden="1" customHeight="1" x14ac:dyDescent="0.15">
      <c r="A739" s="361" t="s">
        <v>397</v>
      </c>
      <c r="B739" s="361"/>
      <c r="C739" s="361"/>
      <c r="D739" s="361"/>
      <c r="E739" s="956"/>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hidden="1" customHeight="1" x14ac:dyDescent="0.15">
      <c r="A740" s="361" t="s">
        <v>396</v>
      </c>
      <c r="B740" s="361"/>
      <c r="C740" s="361"/>
      <c r="D740" s="361"/>
      <c r="E740" s="956"/>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hidden="1" customHeight="1" x14ac:dyDescent="0.15">
      <c r="A741" s="361" t="s">
        <v>395</v>
      </c>
      <c r="B741" s="361"/>
      <c r="C741" s="361"/>
      <c r="D741" s="361"/>
      <c r="E741" s="956"/>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hidden="1" customHeight="1" x14ac:dyDescent="0.15">
      <c r="A742" s="361" t="s">
        <v>394</v>
      </c>
      <c r="B742" s="361"/>
      <c r="C742" s="361"/>
      <c r="D742" s="361"/>
      <c r="E742" s="956"/>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hidden="1" customHeight="1" x14ac:dyDescent="0.15">
      <c r="A743" s="361" t="s">
        <v>393</v>
      </c>
      <c r="B743" s="361"/>
      <c r="C743" s="361"/>
      <c r="D743" s="361"/>
      <c r="E743" s="956"/>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hidden="1" customHeight="1" x14ac:dyDescent="0.15">
      <c r="A744" s="361" t="s">
        <v>392</v>
      </c>
      <c r="B744" s="361"/>
      <c r="C744" s="361"/>
      <c r="D744" s="361"/>
      <c r="E744" s="956"/>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hidden="1" customHeight="1" x14ac:dyDescent="0.15">
      <c r="A745" s="361" t="s">
        <v>391</v>
      </c>
      <c r="B745" s="361"/>
      <c r="C745" s="361"/>
      <c r="D745" s="361"/>
      <c r="E745" s="993"/>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hidden="1" customHeight="1" x14ac:dyDescent="0.15">
      <c r="A746" s="361" t="s">
        <v>546</v>
      </c>
      <c r="B746" s="361"/>
      <c r="C746" s="361"/>
      <c r="D746" s="361"/>
      <c r="E746" s="962"/>
      <c r="F746" s="960"/>
      <c r="G746" s="960"/>
      <c r="H746" s="100" t="str">
        <f>IF(E746="","","-")</f>
        <v/>
      </c>
      <c r="I746" s="960"/>
      <c r="J746" s="960"/>
      <c r="K746" s="100" t="str">
        <f>IF(I746="","","-")</f>
        <v/>
      </c>
      <c r="L746" s="961"/>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510</v>
      </c>
      <c r="B747" s="361"/>
      <c r="C747" s="361"/>
      <c r="D747" s="361"/>
      <c r="E747" s="962" t="s">
        <v>711</v>
      </c>
      <c r="F747" s="960"/>
      <c r="G747" s="960"/>
      <c r="H747" s="100" t="str">
        <f>IF(E747="","","-")</f>
        <v>-</v>
      </c>
      <c r="I747" s="960" t="s">
        <v>731</v>
      </c>
      <c r="J747" s="960"/>
      <c r="K747" s="100" t="str">
        <f>IF(I747="","","-")</f>
        <v>-</v>
      </c>
      <c r="L747" s="961">
        <v>22</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775</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750</v>
      </c>
      <c r="H789" s="672"/>
      <c r="I789" s="672"/>
      <c r="J789" s="672"/>
      <c r="K789" s="673"/>
      <c r="L789" s="665" t="s">
        <v>782</v>
      </c>
      <c r="M789" s="666"/>
      <c r="N789" s="666"/>
      <c r="O789" s="666"/>
      <c r="P789" s="666"/>
      <c r="Q789" s="666"/>
      <c r="R789" s="666"/>
      <c r="S789" s="666"/>
      <c r="T789" s="666"/>
      <c r="U789" s="666"/>
      <c r="V789" s="666"/>
      <c r="W789" s="666"/>
      <c r="X789" s="667"/>
      <c r="Y789" s="385">
        <v>6.1</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x14ac:dyDescent="0.15">
      <c r="A790" s="632"/>
      <c r="B790" s="633"/>
      <c r="C790" s="633"/>
      <c r="D790" s="633"/>
      <c r="E790" s="633"/>
      <c r="F790" s="634"/>
      <c r="G790" s="607" t="s">
        <v>751</v>
      </c>
      <c r="H790" s="608"/>
      <c r="I790" s="608"/>
      <c r="J790" s="608"/>
      <c r="K790" s="609"/>
      <c r="L790" s="599" t="s">
        <v>778</v>
      </c>
      <c r="M790" s="600"/>
      <c r="N790" s="600"/>
      <c r="O790" s="600"/>
      <c r="P790" s="600"/>
      <c r="Q790" s="600"/>
      <c r="R790" s="600"/>
      <c r="S790" s="600"/>
      <c r="T790" s="600"/>
      <c r="U790" s="600"/>
      <c r="V790" s="600"/>
      <c r="W790" s="600"/>
      <c r="X790" s="601"/>
      <c r="Y790" s="602">
        <v>1.7</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t="s">
        <v>785</v>
      </c>
      <c r="H791" s="608"/>
      <c r="I791" s="608"/>
      <c r="J791" s="608"/>
      <c r="K791" s="609"/>
      <c r="L791" s="599" t="s">
        <v>786</v>
      </c>
      <c r="M791" s="600"/>
      <c r="N791" s="600"/>
      <c r="O791" s="600"/>
      <c r="P791" s="600"/>
      <c r="Q791" s="600"/>
      <c r="R791" s="600"/>
      <c r="S791" s="600"/>
      <c r="T791" s="600"/>
      <c r="U791" s="600"/>
      <c r="V791" s="600"/>
      <c r="W791" s="600"/>
      <c r="X791" s="601"/>
      <c r="Y791" s="602">
        <v>0.2</v>
      </c>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8</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5.1" customHeight="1" x14ac:dyDescent="0.15">
      <c r="A845" s="370">
        <v>1</v>
      </c>
      <c r="B845" s="370">
        <v>1</v>
      </c>
      <c r="C845" s="358" t="s">
        <v>754</v>
      </c>
      <c r="D845" s="343"/>
      <c r="E845" s="343"/>
      <c r="F845" s="343"/>
      <c r="G845" s="343"/>
      <c r="H845" s="343"/>
      <c r="I845" s="343"/>
      <c r="J845" s="344">
        <v>9000020072044</v>
      </c>
      <c r="K845" s="345"/>
      <c r="L845" s="345"/>
      <c r="M845" s="345"/>
      <c r="N845" s="345"/>
      <c r="O845" s="345"/>
      <c r="P845" s="359" t="s">
        <v>774</v>
      </c>
      <c r="Q845" s="346"/>
      <c r="R845" s="346"/>
      <c r="S845" s="346"/>
      <c r="T845" s="346"/>
      <c r="U845" s="346"/>
      <c r="V845" s="346"/>
      <c r="W845" s="346"/>
      <c r="X845" s="346"/>
      <c r="Y845" s="347">
        <v>8</v>
      </c>
      <c r="Z845" s="348"/>
      <c r="AA845" s="348"/>
      <c r="AB845" s="349"/>
      <c r="AC845" s="350" t="s">
        <v>753</v>
      </c>
      <c r="AD845" s="351"/>
      <c r="AE845" s="351"/>
      <c r="AF845" s="351"/>
      <c r="AG845" s="351"/>
      <c r="AH845" s="366" t="s">
        <v>719</v>
      </c>
      <c r="AI845" s="367"/>
      <c r="AJ845" s="367"/>
      <c r="AK845" s="367"/>
      <c r="AL845" s="354" t="s">
        <v>719</v>
      </c>
      <c r="AM845" s="355"/>
      <c r="AN845" s="355"/>
      <c r="AO845" s="356"/>
      <c r="AP845" s="357"/>
      <c r="AQ845" s="357"/>
      <c r="AR845" s="357"/>
      <c r="AS845" s="357"/>
      <c r="AT845" s="357"/>
      <c r="AU845" s="357"/>
      <c r="AV845" s="357"/>
      <c r="AW845" s="357"/>
      <c r="AX845" s="357"/>
    </row>
    <row r="846" spans="1:51" ht="35.1" customHeight="1" x14ac:dyDescent="0.15">
      <c r="A846" s="370">
        <v>2</v>
      </c>
      <c r="B846" s="370">
        <v>1</v>
      </c>
      <c r="C846" s="358" t="s">
        <v>755</v>
      </c>
      <c r="D846" s="343"/>
      <c r="E846" s="343"/>
      <c r="F846" s="343"/>
      <c r="G846" s="343"/>
      <c r="H846" s="343"/>
      <c r="I846" s="343"/>
      <c r="J846" s="344">
        <v>5000020060003</v>
      </c>
      <c r="K846" s="345"/>
      <c r="L846" s="345"/>
      <c r="M846" s="345"/>
      <c r="N846" s="345"/>
      <c r="O846" s="345"/>
      <c r="P846" s="346" t="s">
        <v>774</v>
      </c>
      <c r="Q846" s="346"/>
      <c r="R846" s="346"/>
      <c r="S846" s="346"/>
      <c r="T846" s="346"/>
      <c r="U846" s="346"/>
      <c r="V846" s="346"/>
      <c r="W846" s="346"/>
      <c r="X846" s="346"/>
      <c r="Y846" s="347">
        <v>4</v>
      </c>
      <c r="Z846" s="348"/>
      <c r="AA846" s="348"/>
      <c r="AB846" s="349"/>
      <c r="AC846" s="350" t="s">
        <v>753</v>
      </c>
      <c r="AD846" s="351"/>
      <c r="AE846" s="351"/>
      <c r="AF846" s="351"/>
      <c r="AG846" s="351"/>
      <c r="AH846" s="366" t="s">
        <v>719</v>
      </c>
      <c r="AI846" s="367"/>
      <c r="AJ846" s="367"/>
      <c r="AK846" s="367"/>
      <c r="AL846" s="354" t="s">
        <v>719</v>
      </c>
      <c r="AM846" s="355"/>
      <c r="AN846" s="355"/>
      <c r="AO846" s="356"/>
      <c r="AP846" s="357"/>
      <c r="AQ846" s="357"/>
      <c r="AR846" s="357"/>
      <c r="AS846" s="357"/>
      <c r="AT846" s="357"/>
      <c r="AU846" s="357"/>
      <c r="AV846" s="357"/>
      <c r="AW846" s="357"/>
      <c r="AX846" s="357"/>
      <c r="AY846">
        <f>COUNTA($C$846)</f>
        <v>1</v>
      </c>
    </row>
    <row r="847" spans="1:51" ht="35.1" customHeight="1" x14ac:dyDescent="0.15">
      <c r="A847" s="370">
        <v>3</v>
      </c>
      <c r="B847" s="370">
        <v>1</v>
      </c>
      <c r="C847" s="358" t="s">
        <v>756</v>
      </c>
      <c r="D847" s="343"/>
      <c r="E847" s="343"/>
      <c r="F847" s="343"/>
      <c r="G847" s="343"/>
      <c r="H847" s="343"/>
      <c r="I847" s="343"/>
      <c r="J847" s="344">
        <f>IF(C847=[1]様式!D11,[1]様式!E11,NG)</f>
        <v>8000020082309</v>
      </c>
      <c r="K847" s="345"/>
      <c r="L847" s="345"/>
      <c r="M847" s="345"/>
      <c r="N847" s="345"/>
      <c r="O847" s="345"/>
      <c r="P847" s="359" t="s">
        <v>774</v>
      </c>
      <c r="Q847" s="346"/>
      <c r="R847" s="346"/>
      <c r="S847" s="346"/>
      <c r="T847" s="346"/>
      <c r="U847" s="346"/>
      <c r="V847" s="346"/>
      <c r="W847" s="346"/>
      <c r="X847" s="346"/>
      <c r="Y847" s="347">
        <v>4</v>
      </c>
      <c r="Z847" s="348"/>
      <c r="AA847" s="348"/>
      <c r="AB847" s="349"/>
      <c r="AC847" s="350" t="s">
        <v>753</v>
      </c>
      <c r="AD847" s="351"/>
      <c r="AE847" s="351"/>
      <c r="AF847" s="351"/>
      <c r="AG847" s="351"/>
      <c r="AH847" s="352" t="s">
        <v>719</v>
      </c>
      <c r="AI847" s="353"/>
      <c r="AJ847" s="353"/>
      <c r="AK847" s="353"/>
      <c r="AL847" s="354" t="s">
        <v>719</v>
      </c>
      <c r="AM847" s="355"/>
      <c r="AN847" s="355"/>
      <c r="AO847" s="356"/>
      <c r="AP847" s="357"/>
      <c r="AQ847" s="357"/>
      <c r="AR847" s="357"/>
      <c r="AS847" s="357"/>
      <c r="AT847" s="357"/>
      <c r="AU847" s="357"/>
      <c r="AV847" s="357"/>
      <c r="AW847" s="357"/>
      <c r="AX847" s="357"/>
      <c r="AY847">
        <f>COUNTA($C$847)</f>
        <v>1</v>
      </c>
    </row>
    <row r="848" spans="1:51" ht="35.1" customHeight="1" x14ac:dyDescent="0.15">
      <c r="A848" s="370">
        <v>4</v>
      </c>
      <c r="B848" s="370">
        <v>1</v>
      </c>
      <c r="C848" s="358" t="s">
        <v>757</v>
      </c>
      <c r="D848" s="343"/>
      <c r="E848" s="343"/>
      <c r="F848" s="343"/>
      <c r="G848" s="343"/>
      <c r="H848" s="343"/>
      <c r="I848" s="343"/>
      <c r="J848" s="344">
        <v>7000020242152</v>
      </c>
      <c r="K848" s="345"/>
      <c r="L848" s="345"/>
      <c r="M848" s="345"/>
      <c r="N848" s="345"/>
      <c r="O848" s="345"/>
      <c r="P848" s="359" t="s">
        <v>774</v>
      </c>
      <c r="Q848" s="346"/>
      <c r="R848" s="346"/>
      <c r="S848" s="346"/>
      <c r="T848" s="346"/>
      <c r="U848" s="346"/>
      <c r="V848" s="346"/>
      <c r="W848" s="346"/>
      <c r="X848" s="346"/>
      <c r="Y848" s="347">
        <v>4</v>
      </c>
      <c r="Z848" s="348"/>
      <c r="AA848" s="348"/>
      <c r="AB848" s="349"/>
      <c r="AC848" s="350" t="s">
        <v>753</v>
      </c>
      <c r="AD848" s="351"/>
      <c r="AE848" s="351"/>
      <c r="AF848" s="351"/>
      <c r="AG848" s="351"/>
      <c r="AH848" s="352" t="s">
        <v>719</v>
      </c>
      <c r="AI848" s="353"/>
      <c r="AJ848" s="353"/>
      <c r="AK848" s="353"/>
      <c r="AL848" s="354" t="s">
        <v>719</v>
      </c>
      <c r="AM848" s="355"/>
      <c r="AN848" s="355"/>
      <c r="AO848" s="356"/>
      <c r="AP848" s="357"/>
      <c r="AQ848" s="357"/>
      <c r="AR848" s="357"/>
      <c r="AS848" s="357"/>
      <c r="AT848" s="357"/>
      <c r="AU848" s="357"/>
      <c r="AV848" s="357"/>
      <c r="AW848" s="357"/>
      <c r="AX848" s="357"/>
      <c r="AY848">
        <f>COUNTA($C$848)</f>
        <v>1</v>
      </c>
    </row>
    <row r="849" spans="1:51" ht="35.1" customHeight="1" x14ac:dyDescent="0.15">
      <c r="A849" s="370">
        <v>5</v>
      </c>
      <c r="B849" s="370">
        <v>1</v>
      </c>
      <c r="C849" s="358" t="s">
        <v>758</v>
      </c>
      <c r="D849" s="343"/>
      <c r="E849" s="343"/>
      <c r="F849" s="343"/>
      <c r="G849" s="343"/>
      <c r="H849" s="343"/>
      <c r="I849" s="343"/>
      <c r="J849" s="344">
        <v>6000020242161</v>
      </c>
      <c r="K849" s="345"/>
      <c r="L849" s="345"/>
      <c r="M849" s="345"/>
      <c r="N849" s="345"/>
      <c r="O849" s="345"/>
      <c r="P849" s="359" t="s">
        <v>774</v>
      </c>
      <c r="Q849" s="346"/>
      <c r="R849" s="346"/>
      <c r="S849" s="346"/>
      <c r="T849" s="346"/>
      <c r="U849" s="346"/>
      <c r="V849" s="346"/>
      <c r="W849" s="346"/>
      <c r="X849" s="346"/>
      <c r="Y849" s="347">
        <v>4</v>
      </c>
      <c r="Z849" s="348"/>
      <c r="AA849" s="348"/>
      <c r="AB849" s="349"/>
      <c r="AC849" s="350" t="s">
        <v>753</v>
      </c>
      <c r="AD849" s="351"/>
      <c r="AE849" s="351"/>
      <c r="AF849" s="351"/>
      <c r="AG849" s="351"/>
      <c r="AH849" s="352" t="s">
        <v>719</v>
      </c>
      <c r="AI849" s="353"/>
      <c r="AJ849" s="353"/>
      <c r="AK849" s="353"/>
      <c r="AL849" s="354" t="s">
        <v>719</v>
      </c>
      <c r="AM849" s="355"/>
      <c r="AN849" s="355"/>
      <c r="AO849" s="356"/>
      <c r="AP849" s="357"/>
      <c r="AQ849" s="357"/>
      <c r="AR849" s="357"/>
      <c r="AS849" s="357"/>
      <c r="AT849" s="357"/>
      <c r="AU849" s="357"/>
      <c r="AV849" s="357"/>
      <c r="AW849" s="357"/>
      <c r="AX849" s="357"/>
      <c r="AY849">
        <f>COUNTA($C$849)</f>
        <v>1</v>
      </c>
    </row>
    <row r="850" spans="1:51" ht="35.1" customHeight="1" x14ac:dyDescent="0.15">
      <c r="A850" s="370">
        <v>6</v>
      </c>
      <c r="B850" s="370">
        <v>1</v>
      </c>
      <c r="C850" s="358" t="s">
        <v>759</v>
      </c>
      <c r="D850" s="343"/>
      <c r="E850" s="343"/>
      <c r="F850" s="343"/>
      <c r="G850" s="343"/>
      <c r="H850" s="343"/>
      <c r="I850" s="343"/>
      <c r="J850" s="344">
        <v>3000020352021</v>
      </c>
      <c r="K850" s="345"/>
      <c r="L850" s="345"/>
      <c r="M850" s="345"/>
      <c r="N850" s="345"/>
      <c r="O850" s="345"/>
      <c r="P850" s="346" t="s">
        <v>774</v>
      </c>
      <c r="Q850" s="346"/>
      <c r="R850" s="346"/>
      <c r="S850" s="346"/>
      <c r="T850" s="346"/>
      <c r="U850" s="346"/>
      <c r="V850" s="346"/>
      <c r="W850" s="346"/>
      <c r="X850" s="346"/>
      <c r="Y850" s="347">
        <v>4</v>
      </c>
      <c r="Z850" s="348"/>
      <c r="AA850" s="348"/>
      <c r="AB850" s="349"/>
      <c r="AC850" s="350" t="s">
        <v>753</v>
      </c>
      <c r="AD850" s="351"/>
      <c r="AE850" s="351"/>
      <c r="AF850" s="351"/>
      <c r="AG850" s="351"/>
      <c r="AH850" s="352" t="s">
        <v>719</v>
      </c>
      <c r="AI850" s="353"/>
      <c r="AJ850" s="353"/>
      <c r="AK850" s="353"/>
      <c r="AL850" s="354" t="s">
        <v>719</v>
      </c>
      <c r="AM850" s="355"/>
      <c r="AN850" s="355"/>
      <c r="AO850" s="356"/>
      <c r="AP850" s="357"/>
      <c r="AQ850" s="357"/>
      <c r="AR850" s="357"/>
      <c r="AS850" s="357"/>
      <c r="AT850" s="357"/>
      <c r="AU850" s="357"/>
      <c r="AV850" s="357"/>
      <c r="AW850" s="357"/>
      <c r="AX850" s="357"/>
      <c r="AY850">
        <f>COUNTA($C$850)</f>
        <v>1</v>
      </c>
    </row>
    <row r="851" spans="1:51" ht="35.1" customHeight="1" x14ac:dyDescent="0.15">
      <c r="A851" s="370">
        <v>7</v>
      </c>
      <c r="B851" s="370">
        <v>1</v>
      </c>
      <c r="C851" s="358" t="s">
        <v>760</v>
      </c>
      <c r="D851" s="343"/>
      <c r="E851" s="343"/>
      <c r="F851" s="343"/>
      <c r="G851" s="343"/>
      <c r="H851" s="343"/>
      <c r="I851" s="343"/>
      <c r="J851" s="344">
        <v>4000020180009</v>
      </c>
      <c r="K851" s="345"/>
      <c r="L851" s="345"/>
      <c r="M851" s="345"/>
      <c r="N851" s="345"/>
      <c r="O851" s="345"/>
      <c r="P851" s="346" t="s">
        <v>774</v>
      </c>
      <c r="Q851" s="346"/>
      <c r="R851" s="346"/>
      <c r="S851" s="346"/>
      <c r="T851" s="346"/>
      <c r="U851" s="346"/>
      <c r="V851" s="346"/>
      <c r="W851" s="346"/>
      <c r="X851" s="346"/>
      <c r="Y851" s="347">
        <v>4</v>
      </c>
      <c r="Z851" s="348"/>
      <c r="AA851" s="348"/>
      <c r="AB851" s="349"/>
      <c r="AC851" s="350" t="s">
        <v>753</v>
      </c>
      <c r="AD851" s="351"/>
      <c r="AE851" s="351"/>
      <c r="AF851" s="351"/>
      <c r="AG851" s="351"/>
      <c r="AH851" s="352" t="s">
        <v>719</v>
      </c>
      <c r="AI851" s="353"/>
      <c r="AJ851" s="353"/>
      <c r="AK851" s="353"/>
      <c r="AL851" s="354" t="s">
        <v>719</v>
      </c>
      <c r="AM851" s="355"/>
      <c r="AN851" s="355"/>
      <c r="AO851" s="356"/>
      <c r="AP851" s="357"/>
      <c r="AQ851" s="357"/>
      <c r="AR851" s="357"/>
      <c r="AS851" s="357"/>
      <c r="AT851" s="357"/>
      <c r="AU851" s="357"/>
      <c r="AV851" s="357"/>
      <c r="AW851" s="357"/>
      <c r="AX851" s="357"/>
      <c r="AY851">
        <f>COUNTA($C$851)</f>
        <v>1</v>
      </c>
    </row>
    <row r="852" spans="1:51" ht="35.1" customHeight="1" x14ac:dyDescent="0.15">
      <c r="A852" s="370">
        <v>8</v>
      </c>
      <c r="B852" s="370">
        <v>1</v>
      </c>
      <c r="C852" s="358" t="s">
        <v>761</v>
      </c>
      <c r="D852" s="343"/>
      <c r="E852" s="343"/>
      <c r="F852" s="343"/>
      <c r="G852" s="343"/>
      <c r="H852" s="343"/>
      <c r="I852" s="343"/>
      <c r="J852" s="344">
        <v>1000020230006</v>
      </c>
      <c r="K852" s="345"/>
      <c r="L852" s="345"/>
      <c r="M852" s="345"/>
      <c r="N852" s="345"/>
      <c r="O852" s="345"/>
      <c r="P852" s="346" t="s">
        <v>774</v>
      </c>
      <c r="Q852" s="346"/>
      <c r="R852" s="346"/>
      <c r="S852" s="346"/>
      <c r="T852" s="346"/>
      <c r="U852" s="346"/>
      <c r="V852" s="346"/>
      <c r="W852" s="346"/>
      <c r="X852" s="346"/>
      <c r="Y852" s="347">
        <v>4</v>
      </c>
      <c r="Z852" s="348"/>
      <c r="AA852" s="348"/>
      <c r="AB852" s="349"/>
      <c r="AC852" s="350" t="s">
        <v>753</v>
      </c>
      <c r="AD852" s="351"/>
      <c r="AE852" s="351"/>
      <c r="AF852" s="351"/>
      <c r="AG852" s="351"/>
      <c r="AH852" s="352" t="s">
        <v>719</v>
      </c>
      <c r="AI852" s="353"/>
      <c r="AJ852" s="353"/>
      <c r="AK852" s="353"/>
      <c r="AL852" s="354" t="s">
        <v>719</v>
      </c>
      <c r="AM852" s="355"/>
      <c r="AN852" s="355"/>
      <c r="AO852" s="356"/>
      <c r="AP852" s="357"/>
      <c r="AQ852" s="357"/>
      <c r="AR852" s="357"/>
      <c r="AS852" s="357"/>
      <c r="AT852" s="357"/>
      <c r="AU852" s="357"/>
      <c r="AV852" s="357"/>
      <c r="AW852" s="357"/>
      <c r="AX852" s="357"/>
      <c r="AY852">
        <f>COUNTA($C$852)</f>
        <v>1</v>
      </c>
    </row>
    <row r="853" spans="1:51" ht="35.1" customHeight="1" x14ac:dyDescent="0.15">
      <c r="A853" s="370">
        <v>9</v>
      </c>
      <c r="B853" s="370">
        <v>1</v>
      </c>
      <c r="C853" s="358" t="s">
        <v>762</v>
      </c>
      <c r="D853" s="343"/>
      <c r="E853" s="343"/>
      <c r="F853" s="343"/>
      <c r="G853" s="343"/>
      <c r="H853" s="343"/>
      <c r="I853" s="343"/>
      <c r="J853" s="344">
        <v>1000020222151</v>
      </c>
      <c r="K853" s="345"/>
      <c r="L853" s="345"/>
      <c r="M853" s="345"/>
      <c r="N853" s="345"/>
      <c r="O853" s="345"/>
      <c r="P853" s="346" t="s">
        <v>774</v>
      </c>
      <c r="Q853" s="346"/>
      <c r="R853" s="346"/>
      <c r="S853" s="346"/>
      <c r="T853" s="346"/>
      <c r="U853" s="346"/>
      <c r="V853" s="346"/>
      <c r="W853" s="346"/>
      <c r="X853" s="346"/>
      <c r="Y853" s="347">
        <v>4</v>
      </c>
      <c r="Z853" s="348"/>
      <c r="AA853" s="348"/>
      <c r="AB853" s="349"/>
      <c r="AC853" s="350" t="s">
        <v>753</v>
      </c>
      <c r="AD853" s="351"/>
      <c r="AE853" s="351"/>
      <c r="AF853" s="351"/>
      <c r="AG853" s="351"/>
      <c r="AH853" s="352" t="s">
        <v>719</v>
      </c>
      <c r="AI853" s="353"/>
      <c r="AJ853" s="353"/>
      <c r="AK853" s="353"/>
      <c r="AL853" s="354" t="s">
        <v>719</v>
      </c>
      <c r="AM853" s="355"/>
      <c r="AN853" s="355"/>
      <c r="AO853" s="356"/>
      <c r="AP853" s="357"/>
      <c r="AQ853" s="357"/>
      <c r="AR853" s="357"/>
      <c r="AS853" s="357"/>
      <c r="AT853" s="357"/>
      <c r="AU853" s="357"/>
      <c r="AV853" s="357"/>
      <c r="AW853" s="357"/>
      <c r="AX853" s="357"/>
      <c r="AY853">
        <f>COUNTA($C$853)</f>
        <v>1</v>
      </c>
    </row>
    <row r="854" spans="1:51" ht="35.1" customHeight="1" x14ac:dyDescent="0.15">
      <c r="A854" s="370">
        <v>10</v>
      </c>
      <c r="B854" s="370">
        <v>1</v>
      </c>
      <c r="C854" s="358" t="s">
        <v>763</v>
      </c>
      <c r="D854" s="343"/>
      <c r="E854" s="343"/>
      <c r="F854" s="343"/>
      <c r="G854" s="343"/>
      <c r="H854" s="343"/>
      <c r="I854" s="343"/>
      <c r="J854" s="344">
        <v>7000020012068</v>
      </c>
      <c r="K854" s="345"/>
      <c r="L854" s="345"/>
      <c r="M854" s="345"/>
      <c r="N854" s="345"/>
      <c r="O854" s="345"/>
      <c r="P854" s="346" t="s">
        <v>774</v>
      </c>
      <c r="Q854" s="346"/>
      <c r="R854" s="346"/>
      <c r="S854" s="346"/>
      <c r="T854" s="346"/>
      <c r="U854" s="346"/>
      <c r="V854" s="346"/>
      <c r="W854" s="346"/>
      <c r="X854" s="346"/>
      <c r="Y854" s="347">
        <v>4</v>
      </c>
      <c r="Z854" s="348"/>
      <c r="AA854" s="348"/>
      <c r="AB854" s="349"/>
      <c r="AC854" s="350" t="s">
        <v>753</v>
      </c>
      <c r="AD854" s="351"/>
      <c r="AE854" s="351"/>
      <c r="AF854" s="351"/>
      <c r="AG854" s="351"/>
      <c r="AH854" s="352" t="s">
        <v>719</v>
      </c>
      <c r="AI854" s="353"/>
      <c r="AJ854" s="353"/>
      <c r="AK854" s="353"/>
      <c r="AL854" s="354" t="s">
        <v>719</v>
      </c>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58" t="s">
        <v>764</v>
      </c>
      <c r="D855" s="343"/>
      <c r="E855" s="343"/>
      <c r="F855" s="343"/>
      <c r="G855" s="343"/>
      <c r="H855" s="343"/>
      <c r="I855" s="343"/>
      <c r="J855" s="344">
        <v>8000020280003</v>
      </c>
      <c r="K855" s="345"/>
      <c r="L855" s="345"/>
      <c r="M855" s="345"/>
      <c r="N855" s="345"/>
      <c r="O855" s="345"/>
      <c r="P855" s="346" t="s">
        <v>774</v>
      </c>
      <c r="Q855" s="346"/>
      <c r="R855" s="346"/>
      <c r="S855" s="346"/>
      <c r="T855" s="346"/>
      <c r="U855" s="346"/>
      <c r="V855" s="346"/>
      <c r="W855" s="346"/>
      <c r="X855" s="346"/>
      <c r="Y855" s="347">
        <v>3.9</v>
      </c>
      <c r="Z855" s="348"/>
      <c r="AA855" s="348"/>
      <c r="AB855" s="349"/>
      <c r="AC855" s="350" t="s">
        <v>753</v>
      </c>
      <c r="AD855" s="351"/>
      <c r="AE855" s="351"/>
      <c r="AF855" s="351"/>
      <c r="AG855" s="351"/>
      <c r="AH855" s="352" t="s">
        <v>719</v>
      </c>
      <c r="AI855" s="353"/>
      <c r="AJ855" s="353"/>
      <c r="AK855" s="353"/>
      <c r="AL855" s="354" t="s">
        <v>719</v>
      </c>
      <c r="AM855" s="355"/>
      <c r="AN855" s="355"/>
      <c r="AO855" s="356"/>
      <c r="AP855" s="357"/>
      <c r="AQ855" s="357"/>
      <c r="AR855" s="357"/>
      <c r="AS855" s="357"/>
      <c r="AT855" s="357"/>
      <c r="AU855" s="357"/>
      <c r="AV855" s="357"/>
      <c r="AW855" s="357"/>
      <c r="AX855" s="357"/>
      <c r="AY855">
        <f>COUNTA($C$855)</f>
        <v>1</v>
      </c>
    </row>
    <row r="856" spans="1:51" ht="30" hidden="1" customHeight="1" x14ac:dyDescent="0.15">
      <c r="A856" s="370">
        <v>12</v>
      </c>
      <c r="B856" s="370">
        <v>1</v>
      </c>
      <c r="C856" s="358" t="s">
        <v>765</v>
      </c>
      <c r="D856" s="343"/>
      <c r="E856" s="343"/>
      <c r="F856" s="343"/>
      <c r="G856" s="343"/>
      <c r="H856" s="343"/>
      <c r="I856" s="343"/>
      <c r="J856" s="344">
        <v>1000020200000</v>
      </c>
      <c r="K856" s="345"/>
      <c r="L856" s="345"/>
      <c r="M856" s="345"/>
      <c r="N856" s="345"/>
      <c r="O856" s="345"/>
      <c r="P856" s="346" t="s">
        <v>774</v>
      </c>
      <c r="Q856" s="346"/>
      <c r="R856" s="346"/>
      <c r="S856" s="346"/>
      <c r="T856" s="346"/>
      <c r="U856" s="346"/>
      <c r="V856" s="346"/>
      <c r="W856" s="346"/>
      <c r="X856" s="346"/>
      <c r="Y856" s="347">
        <v>3.9</v>
      </c>
      <c r="Z856" s="348"/>
      <c r="AA856" s="348"/>
      <c r="AB856" s="349"/>
      <c r="AC856" s="350" t="s">
        <v>753</v>
      </c>
      <c r="AD856" s="351"/>
      <c r="AE856" s="351"/>
      <c r="AF856" s="351"/>
      <c r="AG856" s="351"/>
      <c r="AH856" s="352" t="s">
        <v>719</v>
      </c>
      <c r="AI856" s="353"/>
      <c r="AJ856" s="353"/>
      <c r="AK856" s="353"/>
      <c r="AL856" s="354" t="s">
        <v>719</v>
      </c>
      <c r="AM856" s="355"/>
      <c r="AN856" s="355"/>
      <c r="AO856" s="356"/>
      <c r="AP856" s="357"/>
      <c r="AQ856" s="357"/>
      <c r="AR856" s="357"/>
      <c r="AS856" s="357"/>
      <c r="AT856" s="357"/>
      <c r="AU856" s="357"/>
      <c r="AV856" s="357"/>
      <c r="AW856" s="357"/>
      <c r="AX856" s="357"/>
      <c r="AY856">
        <f>COUNTA($C$856)</f>
        <v>1</v>
      </c>
    </row>
    <row r="857" spans="1:51" ht="30" hidden="1" customHeight="1" x14ac:dyDescent="0.15">
      <c r="A857" s="370">
        <v>13</v>
      </c>
      <c r="B857" s="370">
        <v>1</v>
      </c>
      <c r="C857" s="358" t="s">
        <v>773</v>
      </c>
      <c r="D857" s="343"/>
      <c r="E857" s="343"/>
      <c r="F857" s="343"/>
      <c r="G857" s="343"/>
      <c r="H857" s="343"/>
      <c r="I857" s="343"/>
      <c r="J857" s="344">
        <v>4000020262129</v>
      </c>
      <c r="K857" s="345"/>
      <c r="L857" s="345"/>
      <c r="M857" s="345"/>
      <c r="N857" s="345"/>
      <c r="O857" s="345"/>
      <c r="P857" s="346" t="s">
        <v>774</v>
      </c>
      <c r="Q857" s="346"/>
      <c r="R857" s="346"/>
      <c r="S857" s="346"/>
      <c r="T857" s="346"/>
      <c r="U857" s="346"/>
      <c r="V857" s="346"/>
      <c r="W857" s="346"/>
      <c r="X857" s="346"/>
      <c r="Y857" s="347">
        <v>3.8</v>
      </c>
      <c r="Z857" s="348"/>
      <c r="AA857" s="348"/>
      <c r="AB857" s="349"/>
      <c r="AC857" s="350" t="s">
        <v>753</v>
      </c>
      <c r="AD857" s="351"/>
      <c r="AE857" s="351"/>
      <c r="AF857" s="351"/>
      <c r="AG857" s="351"/>
      <c r="AH857" s="352" t="s">
        <v>719</v>
      </c>
      <c r="AI857" s="353"/>
      <c r="AJ857" s="353"/>
      <c r="AK857" s="353"/>
      <c r="AL857" s="354" t="s">
        <v>719</v>
      </c>
      <c r="AM857" s="355"/>
      <c r="AN857" s="355"/>
      <c r="AO857" s="356"/>
      <c r="AP857" s="357"/>
      <c r="AQ857" s="357"/>
      <c r="AR857" s="357"/>
      <c r="AS857" s="357"/>
      <c r="AT857" s="357"/>
      <c r="AU857" s="357"/>
      <c r="AV857" s="357"/>
      <c r="AW857" s="357"/>
      <c r="AX857" s="357"/>
      <c r="AY857">
        <f>COUNTA($C$857)</f>
        <v>1</v>
      </c>
    </row>
    <row r="858" spans="1:51" ht="30" hidden="1" customHeight="1" x14ac:dyDescent="0.15">
      <c r="A858" s="370">
        <v>14</v>
      </c>
      <c r="B858" s="370">
        <v>1</v>
      </c>
      <c r="C858" s="371" t="s">
        <v>766</v>
      </c>
      <c r="D858" s="372"/>
      <c r="E858" s="372"/>
      <c r="F858" s="372"/>
      <c r="G858" s="372"/>
      <c r="H858" s="372"/>
      <c r="I858" s="373"/>
      <c r="J858" s="344">
        <v>9000020432148</v>
      </c>
      <c r="K858" s="345"/>
      <c r="L858" s="345"/>
      <c r="M858" s="345"/>
      <c r="N858" s="345"/>
      <c r="O858" s="345"/>
      <c r="P858" s="346" t="s">
        <v>774</v>
      </c>
      <c r="Q858" s="346"/>
      <c r="R858" s="346"/>
      <c r="S858" s="346"/>
      <c r="T858" s="346"/>
      <c r="U858" s="346"/>
      <c r="V858" s="346"/>
      <c r="W858" s="346"/>
      <c r="X858" s="346"/>
      <c r="Y858" s="347">
        <v>3.8</v>
      </c>
      <c r="Z858" s="348"/>
      <c r="AA858" s="348"/>
      <c r="AB858" s="349"/>
      <c r="AC858" s="350" t="s">
        <v>753</v>
      </c>
      <c r="AD858" s="351"/>
      <c r="AE858" s="351"/>
      <c r="AF858" s="351"/>
      <c r="AG858" s="351"/>
      <c r="AH858" s="352" t="s">
        <v>719</v>
      </c>
      <c r="AI858" s="353"/>
      <c r="AJ858" s="353"/>
      <c r="AK858" s="353"/>
      <c r="AL858" s="354" t="s">
        <v>719</v>
      </c>
      <c r="AM858" s="355"/>
      <c r="AN858" s="355"/>
      <c r="AO858" s="356"/>
      <c r="AP858" s="357"/>
      <c r="AQ858" s="357"/>
      <c r="AR858" s="357"/>
      <c r="AS858" s="357"/>
      <c r="AT858" s="357"/>
      <c r="AU858" s="357"/>
      <c r="AV858" s="357"/>
      <c r="AW858" s="357"/>
      <c r="AX858" s="357"/>
      <c r="AY858">
        <f>COUNTA($C$858)</f>
        <v>1</v>
      </c>
    </row>
    <row r="859" spans="1:51" ht="30" hidden="1" customHeight="1" x14ac:dyDescent="0.15">
      <c r="A859" s="370">
        <v>15</v>
      </c>
      <c r="B859" s="370">
        <v>1</v>
      </c>
      <c r="C859" s="371" t="s">
        <v>767</v>
      </c>
      <c r="D859" s="372"/>
      <c r="E859" s="372"/>
      <c r="F859" s="372"/>
      <c r="G859" s="372"/>
      <c r="H859" s="372"/>
      <c r="I859" s="373"/>
      <c r="J859" s="344">
        <v>8000020343692</v>
      </c>
      <c r="K859" s="345"/>
      <c r="L859" s="345"/>
      <c r="M859" s="345"/>
      <c r="N859" s="345"/>
      <c r="O859" s="345"/>
      <c r="P859" s="346" t="s">
        <v>774</v>
      </c>
      <c r="Q859" s="346"/>
      <c r="R859" s="346"/>
      <c r="S859" s="346"/>
      <c r="T859" s="346"/>
      <c r="U859" s="346"/>
      <c r="V859" s="346"/>
      <c r="W859" s="346"/>
      <c r="X859" s="346"/>
      <c r="Y859" s="347">
        <v>3.8</v>
      </c>
      <c r="Z859" s="348"/>
      <c r="AA859" s="348"/>
      <c r="AB859" s="349"/>
      <c r="AC859" s="350" t="s">
        <v>753</v>
      </c>
      <c r="AD859" s="351"/>
      <c r="AE859" s="351"/>
      <c r="AF859" s="351"/>
      <c r="AG859" s="351"/>
      <c r="AH859" s="352" t="s">
        <v>719</v>
      </c>
      <c r="AI859" s="353"/>
      <c r="AJ859" s="353"/>
      <c r="AK859" s="353"/>
      <c r="AL859" s="354" t="s">
        <v>719</v>
      </c>
      <c r="AM859" s="355"/>
      <c r="AN859" s="355"/>
      <c r="AO859" s="356"/>
      <c r="AP859" s="357"/>
      <c r="AQ859" s="357"/>
      <c r="AR859" s="357"/>
      <c r="AS859" s="357"/>
      <c r="AT859" s="357"/>
      <c r="AU859" s="357"/>
      <c r="AV859" s="357"/>
      <c r="AW859" s="357"/>
      <c r="AX859" s="357"/>
      <c r="AY859">
        <f>COUNTA($C$859)</f>
        <v>1</v>
      </c>
    </row>
    <row r="860" spans="1:51" ht="30" hidden="1" customHeight="1" x14ac:dyDescent="0.15">
      <c r="A860" s="370">
        <v>16</v>
      </c>
      <c r="B860" s="370">
        <v>1</v>
      </c>
      <c r="C860" s="371" t="s">
        <v>768</v>
      </c>
      <c r="D860" s="372"/>
      <c r="E860" s="372"/>
      <c r="F860" s="372"/>
      <c r="G860" s="372"/>
      <c r="H860" s="372"/>
      <c r="I860" s="373"/>
      <c r="J860" s="344">
        <v>5000020472115</v>
      </c>
      <c r="K860" s="345"/>
      <c r="L860" s="345"/>
      <c r="M860" s="345"/>
      <c r="N860" s="345"/>
      <c r="O860" s="345"/>
      <c r="P860" s="346" t="s">
        <v>774</v>
      </c>
      <c r="Q860" s="346"/>
      <c r="R860" s="346"/>
      <c r="S860" s="346"/>
      <c r="T860" s="346"/>
      <c r="U860" s="346"/>
      <c r="V860" s="346"/>
      <c r="W860" s="346"/>
      <c r="X860" s="346"/>
      <c r="Y860" s="347">
        <v>3.4</v>
      </c>
      <c r="Z860" s="348"/>
      <c r="AA860" s="348"/>
      <c r="AB860" s="349"/>
      <c r="AC860" s="350" t="s">
        <v>753</v>
      </c>
      <c r="AD860" s="351"/>
      <c r="AE860" s="351"/>
      <c r="AF860" s="351"/>
      <c r="AG860" s="351"/>
      <c r="AH860" s="352" t="s">
        <v>719</v>
      </c>
      <c r="AI860" s="353"/>
      <c r="AJ860" s="353"/>
      <c r="AK860" s="353"/>
      <c r="AL860" s="354" t="s">
        <v>719</v>
      </c>
      <c r="AM860" s="355"/>
      <c r="AN860" s="355"/>
      <c r="AO860" s="356"/>
      <c r="AP860" s="357"/>
      <c r="AQ860" s="357"/>
      <c r="AR860" s="357"/>
      <c r="AS860" s="357"/>
      <c r="AT860" s="357"/>
      <c r="AU860" s="357"/>
      <c r="AV860" s="357"/>
      <c r="AW860" s="357"/>
      <c r="AX860" s="357"/>
      <c r="AY860">
        <f>COUNTA($C$860)</f>
        <v>1</v>
      </c>
    </row>
    <row r="861" spans="1:51" s="16" customFormat="1" ht="30" hidden="1" customHeight="1" x14ac:dyDescent="0.15">
      <c r="A861" s="370">
        <v>17</v>
      </c>
      <c r="B861" s="370">
        <v>1</v>
      </c>
      <c r="C861" s="371" t="s">
        <v>769</v>
      </c>
      <c r="D861" s="372"/>
      <c r="E861" s="372"/>
      <c r="F861" s="372"/>
      <c r="G861" s="372"/>
      <c r="H861" s="372"/>
      <c r="I861" s="373"/>
      <c r="J861" s="344">
        <v>2000020012246</v>
      </c>
      <c r="K861" s="345"/>
      <c r="L861" s="345"/>
      <c r="M861" s="345"/>
      <c r="N861" s="345"/>
      <c r="O861" s="345"/>
      <c r="P861" s="346" t="s">
        <v>774</v>
      </c>
      <c r="Q861" s="346"/>
      <c r="R861" s="346"/>
      <c r="S861" s="346"/>
      <c r="T861" s="346"/>
      <c r="U861" s="346"/>
      <c r="V861" s="346"/>
      <c r="W861" s="346"/>
      <c r="X861" s="346"/>
      <c r="Y861" s="347">
        <v>3.2</v>
      </c>
      <c r="Z861" s="348"/>
      <c r="AA861" s="348"/>
      <c r="AB861" s="349"/>
      <c r="AC861" s="350" t="s">
        <v>753</v>
      </c>
      <c r="AD861" s="351"/>
      <c r="AE861" s="351"/>
      <c r="AF861" s="351"/>
      <c r="AG861" s="351"/>
      <c r="AH861" s="352" t="s">
        <v>719</v>
      </c>
      <c r="AI861" s="353"/>
      <c r="AJ861" s="353"/>
      <c r="AK861" s="353"/>
      <c r="AL861" s="354" t="s">
        <v>719</v>
      </c>
      <c r="AM861" s="355"/>
      <c r="AN861" s="355"/>
      <c r="AO861" s="356"/>
      <c r="AP861" s="357"/>
      <c r="AQ861" s="357"/>
      <c r="AR861" s="357"/>
      <c r="AS861" s="357"/>
      <c r="AT861" s="357"/>
      <c r="AU861" s="357"/>
      <c r="AV861" s="357"/>
      <c r="AW861" s="357"/>
      <c r="AX861" s="357"/>
      <c r="AY861">
        <f>COUNTA($C$861)</f>
        <v>1</v>
      </c>
    </row>
    <row r="862" spans="1:51" ht="30" hidden="1" customHeight="1" x14ac:dyDescent="0.15">
      <c r="A862" s="370">
        <v>18</v>
      </c>
      <c r="B862" s="370">
        <v>1</v>
      </c>
      <c r="C862" s="371" t="s">
        <v>770</v>
      </c>
      <c r="D862" s="372"/>
      <c r="E862" s="372"/>
      <c r="F862" s="372"/>
      <c r="G862" s="372"/>
      <c r="H862" s="372"/>
      <c r="I862" s="373"/>
      <c r="J862" s="344">
        <v>2000020202193</v>
      </c>
      <c r="K862" s="345"/>
      <c r="L862" s="345"/>
      <c r="M862" s="345"/>
      <c r="N862" s="345"/>
      <c r="O862" s="345"/>
      <c r="P862" s="346" t="s">
        <v>774</v>
      </c>
      <c r="Q862" s="346"/>
      <c r="R862" s="346"/>
      <c r="S862" s="346"/>
      <c r="T862" s="346"/>
      <c r="U862" s="346"/>
      <c r="V862" s="346"/>
      <c r="W862" s="346"/>
      <c r="X862" s="346"/>
      <c r="Y862" s="347">
        <v>3</v>
      </c>
      <c r="Z862" s="348"/>
      <c r="AA862" s="348"/>
      <c r="AB862" s="349"/>
      <c r="AC862" s="350" t="s">
        <v>753</v>
      </c>
      <c r="AD862" s="351"/>
      <c r="AE862" s="351"/>
      <c r="AF862" s="351"/>
      <c r="AG862" s="351"/>
      <c r="AH862" s="352" t="s">
        <v>719</v>
      </c>
      <c r="AI862" s="353"/>
      <c r="AJ862" s="353"/>
      <c r="AK862" s="353"/>
      <c r="AL862" s="354" t="s">
        <v>719</v>
      </c>
      <c r="AM862" s="355"/>
      <c r="AN862" s="355"/>
      <c r="AO862" s="356"/>
      <c r="AP862" s="357"/>
      <c r="AQ862" s="357"/>
      <c r="AR862" s="357"/>
      <c r="AS862" s="357"/>
      <c r="AT862" s="357"/>
      <c r="AU862" s="357"/>
      <c r="AV862" s="357"/>
      <c r="AW862" s="357"/>
      <c r="AX862" s="357"/>
      <c r="AY862">
        <f>COUNTA($C$862)</f>
        <v>1</v>
      </c>
    </row>
    <row r="863" spans="1:51" ht="30" hidden="1" customHeight="1" x14ac:dyDescent="0.15">
      <c r="A863" s="370">
        <v>19</v>
      </c>
      <c r="B863" s="370">
        <v>1</v>
      </c>
      <c r="C863" s="371" t="s">
        <v>771</v>
      </c>
      <c r="D863" s="372"/>
      <c r="E863" s="372"/>
      <c r="F863" s="372"/>
      <c r="G863" s="372"/>
      <c r="H863" s="372"/>
      <c r="I863" s="373"/>
      <c r="J863" s="344">
        <v>9000020462161</v>
      </c>
      <c r="K863" s="345"/>
      <c r="L863" s="345"/>
      <c r="M863" s="345"/>
      <c r="N863" s="345"/>
      <c r="O863" s="345"/>
      <c r="P863" s="346" t="s">
        <v>774</v>
      </c>
      <c r="Q863" s="346"/>
      <c r="R863" s="346"/>
      <c r="S863" s="346"/>
      <c r="T863" s="346"/>
      <c r="U863" s="346"/>
      <c r="V863" s="346"/>
      <c r="W863" s="346"/>
      <c r="X863" s="346"/>
      <c r="Y863" s="347">
        <v>2.8</v>
      </c>
      <c r="Z863" s="348"/>
      <c r="AA863" s="348"/>
      <c r="AB863" s="349"/>
      <c r="AC863" s="350" t="s">
        <v>753</v>
      </c>
      <c r="AD863" s="351"/>
      <c r="AE863" s="351"/>
      <c r="AF863" s="351"/>
      <c r="AG863" s="351"/>
      <c r="AH863" s="352" t="s">
        <v>719</v>
      </c>
      <c r="AI863" s="353"/>
      <c r="AJ863" s="353"/>
      <c r="AK863" s="353"/>
      <c r="AL863" s="354" t="s">
        <v>719</v>
      </c>
      <c r="AM863" s="355"/>
      <c r="AN863" s="355"/>
      <c r="AO863" s="356"/>
      <c r="AP863" s="357"/>
      <c r="AQ863" s="357"/>
      <c r="AR863" s="357"/>
      <c r="AS863" s="357"/>
      <c r="AT863" s="357"/>
      <c r="AU863" s="357"/>
      <c r="AV863" s="357"/>
      <c r="AW863" s="357"/>
      <c r="AX863" s="357"/>
      <c r="AY863">
        <f>COUNTA($C$863)</f>
        <v>1</v>
      </c>
    </row>
    <row r="864" spans="1:51" ht="30" hidden="1" customHeight="1" x14ac:dyDescent="0.15">
      <c r="A864" s="370">
        <v>20</v>
      </c>
      <c r="B864" s="370">
        <v>1</v>
      </c>
      <c r="C864" s="371" t="s">
        <v>772</v>
      </c>
      <c r="D864" s="372"/>
      <c r="E864" s="372"/>
      <c r="F864" s="372"/>
      <c r="G864" s="372"/>
      <c r="H864" s="372"/>
      <c r="I864" s="373"/>
      <c r="J864" s="344">
        <v>1000020413411</v>
      </c>
      <c r="K864" s="345"/>
      <c r="L864" s="345"/>
      <c r="M864" s="345"/>
      <c r="N864" s="345"/>
      <c r="O864" s="345"/>
      <c r="P864" s="346" t="s">
        <v>774</v>
      </c>
      <c r="Q864" s="346"/>
      <c r="R864" s="346"/>
      <c r="S864" s="346"/>
      <c r="T864" s="346"/>
      <c r="U864" s="346"/>
      <c r="V864" s="346"/>
      <c r="W864" s="346"/>
      <c r="X864" s="346"/>
      <c r="Y864" s="347">
        <v>2.2000000000000002</v>
      </c>
      <c r="Z864" s="348"/>
      <c r="AA864" s="348"/>
      <c r="AB864" s="349"/>
      <c r="AC864" s="350" t="s">
        <v>753</v>
      </c>
      <c r="AD864" s="351"/>
      <c r="AE864" s="351"/>
      <c r="AF864" s="351"/>
      <c r="AG864" s="351"/>
      <c r="AH864" s="352" t="s">
        <v>719</v>
      </c>
      <c r="AI864" s="353"/>
      <c r="AJ864" s="353"/>
      <c r="AK864" s="353"/>
      <c r="AL864" s="354" t="s">
        <v>719</v>
      </c>
      <c r="AM864" s="355"/>
      <c r="AN864" s="355"/>
      <c r="AO864" s="356"/>
      <c r="AP864" s="357"/>
      <c r="AQ864" s="357"/>
      <c r="AR864" s="357"/>
      <c r="AS864" s="357"/>
      <c r="AT864" s="357"/>
      <c r="AU864" s="357"/>
      <c r="AV864" s="357"/>
      <c r="AW864" s="357"/>
      <c r="AX864" s="357"/>
      <c r="AY864">
        <f>COUNTA($C$864)</f>
        <v>1</v>
      </c>
    </row>
    <row r="865" spans="1:51" ht="30" hidden="1" customHeight="1" x14ac:dyDescent="0.15">
      <c r="A865" s="370">
        <v>21</v>
      </c>
      <c r="B865" s="370">
        <v>1</v>
      </c>
      <c r="C865" s="908" t="s">
        <v>752</v>
      </c>
      <c r="D865" s="909"/>
      <c r="E865" s="909"/>
      <c r="F865" s="909"/>
      <c r="G865" s="909"/>
      <c r="H865" s="909"/>
      <c r="I865" s="910"/>
      <c r="J865" s="344">
        <v>4000020450006</v>
      </c>
      <c r="K865" s="345"/>
      <c r="L865" s="345"/>
      <c r="M865" s="345"/>
      <c r="N865" s="345"/>
      <c r="O865" s="345"/>
      <c r="P865" s="346" t="s">
        <v>774</v>
      </c>
      <c r="Q865" s="346"/>
      <c r="R865" s="346"/>
      <c r="S865" s="346"/>
      <c r="T865" s="346"/>
      <c r="U865" s="346"/>
      <c r="V865" s="346"/>
      <c r="W865" s="346"/>
      <c r="X865" s="346"/>
      <c r="Y865" s="347">
        <v>1.8</v>
      </c>
      <c r="Z865" s="348"/>
      <c r="AA865" s="348"/>
      <c r="AB865" s="349"/>
      <c r="AC865" s="350" t="s">
        <v>753</v>
      </c>
      <c r="AD865" s="351"/>
      <c r="AE865" s="351"/>
      <c r="AF865" s="351"/>
      <c r="AG865" s="351"/>
      <c r="AH865" s="352" t="s">
        <v>719</v>
      </c>
      <c r="AI865" s="353"/>
      <c r="AJ865" s="353"/>
      <c r="AK865" s="353"/>
      <c r="AL865" s="354" t="s">
        <v>719</v>
      </c>
      <c r="AM865" s="355"/>
      <c r="AN865" s="355"/>
      <c r="AO865" s="356"/>
      <c r="AP865" s="357"/>
      <c r="AQ865" s="357"/>
      <c r="AR865" s="357"/>
      <c r="AS865" s="357"/>
      <c r="AT865" s="357"/>
      <c r="AU865" s="357"/>
      <c r="AV865" s="357"/>
      <c r="AW865" s="357"/>
      <c r="AX865" s="357"/>
      <c r="AY865">
        <f>COUNTA($C$865)</f>
        <v>1</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5:AX15 P13:AX13 P16:AQ17">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04"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732</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t="s">
        <v>732</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t="s">
        <v>732</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観光立国、地方創生</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2"/>
      <c r="Z2" s="827"/>
      <c r="AA2" s="828"/>
      <c r="AB2" s="1026" t="s">
        <v>11</v>
      </c>
      <c r="AC2" s="1027"/>
      <c r="AD2" s="1028"/>
      <c r="AE2" s="1032" t="s">
        <v>391</v>
      </c>
      <c r="AF2" s="1032"/>
      <c r="AG2" s="1032"/>
      <c r="AH2" s="1032"/>
      <c r="AI2" s="1032" t="s">
        <v>413</v>
      </c>
      <c r="AJ2" s="1032"/>
      <c r="AK2" s="1032"/>
      <c r="AL2" s="559"/>
      <c r="AM2" s="1032" t="s">
        <v>510</v>
      </c>
      <c r="AN2" s="1032"/>
      <c r="AO2" s="1032"/>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3"/>
      <c r="Z3" s="1024"/>
      <c r="AA3" s="1025"/>
      <c r="AB3" s="1029"/>
      <c r="AC3" s="1030"/>
      <c r="AD3" s="1031"/>
      <c r="AE3" s="917"/>
      <c r="AF3" s="917"/>
      <c r="AG3" s="917"/>
      <c r="AH3" s="917"/>
      <c r="AI3" s="917"/>
      <c r="AJ3" s="917"/>
      <c r="AK3" s="917"/>
      <c r="AL3" s="410"/>
      <c r="AM3" s="917"/>
      <c r="AN3" s="917"/>
      <c r="AO3" s="917"/>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9"/>
      <c r="I4" s="999"/>
      <c r="J4" s="999"/>
      <c r="K4" s="999"/>
      <c r="L4" s="999"/>
      <c r="M4" s="999"/>
      <c r="N4" s="999"/>
      <c r="O4" s="1000"/>
      <c r="P4" s="108"/>
      <c r="Q4" s="1007"/>
      <c r="R4" s="1007"/>
      <c r="S4" s="1007"/>
      <c r="T4" s="1007"/>
      <c r="U4" s="1007"/>
      <c r="V4" s="1007"/>
      <c r="W4" s="1007"/>
      <c r="X4" s="1008"/>
      <c r="Y4" s="1017" t="s">
        <v>12</v>
      </c>
      <c r="Z4" s="1018"/>
      <c r="AA4" s="1019"/>
      <c r="AB4" s="463"/>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1"/>
      <c r="H5" s="1002"/>
      <c r="I5" s="1002"/>
      <c r="J5" s="1002"/>
      <c r="K5" s="1002"/>
      <c r="L5" s="1002"/>
      <c r="M5" s="1002"/>
      <c r="N5" s="1002"/>
      <c r="O5" s="1003"/>
      <c r="P5" s="1009"/>
      <c r="Q5" s="1009"/>
      <c r="R5" s="1009"/>
      <c r="S5" s="1009"/>
      <c r="T5" s="1009"/>
      <c r="U5" s="1009"/>
      <c r="V5" s="1009"/>
      <c r="W5" s="1009"/>
      <c r="X5" s="1010"/>
      <c r="Y5" s="449" t="s">
        <v>54</v>
      </c>
      <c r="Z5" s="1014"/>
      <c r="AA5" s="1015"/>
      <c r="AB5" s="525"/>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2"/>
      <c r="Z9" s="827"/>
      <c r="AA9" s="828"/>
      <c r="AB9" s="1026" t="s">
        <v>11</v>
      </c>
      <c r="AC9" s="1027"/>
      <c r="AD9" s="1028"/>
      <c r="AE9" s="1032" t="s">
        <v>391</v>
      </c>
      <c r="AF9" s="1032"/>
      <c r="AG9" s="1032"/>
      <c r="AH9" s="1032"/>
      <c r="AI9" s="1032" t="s">
        <v>413</v>
      </c>
      <c r="AJ9" s="1032"/>
      <c r="AK9" s="1032"/>
      <c r="AL9" s="559"/>
      <c r="AM9" s="1032" t="s">
        <v>510</v>
      </c>
      <c r="AN9" s="1032"/>
      <c r="AO9" s="1032"/>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3"/>
      <c r="Z10" s="1024"/>
      <c r="AA10" s="1025"/>
      <c r="AB10" s="1029"/>
      <c r="AC10" s="1030"/>
      <c r="AD10" s="1031"/>
      <c r="AE10" s="917"/>
      <c r="AF10" s="917"/>
      <c r="AG10" s="917"/>
      <c r="AH10" s="917"/>
      <c r="AI10" s="917"/>
      <c r="AJ10" s="917"/>
      <c r="AK10" s="917"/>
      <c r="AL10" s="410"/>
      <c r="AM10" s="917"/>
      <c r="AN10" s="917"/>
      <c r="AO10" s="917"/>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9"/>
      <c r="I11" s="999"/>
      <c r="J11" s="999"/>
      <c r="K11" s="999"/>
      <c r="L11" s="999"/>
      <c r="M11" s="999"/>
      <c r="N11" s="999"/>
      <c r="O11" s="1000"/>
      <c r="P11" s="108"/>
      <c r="Q11" s="1007"/>
      <c r="R11" s="1007"/>
      <c r="S11" s="1007"/>
      <c r="T11" s="1007"/>
      <c r="U11" s="1007"/>
      <c r="V11" s="1007"/>
      <c r="W11" s="1007"/>
      <c r="X11" s="1008"/>
      <c r="Y11" s="1017" t="s">
        <v>12</v>
      </c>
      <c r="Z11" s="1018"/>
      <c r="AA11" s="1019"/>
      <c r="AB11" s="463"/>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1"/>
      <c r="H12" s="1002"/>
      <c r="I12" s="1002"/>
      <c r="J12" s="1002"/>
      <c r="K12" s="1002"/>
      <c r="L12" s="1002"/>
      <c r="M12" s="1002"/>
      <c r="N12" s="1002"/>
      <c r="O12" s="1003"/>
      <c r="P12" s="1009"/>
      <c r="Q12" s="1009"/>
      <c r="R12" s="1009"/>
      <c r="S12" s="1009"/>
      <c r="T12" s="1009"/>
      <c r="U12" s="1009"/>
      <c r="V12" s="1009"/>
      <c r="W12" s="1009"/>
      <c r="X12" s="1010"/>
      <c r="Y12" s="449" t="s">
        <v>54</v>
      </c>
      <c r="Z12" s="1014"/>
      <c r="AA12" s="1015"/>
      <c r="AB12" s="525"/>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2"/>
      <c r="Z16" s="827"/>
      <c r="AA16" s="828"/>
      <c r="AB16" s="1026" t="s">
        <v>11</v>
      </c>
      <c r="AC16" s="1027"/>
      <c r="AD16" s="1028"/>
      <c r="AE16" s="1032" t="s">
        <v>391</v>
      </c>
      <c r="AF16" s="1032"/>
      <c r="AG16" s="1032"/>
      <c r="AH16" s="1032"/>
      <c r="AI16" s="1032" t="s">
        <v>413</v>
      </c>
      <c r="AJ16" s="1032"/>
      <c r="AK16" s="1032"/>
      <c r="AL16" s="559"/>
      <c r="AM16" s="1032" t="s">
        <v>510</v>
      </c>
      <c r="AN16" s="1032"/>
      <c r="AO16" s="1032"/>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3"/>
      <c r="Z17" s="1024"/>
      <c r="AA17" s="1025"/>
      <c r="AB17" s="1029"/>
      <c r="AC17" s="1030"/>
      <c r="AD17" s="1031"/>
      <c r="AE17" s="917"/>
      <c r="AF17" s="917"/>
      <c r="AG17" s="917"/>
      <c r="AH17" s="917"/>
      <c r="AI17" s="917"/>
      <c r="AJ17" s="917"/>
      <c r="AK17" s="917"/>
      <c r="AL17" s="410"/>
      <c r="AM17" s="917"/>
      <c r="AN17" s="917"/>
      <c r="AO17" s="917"/>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9"/>
      <c r="I18" s="999"/>
      <c r="J18" s="999"/>
      <c r="K18" s="999"/>
      <c r="L18" s="999"/>
      <c r="M18" s="999"/>
      <c r="N18" s="999"/>
      <c r="O18" s="1000"/>
      <c r="P18" s="108"/>
      <c r="Q18" s="1007"/>
      <c r="R18" s="1007"/>
      <c r="S18" s="1007"/>
      <c r="T18" s="1007"/>
      <c r="U18" s="1007"/>
      <c r="V18" s="1007"/>
      <c r="W18" s="1007"/>
      <c r="X18" s="1008"/>
      <c r="Y18" s="1017" t="s">
        <v>12</v>
      </c>
      <c r="Z18" s="1018"/>
      <c r="AA18" s="1019"/>
      <c r="AB18" s="463"/>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1"/>
      <c r="H19" s="1002"/>
      <c r="I19" s="1002"/>
      <c r="J19" s="1002"/>
      <c r="K19" s="1002"/>
      <c r="L19" s="1002"/>
      <c r="M19" s="1002"/>
      <c r="N19" s="1002"/>
      <c r="O19" s="1003"/>
      <c r="P19" s="1009"/>
      <c r="Q19" s="1009"/>
      <c r="R19" s="1009"/>
      <c r="S19" s="1009"/>
      <c r="T19" s="1009"/>
      <c r="U19" s="1009"/>
      <c r="V19" s="1009"/>
      <c r="W19" s="1009"/>
      <c r="X19" s="1010"/>
      <c r="Y19" s="449" t="s">
        <v>54</v>
      </c>
      <c r="Z19" s="1014"/>
      <c r="AA19" s="1015"/>
      <c r="AB19" s="525"/>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2"/>
      <c r="Z23" s="827"/>
      <c r="AA23" s="828"/>
      <c r="AB23" s="1026" t="s">
        <v>11</v>
      </c>
      <c r="AC23" s="1027"/>
      <c r="AD23" s="1028"/>
      <c r="AE23" s="1032" t="s">
        <v>391</v>
      </c>
      <c r="AF23" s="1032"/>
      <c r="AG23" s="1032"/>
      <c r="AH23" s="1032"/>
      <c r="AI23" s="1032" t="s">
        <v>413</v>
      </c>
      <c r="AJ23" s="1032"/>
      <c r="AK23" s="1032"/>
      <c r="AL23" s="559"/>
      <c r="AM23" s="1032" t="s">
        <v>510</v>
      </c>
      <c r="AN23" s="1032"/>
      <c r="AO23" s="1032"/>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3"/>
      <c r="Z24" s="1024"/>
      <c r="AA24" s="1025"/>
      <c r="AB24" s="1029"/>
      <c r="AC24" s="1030"/>
      <c r="AD24" s="1031"/>
      <c r="AE24" s="917"/>
      <c r="AF24" s="917"/>
      <c r="AG24" s="917"/>
      <c r="AH24" s="917"/>
      <c r="AI24" s="917"/>
      <c r="AJ24" s="917"/>
      <c r="AK24" s="917"/>
      <c r="AL24" s="410"/>
      <c r="AM24" s="917"/>
      <c r="AN24" s="917"/>
      <c r="AO24" s="917"/>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9"/>
      <c r="I25" s="999"/>
      <c r="J25" s="999"/>
      <c r="K25" s="999"/>
      <c r="L25" s="999"/>
      <c r="M25" s="999"/>
      <c r="N25" s="999"/>
      <c r="O25" s="1000"/>
      <c r="P25" s="108"/>
      <c r="Q25" s="1007"/>
      <c r="R25" s="1007"/>
      <c r="S25" s="1007"/>
      <c r="T25" s="1007"/>
      <c r="U25" s="1007"/>
      <c r="V25" s="1007"/>
      <c r="W25" s="1007"/>
      <c r="X25" s="1008"/>
      <c r="Y25" s="1017" t="s">
        <v>12</v>
      </c>
      <c r="Z25" s="1018"/>
      <c r="AA25" s="1019"/>
      <c r="AB25" s="463"/>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1"/>
      <c r="H26" s="1002"/>
      <c r="I26" s="1002"/>
      <c r="J26" s="1002"/>
      <c r="K26" s="1002"/>
      <c r="L26" s="1002"/>
      <c r="M26" s="1002"/>
      <c r="N26" s="1002"/>
      <c r="O26" s="1003"/>
      <c r="P26" s="1009"/>
      <c r="Q26" s="1009"/>
      <c r="R26" s="1009"/>
      <c r="S26" s="1009"/>
      <c r="T26" s="1009"/>
      <c r="U26" s="1009"/>
      <c r="V26" s="1009"/>
      <c r="W26" s="1009"/>
      <c r="X26" s="1010"/>
      <c r="Y26" s="449" t="s">
        <v>54</v>
      </c>
      <c r="Z26" s="1014"/>
      <c r="AA26" s="1015"/>
      <c r="AB26" s="525"/>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2"/>
      <c r="Z30" s="827"/>
      <c r="AA30" s="828"/>
      <c r="AB30" s="1026" t="s">
        <v>11</v>
      </c>
      <c r="AC30" s="1027"/>
      <c r="AD30" s="1028"/>
      <c r="AE30" s="1032" t="s">
        <v>391</v>
      </c>
      <c r="AF30" s="1032"/>
      <c r="AG30" s="1032"/>
      <c r="AH30" s="1032"/>
      <c r="AI30" s="1032" t="s">
        <v>413</v>
      </c>
      <c r="AJ30" s="1032"/>
      <c r="AK30" s="1032"/>
      <c r="AL30" s="559"/>
      <c r="AM30" s="1032" t="s">
        <v>510</v>
      </c>
      <c r="AN30" s="1032"/>
      <c r="AO30" s="1032"/>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3"/>
      <c r="Z31" s="1024"/>
      <c r="AA31" s="1025"/>
      <c r="AB31" s="1029"/>
      <c r="AC31" s="1030"/>
      <c r="AD31" s="1031"/>
      <c r="AE31" s="917"/>
      <c r="AF31" s="917"/>
      <c r="AG31" s="917"/>
      <c r="AH31" s="917"/>
      <c r="AI31" s="917"/>
      <c r="AJ31" s="917"/>
      <c r="AK31" s="917"/>
      <c r="AL31" s="410"/>
      <c r="AM31" s="917"/>
      <c r="AN31" s="917"/>
      <c r="AO31" s="917"/>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9"/>
      <c r="I32" s="999"/>
      <c r="J32" s="999"/>
      <c r="K32" s="999"/>
      <c r="L32" s="999"/>
      <c r="M32" s="999"/>
      <c r="N32" s="999"/>
      <c r="O32" s="1000"/>
      <c r="P32" s="108"/>
      <c r="Q32" s="1007"/>
      <c r="R32" s="1007"/>
      <c r="S32" s="1007"/>
      <c r="T32" s="1007"/>
      <c r="U32" s="1007"/>
      <c r="V32" s="1007"/>
      <c r="W32" s="1007"/>
      <c r="X32" s="1008"/>
      <c r="Y32" s="1017" t="s">
        <v>12</v>
      </c>
      <c r="Z32" s="1018"/>
      <c r="AA32" s="1019"/>
      <c r="AB32" s="463"/>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1"/>
      <c r="H33" s="1002"/>
      <c r="I33" s="1002"/>
      <c r="J33" s="1002"/>
      <c r="K33" s="1002"/>
      <c r="L33" s="1002"/>
      <c r="M33" s="1002"/>
      <c r="N33" s="1002"/>
      <c r="O33" s="1003"/>
      <c r="P33" s="1009"/>
      <c r="Q33" s="1009"/>
      <c r="R33" s="1009"/>
      <c r="S33" s="1009"/>
      <c r="T33" s="1009"/>
      <c r="U33" s="1009"/>
      <c r="V33" s="1009"/>
      <c r="W33" s="1009"/>
      <c r="X33" s="1010"/>
      <c r="Y33" s="449" t="s">
        <v>54</v>
      </c>
      <c r="Z33" s="1014"/>
      <c r="AA33" s="1015"/>
      <c r="AB33" s="525"/>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2"/>
      <c r="Z37" s="827"/>
      <c r="AA37" s="828"/>
      <c r="AB37" s="1026" t="s">
        <v>11</v>
      </c>
      <c r="AC37" s="1027"/>
      <c r="AD37" s="1028"/>
      <c r="AE37" s="1032" t="s">
        <v>391</v>
      </c>
      <c r="AF37" s="1032"/>
      <c r="AG37" s="1032"/>
      <c r="AH37" s="1032"/>
      <c r="AI37" s="1032" t="s">
        <v>413</v>
      </c>
      <c r="AJ37" s="1032"/>
      <c r="AK37" s="1032"/>
      <c r="AL37" s="559"/>
      <c r="AM37" s="1032" t="s">
        <v>510</v>
      </c>
      <c r="AN37" s="1032"/>
      <c r="AO37" s="1032"/>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3"/>
      <c r="Z38" s="1024"/>
      <c r="AA38" s="1025"/>
      <c r="AB38" s="1029"/>
      <c r="AC38" s="1030"/>
      <c r="AD38" s="1031"/>
      <c r="AE38" s="917"/>
      <c r="AF38" s="917"/>
      <c r="AG38" s="917"/>
      <c r="AH38" s="917"/>
      <c r="AI38" s="917"/>
      <c r="AJ38" s="917"/>
      <c r="AK38" s="917"/>
      <c r="AL38" s="410"/>
      <c r="AM38" s="917"/>
      <c r="AN38" s="917"/>
      <c r="AO38" s="917"/>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9"/>
      <c r="I39" s="999"/>
      <c r="J39" s="999"/>
      <c r="K39" s="999"/>
      <c r="L39" s="999"/>
      <c r="M39" s="999"/>
      <c r="N39" s="999"/>
      <c r="O39" s="1000"/>
      <c r="P39" s="108"/>
      <c r="Q39" s="1007"/>
      <c r="R39" s="1007"/>
      <c r="S39" s="1007"/>
      <c r="T39" s="1007"/>
      <c r="U39" s="1007"/>
      <c r="V39" s="1007"/>
      <c r="W39" s="1007"/>
      <c r="X39" s="1008"/>
      <c r="Y39" s="1017" t="s">
        <v>12</v>
      </c>
      <c r="Z39" s="1018"/>
      <c r="AA39" s="1019"/>
      <c r="AB39" s="463"/>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1"/>
      <c r="H40" s="1002"/>
      <c r="I40" s="1002"/>
      <c r="J40" s="1002"/>
      <c r="K40" s="1002"/>
      <c r="L40" s="1002"/>
      <c r="M40" s="1002"/>
      <c r="N40" s="1002"/>
      <c r="O40" s="1003"/>
      <c r="P40" s="1009"/>
      <c r="Q40" s="1009"/>
      <c r="R40" s="1009"/>
      <c r="S40" s="1009"/>
      <c r="T40" s="1009"/>
      <c r="U40" s="1009"/>
      <c r="V40" s="1009"/>
      <c r="W40" s="1009"/>
      <c r="X40" s="1010"/>
      <c r="Y40" s="449" t="s">
        <v>54</v>
      </c>
      <c r="Z40" s="1014"/>
      <c r="AA40" s="1015"/>
      <c r="AB40" s="525"/>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2"/>
      <c r="Z44" s="827"/>
      <c r="AA44" s="828"/>
      <c r="AB44" s="1026" t="s">
        <v>11</v>
      </c>
      <c r="AC44" s="1027"/>
      <c r="AD44" s="1028"/>
      <c r="AE44" s="1032" t="s">
        <v>391</v>
      </c>
      <c r="AF44" s="1032"/>
      <c r="AG44" s="1032"/>
      <c r="AH44" s="1032"/>
      <c r="AI44" s="1032" t="s">
        <v>413</v>
      </c>
      <c r="AJ44" s="1032"/>
      <c r="AK44" s="1032"/>
      <c r="AL44" s="559"/>
      <c r="AM44" s="1032" t="s">
        <v>510</v>
      </c>
      <c r="AN44" s="1032"/>
      <c r="AO44" s="1032"/>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3"/>
      <c r="Z45" s="1024"/>
      <c r="AA45" s="1025"/>
      <c r="AB45" s="1029"/>
      <c r="AC45" s="1030"/>
      <c r="AD45" s="1031"/>
      <c r="AE45" s="917"/>
      <c r="AF45" s="917"/>
      <c r="AG45" s="917"/>
      <c r="AH45" s="917"/>
      <c r="AI45" s="917"/>
      <c r="AJ45" s="917"/>
      <c r="AK45" s="917"/>
      <c r="AL45" s="410"/>
      <c r="AM45" s="917"/>
      <c r="AN45" s="917"/>
      <c r="AO45" s="917"/>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9"/>
      <c r="I46" s="999"/>
      <c r="J46" s="999"/>
      <c r="K46" s="999"/>
      <c r="L46" s="999"/>
      <c r="M46" s="999"/>
      <c r="N46" s="999"/>
      <c r="O46" s="1000"/>
      <c r="P46" s="108"/>
      <c r="Q46" s="1007"/>
      <c r="R46" s="1007"/>
      <c r="S46" s="1007"/>
      <c r="T46" s="1007"/>
      <c r="U46" s="1007"/>
      <c r="V46" s="1007"/>
      <c r="W46" s="1007"/>
      <c r="X46" s="1008"/>
      <c r="Y46" s="1017" t="s">
        <v>12</v>
      </c>
      <c r="Z46" s="1018"/>
      <c r="AA46" s="1019"/>
      <c r="AB46" s="463"/>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1"/>
      <c r="H47" s="1002"/>
      <c r="I47" s="1002"/>
      <c r="J47" s="1002"/>
      <c r="K47" s="1002"/>
      <c r="L47" s="1002"/>
      <c r="M47" s="1002"/>
      <c r="N47" s="1002"/>
      <c r="O47" s="1003"/>
      <c r="P47" s="1009"/>
      <c r="Q47" s="1009"/>
      <c r="R47" s="1009"/>
      <c r="S47" s="1009"/>
      <c r="T47" s="1009"/>
      <c r="U47" s="1009"/>
      <c r="V47" s="1009"/>
      <c r="W47" s="1009"/>
      <c r="X47" s="1010"/>
      <c r="Y47" s="449" t="s">
        <v>54</v>
      </c>
      <c r="Z47" s="1014"/>
      <c r="AA47" s="1015"/>
      <c r="AB47" s="525"/>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2"/>
      <c r="Z51" s="827"/>
      <c r="AA51" s="828"/>
      <c r="AB51" s="559" t="s">
        <v>11</v>
      </c>
      <c r="AC51" s="1027"/>
      <c r="AD51" s="1028"/>
      <c r="AE51" s="1032" t="s">
        <v>391</v>
      </c>
      <c r="AF51" s="1032"/>
      <c r="AG51" s="1032"/>
      <c r="AH51" s="1032"/>
      <c r="AI51" s="1032" t="s">
        <v>413</v>
      </c>
      <c r="AJ51" s="1032"/>
      <c r="AK51" s="1032"/>
      <c r="AL51" s="559"/>
      <c r="AM51" s="1032" t="s">
        <v>510</v>
      </c>
      <c r="AN51" s="1032"/>
      <c r="AO51" s="1032"/>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3"/>
      <c r="Z52" s="1024"/>
      <c r="AA52" s="1025"/>
      <c r="AB52" s="1029"/>
      <c r="AC52" s="1030"/>
      <c r="AD52" s="1031"/>
      <c r="AE52" s="917"/>
      <c r="AF52" s="917"/>
      <c r="AG52" s="917"/>
      <c r="AH52" s="917"/>
      <c r="AI52" s="917"/>
      <c r="AJ52" s="917"/>
      <c r="AK52" s="917"/>
      <c r="AL52" s="410"/>
      <c r="AM52" s="917"/>
      <c r="AN52" s="917"/>
      <c r="AO52" s="917"/>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9"/>
      <c r="I53" s="999"/>
      <c r="J53" s="999"/>
      <c r="K53" s="999"/>
      <c r="L53" s="999"/>
      <c r="M53" s="999"/>
      <c r="N53" s="999"/>
      <c r="O53" s="1000"/>
      <c r="P53" s="108"/>
      <c r="Q53" s="1007"/>
      <c r="R53" s="1007"/>
      <c r="S53" s="1007"/>
      <c r="T53" s="1007"/>
      <c r="U53" s="1007"/>
      <c r="V53" s="1007"/>
      <c r="W53" s="1007"/>
      <c r="X53" s="1008"/>
      <c r="Y53" s="1017" t="s">
        <v>12</v>
      </c>
      <c r="Z53" s="1018"/>
      <c r="AA53" s="1019"/>
      <c r="AB53" s="463"/>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1"/>
      <c r="H54" s="1002"/>
      <c r="I54" s="1002"/>
      <c r="J54" s="1002"/>
      <c r="K54" s="1002"/>
      <c r="L54" s="1002"/>
      <c r="M54" s="1002"/>
      <c r="N54" s="1002"/>
      <c r="O54" s="1003"/>
      <c r="P54" s="1009"/>
      <c r="Q54" s="1009"/>
      <c r="R54" s="1009"/>
      <c r="S54" s="1009"/>
      <c r="T54" s="1009"/>
      <c r="U54" s="1009"/>
      <c r="V54" s="1009"/>
      <c r="W54" s="1009"/>
      <c r="X54" s="1010"/>
      <c r="Y54" s="449" t="s">
        <v>54</v>
      </c>
      <c r="Z54" s="1014"/>
      <c r="AA54" s="1015"/>
      <c r="AB54" s="525"/>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2"/>
      <c r="Z58" s="827"/>
      <c r="AA58" s="828"/>
      <c r="AB58" s="1026" t="s">
        <v>11</v>
      </c>
      <c r="AC58" s="1027"/>
      <c r="AD58" s="1028"/>
      <c r="AE58" s="1032" t="s">
        <v>391</v>
      </c>
      <c r="AF58" s="1032"/>
      <c r="AG58" s="1032"/>
      <c r="AH58" s="1032"/>
      <c r="AI58" s="1032" t="s">
        <v>413</v>
      </c>
      <c r="AJ58" s="1032"/>
      <c r="AK58" s="1032"/>
      <c r="AL58" s="559"/>
      <c r="AM58" s="1032" t="s">
        <v>510</v>
      </c>
      <c r="AN58" s="1032"/>
      <c r="AO58" s="1032"/>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3"/>
      <c r="Z59" s="1024"/>
      <c r="AA59" s="1025"/>
      <c r="AB59" s="1029"/>
      <c r="AC59" s="1030"/>
      <c r="AD59" s="1031"/>
      <c r="AE59" s="917"/>
      <c r="AF59" s="917"/>
      <c r="AG59" s="917"/>
      <c r="AH59" s="917"/>
      <c r="AI59" s="917"/>
      <c r="AJ59" s="917"/>
      <c r="AK59" s="917"/>
      <c r="AL59" s="410"/>
      <c r="AM59" s="917"/>
      <c r="AN59" s="917"/>
      <c r="AO59" s="917"/>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9"/>
      <c r="I60" s="999"/>
      <c r="J60" s="999"/>
      <c r="K60" s="999"/>
      <c r="L60" s="999"/>
      <c r="M60" s="999"/>
      <c r="N60" s="999"/>
      <c r="O60" s="1000"/>
      <c r="P60" s="108"/>
      <c r="Q60" s="1007"/>
      <c r="R60" s="1007"/>
      <c r="S60" s="1007"/>
      <c r="T60" s="1007"/>
      <c r="U60" s="1007"/>
      <c r="V60" s="1007"/>
      <c r="W60" s="1007"/>
      <c r="X60" s="1008"/>
      <c r="Y60" s="1017" t="s">
        <v>12</v>
      </c>
      <c r="Z60" s="1018"/>
      <c r="AA60" s="1019"/>
      <c r="AB60" s="463"/>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1"/>
      <c r="H61" s="1002"/>
      <c r="I61" s="1002"/>
      <c r="J61" s="1002"/>
      <c r="K61" s="1002"/>
      <c r="L61" s="1002"/>
      <c r="M61" s="1002"/>
      <c r="N61" s="1002"/>
      <c r="O61" s="1003"/>
      <c r="P61" s="1009"/>
      <c r="Q61" s="1009"/>
      <c r="R61" s="1009"/>
      <c r="S61" s="1009"/>
      <c r="T61" s="1009"/>
      <c r="U61" s="1009"/>
      <c r="V61" s="1009"/>
      <c r="W61" s="1009"/>
      <c r="X61" s="1010"/>
      <c r="Y61" s="449" t="s">
        <v>54</v>
      </c>
      <c r="Z61" s="1014"/>
      <c r="AA61" s="1015"/>
      <c r="AB61" s="525"/>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2"/>
      <c r="Z65" s="827"/>
      <c r="AA65" s="828"/>
      <c r="AB65" s="1026" t="s">
        <v>11</v>
      </c>
      <c r="AC65" s="1027"/>
      <c r="AD65" s="1028"/>
      <c r="AE65" s="1032" t="s">
        <v>391</v>
      </c>
      <c r="AF65" s="1032"/>
      <c r="AG65" s="1032"/>
      <c r="AH65" s="1032"/>
      <c r="AI65" s="1032" t="s">
        <v>413</v>
      </c>
      <c r="AJ65" s="1032"/>
      <c r="AK65" s="1032"/>
      <c r="AL65" s="559"/>
      <c r="AM65" s="1032" t="s">
        <v>510</v>
      </c>
      <c r="AN65" s="1032"/>
      <c r="AO65" s="1032"/>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3"/>
      <c r="Z66" s="1024"/>
      <c r="AA66" s="1025"/>
      <c r="AB66" s="1029"/>
      <c r="AC66" s="1030"/>
      <c r="AD66" s="1031"/>
      <c r="AE66" s="917"/>
      <c r="AF66" s="917"/>
      <c r="AG66" s="917"/>
      <c r="AH66" s="917"/>
      <c r="AI66" s="917"/>
      <c r="AJ66" s="917"/>
      <c r="AK66" s="917"/>
      <c r="AL66" s="410"/>
      <c r="AM66" s="917"/>
      <c r="AN66" s="917"/>
      <c r="AO66" s="917"/>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9"/>
      <c r="I67" s="999"/>
      <c r="J67" s="999"/>
      <c r="K67" s="999"/>
      <c r="L67" s="999"/>
      <c r="M67" s="999"/>
      <c r="N67" s="999"/>
      <c r="O67" s="1000"/>
      <c r="P67" s="108"/>
      <c r="Q67" s="1007"/>
      <c r="R67" s="1007"/>
      <c r="S67" s="1007"/>
      <c r="T67" s="1007"/>
      <c r="U67" s="1007"/>
      <c r="V67" s="1007"/>
      <c r="W67" s="1007"/>
      <c r="X67" s="1008"/>
      <c r="Y67" s="1017" t="s">
        <v>12</v>
      </c>
      <c r="Z67" s="1018"/>
      <c r="AA67" s="1019"/>
      <c r="AB67" s="463"/>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1"/>
      <c r="H68" s="1002"/>
      <c r="I68" s="1002"/>
      <c r="J68" s="1002"/>
      <c r="K68" s="1002"/>
      <c r="L68" s="1002"/>
      <c r="M68" s="1002"/>
      <c r="N68" s="1002"/>
      <c r="O68" s="1003"/>
      <c r="P68" s="1009"/>
      <c r="Q68" s="1009"/>
      <c r="R68" s="1009"/>
      <c r="S68" s="1009"/>
      <c r="T68" s="1009"/>
      <c r="U68" s="1009"/>
      <c r="V68" s="1009"/>
      <c r="W68" s="1009"/>
      <c r="X68" s="1010"/>
      <c r="Y68" s="449" t="s">
        <v>54</v>
      </c>
      <c r="Z68" s="1014"/>
      <c r="AA68" s="1015"/>
      <c r="AB68" s="525"/>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4"/>
      <c r="H69" s="1005"/>
      <c r="I69" s="1005"/>
      <c r="J69" s="1005"/>
      <c r="K69" s="1005"/>
      <c r="L69" s="1005"/>
      <c r="M69" s="1005"/>
      <c r="N69" s="1005"/>
      <c r="O69" s="1006"/>
      <c r="P69" s="1011"/>
      <c r="Q69" s="1011"/>
      <c r="R69" s="1011"/>
      <c r="S69" s="1011"/>
      <c r="T69" s="1011"/>
      <c r="U69" s="1011"/>
      <c r="V69" s="1011"/>
      <c r="W69" s="1011"/>
      <c r="X69" s="1012"/>
      <c r="Y69" s="449" t="s">
        <v>13</v>
      </c>
      <c r="Z69" s="1014"/>
      <c r="AA69" s="1015"/>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5"/>
      <c r="B4" s="1046"/>
      <c r="C4" s="1046"/>
      <c r="D4" s="1046"/>
      <c r="E4" s="1046"/>
      <c r="F4" s="1047"/>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5"/>
      <c r="B14" s="1046"/>
      <c r="C14" s="1046"/>
      <c r="D14" s="1046"/>
      <c r="E14" s="1046"/>
      <c r="F14" s="1047"/>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5"/>
      <c r="B15" s="1046"/>
      <c r="C15" s="1046"/>
      <c r="D15" s="1046"/>
      <c r="E15" s="1046"/>
      <c r="F15" s="1047"/>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5"/>
      <c r="B16" s="1046"/>
      <c r="C16" s="1046"/>
      <c r="D16" s="1046"/>
      <c r="E16" s="1046"/>
      <c r="F16" s="1047"/>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5"/>
      <c r="B17" s="1046"/>
      <c r="C17" s="1046"/>
      <c r="D17" s="1046"/>
      <c r="E17" s="1046"/>
      <c r="F17" s="1047"/>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5"/>
      <c r="B27" s="1046"/>
      <c r="C27" s="1046"/>
      <c r="D27" s="1046"/>
      <c r="E27" s="1046"/>
      <c r="F27" s="1047"/>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5"/>
      <c r="B28" s="1046"/>
      <c r="C28" s="1046"/>
      <c r="D28" s="1046"/>
      <c r="E28" s="1046"/>
      <c r="F28" s="1047"/>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5"/>
      <c r="B29" s="1046"/>
      <c r="C29" s="1046"/>
      <c r="D29" s="1046"/>
      <c r="E29" s="1046"/>
      <c r="F29" s="1047"/>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5"/>
      <c r="B40" s="1046"/>
      <c r="C40" s="1046"/>
      <c r="D40" s="1046"/>
      <c r="E40" s="1046"/>
      <c r="F40" s="1047"/>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5"/>
      <c r="B41" s="1046"/>
      <c r="C41" s="1046"/>
      <c r="D41" s="1046"/>
      <c r="E41" s="1046"/>
      <c r="F41" s="1047"/>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5"/>
      <c r="B42" s="1046"/>
      <c r="C42" s="1046"/>
      <c r="D42" s="1046"/>
      <c r="E42" s="1046"/>
      <c r="F42" s="1047"/>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5"/>
      <c r="B56" s="1046"/>
      <c r="C56" s="1046"/>
      <c r="D56" s="1046"/>
      <c r="E56" s="1046"/>
      <c r="F56" s="1047"/>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5"/>
      <c r="B67" s="1046"/>
      <c r="C67" s="1046"/>
      <c r="D67" s="1046"/>
      <c r="E67" s="1046"/>
      <c r="F67" s="1047"/>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5"/>
      <c r="B68" s="1046"/>
      <c r="C68" s="1046"/>
      <c r="D68" s="1046"/>
      <c r="E68" s="1046"/>
      <c r="F68" s="1047"/>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5"/>
      <c r="B69" s="1046"/>
      <c r="C69" s="1046"/>
      <c r="D69" s="1046"/>
      <c r="E69" s="1046"/>
      <c r="F69" s="1047"/>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5"/>
      <c r="B80" s="1046"/>
      <c r="C80" s="1046"/>
      <c r="D80" s="1046"/>
      <c r="E80" s="1046"/>
      <c r="F80" s="1047"/>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5"/>
      <c r="B81" s="1046"/>
      <c r="C81" s="1046"/>
      <c r="D81" s="1046"/>
      <c r="E81" s="1046"/>
      <c r="F81" s="1047"/>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5"/>
      <c r="B82" s="1046"/>
      <c r="C82" s="1046"/>
      <c r="D82" s="1046"/>
      <c r="E82" s="1046"/>
      <c r="F82" s="1047"/>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5"/>
      <c r="B93" s="1046"/>
      <c r="C93" s="1046"/>
      <c r="D93" s="1046"/>
      <c r="E93" s="1046"/>
      <c r="F93" s="1047"/>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5"/>
      <c r="B94" s="1046"/>
      <c r="C94" s="1046"/>
      <c r="D94" s="1046"/>
      <c r="E94" s="1046"/>
      <c r="F94" s="1047"/>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5"/>
      <c r="B95" s="1046"/>
      <c r="C95" s="1046"/>
      <c r="D95" s="1046"/>
      <c r="E95" s="1046"/>
      <c r="F95" s="1047"/>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5"/>
      <c r="B109" s="1046"/>
      <c r="C109" s="1046"/>
      <c r="D109" s="1046"/>
      <c r="E109" s="1046"/>
      <c r="F109" s="1047"/>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5"/>
      <c r="B120" s="1046"/>
      <c r="C120" s="1046"/>
      <c r="D120" s="1046"/>
      <c r="E120" s="1046"/>
      <c r="F120" s="104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5"/>
      <c r="B121" s="1046"/>
      <c r="C121" s="1046"/>
      <c r="D121" s="1046"/>
      <c r="E121" s="1046"/>
      <c r="F121" s="1047"/>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5"/>
      <c r="B122" s="1046"/>
      <c r="C122" s="1046"/>
      <c r="D122" s="1046"/>
      <c r="E122" s="1046"/>
      <c r="F122" s="1047"/>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5"/>
      <c r="B133" s="1046"/>
      <c r="C133" s="1046"/>
      <c r="D133" s="1046"/>
      <c r="E133" s="1046"/>
      <c r="F133" s="104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5"/>
      <c r="B134" s="1046"/>
      <c r="C134" s="1046"/>
      <c r="D134" s="1046"/>
      <c r="E134" s="1046"/>
      <c r="F134" s="1047"/>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5"/>
      <c r="B135" s="1046"/>
      <c r="C135" s="1046"/>
      <c r="D135" s="1046"/>
      <c r="E135" s="1046"/>
      <c r="F135" s="1047"/>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5"/>
      <c r="B146" s="1046"/>
      <c r="C146" s="1046"/>
      <c r="D146" s="1046"/>
      <c r="E146" s="1046"/>
      <c r="F146" s="104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5"/>
      <c r="B147" s="1046"/>
      <c r="C147" s="1046"/>
      <c r="D147" s="1046"/>
      <c r="E147" s="1046"/>
      <c r="F147" s="1047"/>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5"/>
      <c r="B148" s="1046"/>
      <c r="C148" s="1046"/>
      <c r="D148" s="1046"/>
      <c r="E148" s="1046"/>
      <c r="F148" s="1047"/>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5"/>
      <c r="B162" s="1046"/>
      <c r="C162" s="1046"/>
      <c r="D162" s="1046"/>
      <c r="E162" s="1046"/>
      <c r="F162" s="1047"/>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5"/>
      <c r="B173" s="1046"/>
      <c r="C173" s="1046"/>
      <c r="D173" s="1046"/>
      <c r="E173" s="1046"/>
      <c r="F173" s="104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5"/>
      <c r="B174" s="1046"/>
      <c r="C174" s="1046"/>
      <c r="D174" s="1046"/>
      <c r="E174" s="1046"/>
      <c r="F174" s="1047"/>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5"/>
      <c r="B175" s="1046"/>
      <c r="C175" s="1046"/>
      <c r="D175" s="1046"/>
      <c r="E175" s="1046"/>
      <c r="F175" s="1047"/>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5"/>
      <c r="B186" s="1046"/>
      <c r="C186" s="1046"/>
      <c r="D186" s="1046"/>
      <c r="E186" s="1046"/>
      <c r="F186" s="104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5"/>
      <c r="B187" s="1046"/>
      <c r="C187" s="1046"/>
      <c r="D187" s="1046"/>
      <c r="E187" s="1046"/>
      <c r="F187" s="1047"/>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5"/>
      <c r="B188" s="1046"/>
      <c r="C188" s="1046"/>
      <c r="D188" s="1046"/>
      <c r="E188" s="1046"/>
      <c r="F188" s="1047"/>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5"/>
      <c r="B199" s="1046"/>
      <c r="C199" s="1046"/>
      <c r="D199" s="1046"/>
      <c r="E199" s="1046"/>
      <c r="F199" s="104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5"/>
      <c r="B200" s="1046"/>
      <c r="C200" s="1046"/>
      <c r="D200" s="1046"/>
      <c r="E200" s="1046"/>
      <c r="F200" s="1047"/>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5"/>
      <c r="B201" s="1046"/>
      <c r="C201" s="1046"/>
      <c r="D201" s="1046"/>
      <c r="E201" s="1046"/>
      <c r="F201" s="1047"/>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5"/>
      <c r="B215" s="1046"/>
      <c r="C215" s="1046"/>
      <c r="D215" s="1046"/>
      <c r="E215" s="1046"/>
      <c r="F215" s="1047"/>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5"/>
      <c r="B226" s="1046"/>
      <c r="C226" s="1046"/>
      <c r="D226" s="1046"/>
      <c r="E226" s="1046"/>
      <c r="F226" s="104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5"/>
      <c r="B227" s="1046"/>
      <c r="C227" s="1046"/>
      <c r="D227" s="1046"/>
      <c r="E227" s="1046"/>
      <c r="F227" s="1047"/>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5"/>
      <c r="B228" s="1046"/>
      <c r="C228" s="1046"/>
      <c r="D228" s="1046"/>
      <c r="E228" s="1046"/>
      <c r="F228" s="1047"/>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5"/>
      <c r="B239" s="1046"/>
      <c r="C239" s="1046"/>
      <c r="D239" s="1046"/>
      <c r="E239" s="1046"/>
      <c r="F239" s="104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5"/>
      <c r="B240" s="1046"/>
      <c r="C240" s="1046"/>
      <c r="D240" s="1046"/>
      <c r="E240" s="1046"/>
      <c r="F240" s="1047"/>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5"/>
      <c r="B241" s="1046"/>
      <c r="C241" s="1046"/>
      <c r="D241" s="1046"/>
      <c r="E241" s="1046"/>
      <c r="F241" s="1047"/>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5"/>
      <c r="B252" s="1046"/>
      <c r="C252" s="1046"/>
      <c r="D252" s="1046"/>
      <c r="E252" s="1046"/>
      <c r="F252" s="104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5"/>
      <c r="B253" s="1046"/>
      <c r="C253" s="1046"/>
      <c r="D253" s="1046"/>
      <c r="E253" s="1046"/>
      <c r="F253" s="1047"/>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5"/>
      <c r="B254" s="1046"/>
      <c r="C254" s="1046"/>
      <c r="D254" s="1046"/>
      <c r="E254" s="1046"/>
      <c r="F254" s="1047"/>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2021-09-24T04:40:15Z</cp:lastPrinted>
  <dcterms:created xsi:type="dcterms:W3CDTF">2012-03-13T00:50:25Z</dcterms:created>
  <dcterms:modified xsi:type="dcterms:W3CDTF">2021-09-24T04:40:24Z</dcterms:modified>
</cp:coreProperties>
</file>