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2292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<sst xmlns="http://schemas.openxmlformats.org/spreadsheetml/2006/main" count="3222" uniqueCount="829">
  <si>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</si>
  <si>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</si>
  <si>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</si>
  <si>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</si>
  <si>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</si>
  <si>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</si>
  <si>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</si>
  <si>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</si>
  <si>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</si>
  <si>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</si>
  <si>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</si>
  <si>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</si>
  <si>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</si>
  <si>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</si>
  <si>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</si>
  <si>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</si>
  <si>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</si>
  <si>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</si>
  <si>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</si>
  <si>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</si>
  <si>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</si>
  <si>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</si>
  <si>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</si>
  <si>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</si>
  <si>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</si>
  <si>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</si>
  <si>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</si>
  <si>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</si>
  <si>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</si>
  <si>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</si>
  <si>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</si>
  <si>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</si>
  <si>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</si>
  <si>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</si>
  <si>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</si>
  <si>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</si>
  <si>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</si>
  <si>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</si>
  <si>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</si>
  <si>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</si>
  <si>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</si>
  <si>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</si>
  <si>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</si>
  <si>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</si>
  <si>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</si>
  <si>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</si>
  <si>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</si>
  <si>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</si>
  <si>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</si>
  <si>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</si>
  <si>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</si>
  <si>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</si>
  <si>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</si>
  <si>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</si>
  <si>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</si>
  <si>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</si>
  <si>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</si>
  <si>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</si>
  <si>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</si>
  <si>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</si>
  <si>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</si>
  <si>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</si>
  <si>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</si>
  <si>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</si>
  <si>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</si>
  <si>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</si>
  <si>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</si>
  <si>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</si>
  <si>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</si>
  <si>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</si>
  <si>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</si>
  <si>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</si>
  <si>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</si>
  <si>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</si>
  <si>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</si>
  <si>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</si>
  <si>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</si>
  <si>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</si>
  <si>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</si>
  <si>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</si>
  <si>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</si>
  <si>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</si>
  <si>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</si>
  <si>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</si>
  <si>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</si>
  <si>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</si>
  <si>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</si>
  <si>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</si>
  <si>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</si>
  <si>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</si>
  <si>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</si>
  <si>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</si>
  <si>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</si>
  <si>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</si>
  <si>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</si>
  <si>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</si>
  <si>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</si>
  <si>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</si>
  <si>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</si>
  <si>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</si>
  <si>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</si>
  <si>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</si>
  <si>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</si>
  <si>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</si>
  <si>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</si>
  <si>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</si>
  <si>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</si>
  <si>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</si>
  <si>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</si>
  <si>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</si>
  <si>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</si>
  <si>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</si>
  <si>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</si>
  <si>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</si>
  <si>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</si>
  <si>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</si>
  <si>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</si>
  <si>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</si>
  <si>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</si>
  <si>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</si>
  <si>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</si>
  <si>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</si>
  <si>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</si>
  <si>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</si>
  <si>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</si>
  <si>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</si>
  <si>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</si>
  <si>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</si>
  <si>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</si>
  <si>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</si>
  <si>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</si>
  <si>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</si>
  <si>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</si>
  <si>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</si>
  <si>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</si>
  <si>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</si>
  <si>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</si>
  <si>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</si>
  <si>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</si>
  <si>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</si>
  <si>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</si>
  <si>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</si>
  <si>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</si>
  <si>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</si>
  <si>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</si>
  <si>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</si>
  <si>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</si>
  <si>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</si>
  <si>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</si>
  <si>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</si>
  <si>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</si>
  <si>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</si>
  <si>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</si>
  <si>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</si>
  <si>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</si>
  <si>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</si>
  <si>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</si>
  <si>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</si>
  <si>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</si>
  <si>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</si>
  <si>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</si>
  <si>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</si>
  <si>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</si>
  <si>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</si>
  <si>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</si>
  <si>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</si>
  <si>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</si>
  <si>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</si>
  <si>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</si>
  <si>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</si>
  <si>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</si>
  <si>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</si>
  <si>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</si>
  <si>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</si>
  <si>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</si>
  <si>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</si>
  <si>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</si>
  <si>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</si>
  <si>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</si>
  <si>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</si>
  <si>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</si>
  <si>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</si>
  <si>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</si>
  <si>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</si>
  <si>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</si>
  <si>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</si>
  <si>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</si>
  <si>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</si>
  <si>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</si>
  <si>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</si>
  <si>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</si>
  <si>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</si>
  <si>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</si>
  <si>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</si>
  <si>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</si>
  <si>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</si>
  <si>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</si>
  <si>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</si>
  <si>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</si>
  <si>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</si>
  <si>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</si>
  <si>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</si>
  <si>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</si>
  <si>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</si>
  <si>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</si>
  <si>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</si>
  <si>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</si>
  <si>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</si>
  <si>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</si>
  <si>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</si>
  <si>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</si>
  <si>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</si>
  <si>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</si>
  <si>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</si>
  <si>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</si>
  <si>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</si>
  <si>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</si>
  <si>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</si>
  <si>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</si>
  <si>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</si>
  <si>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</si>
  <si>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</si>
  <si>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</si>
  <si>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</si>
  <si>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</si>
  <si>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</si>
  <si>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</si>
  <si>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</si>
  <si>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</si>
  <si>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</si>
  <si>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</si>
  <si>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</si>
  <si>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</si>
  <si>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</si>
  <si>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</si>
  <si>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</si>
  <si>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</si>
  <si>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</si>
  <si>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</si>
  <si>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</si>
  <si>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</si>
  <si>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</si>
  <si>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</si>
  <si>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</si>
  <si>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</si>
  <si>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</si>
  <si>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</si>
  <si>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</si>
  <si>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</si>
  <si>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</si>
  <si>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</si>
  <si>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</si>
  <si>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</si>
  <si>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</si>
  <si>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</si>
  <si>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</si>
  <si>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</si>
  <si>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</si>
  <si>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</si>
  <si>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</si>
  <si>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</si>
  <si>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</si>
  <si>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</si>
  <si>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</si>
  <si>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</si>
  <si>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</si>
  <si>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</si>
  <si>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</si>
  <si>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</si>
  <si>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</si>
  <si>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</si>
  <si>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</si>
  <si>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</si>
  <si>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</si>
  <si>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</si>
  <si>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</si>
  <si>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</si>
  <si>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</si>
  <si>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</si>
  <si>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</si>
  <si>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</si>
  <si>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</si>
  <si>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</si>
  <si>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</si>
  <si>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</si>
  <si>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</si>
  <si>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</si>
  <si>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</si>
  <si>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</si>
  <si>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</si>
  <si>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</si>
  <si>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</si>
  <si>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</si>
  <si>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</si>
  <si>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</si>
  <si>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</si>
  <si>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</si>
  <si>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</si>
  <si>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</si>
  <si>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</si>
  <si>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</si>
  <si>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</si>
  <si>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</si>
  <si>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</si>
  <si>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</si>
  <si>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</si>
  <si>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</si>
  <si>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</si>
  <si>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</si>
  <si>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</si>
  <si>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</si>
  <si>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</si>
  <si>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</si>
  <si>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</si>
  <si>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</si>
  <si>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</si>
  <si>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</si>
  <si>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</si>
  <si>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</si>
  <si>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</si>
  <si>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</si>
  <si>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</si>
  <si>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</si>
  <si>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</si>
  <si>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</si>
  <si>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</si>
  <si>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</si>
  <si>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</si>
  <si>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</si>
  <si>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</si>
  <si>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</si>
  <si>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</si>
  <si>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</si>
  <si>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</si>
  <si>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</si>
  <si>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</si>
  <si>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</si>
  <si>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</si>
  <si>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</si>
  <si>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</si>
  <si>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</si>
  <si>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</si>
  <si>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</si>
  <si>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</si>
  <si>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</si>
  <si>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</si>
  <si>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</si>
  <si>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</si>
  <si>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</si>
  <si>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</si>
  <si>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</si>
  <si>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</si>
  <si>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</si>
  <si>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</si>
  <si>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</si>
  <si>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</si>
  <si>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</si>
  <si>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</si>
  <si>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</si>
  <si>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</si>
  <si>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</si>
  <si>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</si>
  <si>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</si>
  <si>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</si>
  <si>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</si>
  <si>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</si>
  <si>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</si>
  <si>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</si>
  <si>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</si>
  <si>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</si>
  <si>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</si>
  <si>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</si>
  <si>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</si>
  <si>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</si>
  <si>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</si>
  <si>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</si>
  <si>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</si>
  <si>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</si>
  <si>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</si>
  <si>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</si>
  <si>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</si>
  <si>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</si>
  <si>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</si>
  <si>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</si>
  <si>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</si>
  <si>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</si>
  <si>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</si>
  <si>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</si>
  <si>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</si>
  <si>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</si>
  <si>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</si>
  <si>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</si>
  <si>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</si>
  <si>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</si>
  <si>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</si>
  <si>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</si>
  <si>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</si>
  <si>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</si>
  <si>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</si>
  <si>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</si>
  <si>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</si>
  <si>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</si>
  <si>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</si>
  <si>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</si>
  <si>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</si>
  <si>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</si>
  <si>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</si>
  <si>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</si>
  <si>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</si>
  <si>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</si>
  <si>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</si>
  <si>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</si>
  <si>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</si>
  <si>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</si>
  <si>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</si>
  <si>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</si>
  <si>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</si>
  <si>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</si>
  <si>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</si>
  <si>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</si>
  <si>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</si>
  <si>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</si>
  <si>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</si>
  <si>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</si>
  <si>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</si>
  <si>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</si>
  <si>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</si>
  <si>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</si>
  <si>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</si>
  <si>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</si>
  <si>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</si>
  <si>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</si>
  <si>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</si>
  <si>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</si>
  <si>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</si>
  <si>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</si>
  <si>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</si>
  <si>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</si>
  <si>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</si>
  <si>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</si>
  <si>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</si>
  <si>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</si>
  <si>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</si>
  <si>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</si>
  <si>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</si>
  <si>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</si>
  <si>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</si>
  <si>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</si>
  <si>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</si>
  <si>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</si>
  <si>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</si>
  <si>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</si>
  <si>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</si>
  <si>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</si>
  <si>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</si>
  <si>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</si>
  <si>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</si>
  <si>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</si>
  <si>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</si>
  <si>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</si>
  <si>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</si>
  <si>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</si>
  <si>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</si>
  <si>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</si>
  <si>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</si>
  <si>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</si>
  <si>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</si>
  <si>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</si>
  <si>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</si>
  <si>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</si>
  <si>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</si>
  <si>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</si>
  <si>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</si>
  <si>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</si>
  <si>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</si>
  <si>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</si>
  <si>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</si>
  <si>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</si>
  <si>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</si>
  <si>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</si>
  <si>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</si>
  <si>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</si>
  <si>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</si>
  <si>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</si>
  <si>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</si>
  <si>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</si>
  <si>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</si>
  <si>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</si>
  <si>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</si>
  <si>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</si>
  <si>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</si>
  <si>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</si>
  <si>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</si>
  <si>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</si>
  <si>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</si>
  <si>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</si>
  <si>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</si>
  <si>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</si>
  <si>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</si>
  <si>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</si>
  <si>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</si>
  <si>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</si>
  <si>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</si>
  <si>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</si>
  <si>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</si>
  <si>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</si>
  <si>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</si>
  <si>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</si>
  <si>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</si>
  <si>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</si>
  <si>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</si>
  <si>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</si>
  <si>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</si>
  <si>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</si>
  <si>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</si>
  <si>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</si>
  <si>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</si>
  <si>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</si>
  <si>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</si>
  <si>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</si>
  <si>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</si>
  <si>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</si>
  <si>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</si>
  <si>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</si>
  <si>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</si>
  <si>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</si>
  <si>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</si>
  <si>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</si>
  <si>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</si>
  <si>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</si>
  <si>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</si>
  <si>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</si>
  <si>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</si>
  <si>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</si>
  <si>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</si>
  <si>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</si>
  <si>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</si>
  <si>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</si>
  <si>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</si>
  <si>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</si>
  <si>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</si>
  <si>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</si>
  <si>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</si>
  <si>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</si>
  <si>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</si>
  <si>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</si>
  <si>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</si>
  <si>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</si>
  <si>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</si>
  <si>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</si>
  <si>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</si>
  <si>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</si>
  <si>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</si>
  <si>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</si>
  <si>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</si>
  <si>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</si>
  <si>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</si>
  <si>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</si>
  <si>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</si>
  <si>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</si>
  <si>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</si>
  <si>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</si>
  <si>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</si>
  <si>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</si>
  <si>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</si>
  <si>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</si>
  <si>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</si>
  <si>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</si>
  <si>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</si>
  <si>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</si>
  <si>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</si>
  <si>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</si>
  <si>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</si>
  <si>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</si>
  <si>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</si>
  <si>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</si>
  <si>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</si>
  <si>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</si>
  <si>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</si>
  <si>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</si>
  <si>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</si>
  <si>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</si>
  <si>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</si>
  <si>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</si>
  <si>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</si>
  <si>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</si>
  <si>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</si>
  <si>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</si>
  <si>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</si>
  <si>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</si>
  <si>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</si>
  <si>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</si>
  <si>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</si>
  <si>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</si>
  <si>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</si>
  <si>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</si>
  <si>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</si>
  <si>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</si>
  <si>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</si>
  <si>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</si>
  <si>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</si>
  <si>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</si>
  <si>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</si>
  <si>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</si>
  <si>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</si>
  <si>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</si>
  <si>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</si>
  <si>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</si>
  <si>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</si>
  <si>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</si>
  <si>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</si>
  <si>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</si>
  <si>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</si>
  <si>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</si>
  <si>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</si>
  <si>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</si>
  <si>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</si>
  <si>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</si>
  <si>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</si>
  <si>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</si>
  <si>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</si>
  <si>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</si>
  <si>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</si>
  <si>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</si>
  <si>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</si>
  <si>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</si>
  <si>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</si>
  <si>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</si>
  <si>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</si>
  <si>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</si>
  <si>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</si>
  <si>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</si>
  <si>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</si>
  <si>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</si>
  <si>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</si>
  <si>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</si>
  <si>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</si>
  <si>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</si>
  <si>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</si>
  <si>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</si>
  <si>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</si>
  <si>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</si>
  <si>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</si>
  <si>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</si>
  <si>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</si>
  <si>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</si>
  <si>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</si>
  <si>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</si>
  <si>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</si>
  <si>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</si>
  <si>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</si>
  <si>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</si>
  <si>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</si>
  <si>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</si>
  <si>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</si>
  <si>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</si>
  <si>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</si>
  <si>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</si>
  <si>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</si>
  <si>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</si>
  <si>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</si>
  <si>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</si>
  <si>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</si>
  <si>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</si>
  <si>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</si>
  <si>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</si>
  <si>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</si>
  <si>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</si>
  <si>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</si>
  <si>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</si>
  <si>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</si>
  <si>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</si>
  <si>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</si>
  <si>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</si>
  <si>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</si>
  <si>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</si>
  <si>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</si>
  <si>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</si>
  <si>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</si>
  <si>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</si>
  <si>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</si>
  <si>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</si>
  <si>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</si>
  <si>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</si>
  <si>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</si>
  <si>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</si>
  <si>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</si>
  <si>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</si>
  <si>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</si>
  <si>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</si>
  <si>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</si>
  <si>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</si>
  <si>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</si>
  <si>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</si>
  <si>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</si>
  <si>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</si>
  <si>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</si>
  <si>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</si>
  <si>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</si>
  <si>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</si>
  <si>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</si>
  <si>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</si>
  <si>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</si>
  <si>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</si>
  <si>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</si>
  <si>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</si>
  <si>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</si>
  <si>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</si>
  <si>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</si>
  <si>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</si>
  <si>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</si>
  <si>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</si>
  <si>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</si>
  <si>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t>
  </si>
  <si>
    <t>○</t>
  </si>
  <si>
    <t>件</t>
    <phoneticPr fontId="5"/>
  </si>
  <si>
    <t>百万円</t>
    <phoneticPr fontId="5"/>
  </si>
  <si>
    <t>終了予定なし</t>
    <phoneticPr fontId="5"/>
  </si>
  <si>
    <t>○</t>
    <phoneticPr fontId="5"/>
  </si>
  <si>
    <t>スポーツによる地域活性化推進事業（スポーツによるまちづくり・地域活性化活動支援事業）</t>
    <phoneticPr fontId="5"/>
  </si>
  <si>
    <t>スポーツ庁</t>
    <phoneticPr fontId="5"/>
  </si>
  <si>
    <t>平成27年度</t>
    <phoneticPr fontId="5"/>
  </si>
  <si>
    <t>スポーツ基本法第２１条、第２２条</t>
    <phoneticPr fontId="5"/>
  </si>
  <si>
    <t>第2期スポーツ基本計画（平成29年3月24日策定）</t>
    <phoneticPr fontId="5"/>
  </si>
  <si>
    <t>スポーツツーリズム等の取組に係る経費の一部を国が補助するとともに、補助効果を最大化させるためのコンサルティング事業を行うことにより、恒常的・安定的な交流人口を創出し、スポーツを通じた地域活性化を図る。</t>
    <phoneticPr fontId="5"/>
  </si>
  <si>
    <t>-</t>
    <phoneticPr fontId="5"/>
  </si>
  <si>
    <t>地方スポーツ振興費補助金</t>
    <phoneticPr fontId="5"/>
  </si>
  <si>
    <t>スポーツ振興事業委託費</t>
  </si>
  <si>
    <t>職員旅費</t>
  </si>
  <si>
    <t>庁費</t>
  </si>
  <si>
    <t>諸謝金</t>
  </si>
  <si>
    <t>地域スポーツコミッションの設置数の増加</t>
    <phoneticPr fontId="5"/>
  </si>
  <si>
    <t>地域スポーツコミッションの設置数</t>
  </si>
  <si>
    <t>地域スポーツコミッションの設置数</t>
    <phoneticPr fontId="5"/>
  </si>
  <si>
    <t>団体数</t>
  </si>
  <si>
    <t>団体数</t>
    <phoneticPr fontId="5"/>
  </si>
  <si>
    <t>スポーツ庁調べによる</t>
  </si>
  <si>
    <t>スポーツ庁調べによる</t>
    <phoneticPr fontId="5"/>
  </si>
  <si>
    <t>スポーツツーリズムに関連する消費額の増加</t>
    <phoneticPr fontId="5"/>
  </si>
  <si>
    <t>スポーツツーリズムに関連する消費額</t>
    <phoneticPr fontId="5"/>
  </si>
  <si>
    <t>億円</t>
    <phoneticPr fontId="5"/>
  </si>
  <si>
    <t>旅行・観光消費動向調査（観光庁）</t>
    <phoneticPr fontId="5"/>
  </si>
  <si>
    <t>補助事業に参画した地方公共団体が設定した成果目標の達成割合の増加</t>
  </si>
  <si>
    <t>各地方公共団体による調査（KPI達成度）</t>
  </si>
  <si>
    <t>補助事業に参画した地方公共団体のうち、補助終了後も同様の事業を継続している割合の増加</t>
  </si>
  <si>
    <t>補助事業に参画した地方公共団体のうち、同様の事業を継続している割合</t>
  </si>
  <si>
    <t>委託事業に係るコンサルティング実施件数</t>
    <phoneticPr fontId="5"/>
  </si>
  <si>
    <t>百万円</t>
  </si>
  <si>
    <t>31.3/8</t>
    <phoneticPr fontId="5"/>
  </si>
  <si>
    <t>27.8/5</t>
    <phoneticPr fontId="5"/>
  </si>
  <si>
    <t>執行額（百万円）／委託事業実施件数　　　　</t>
    <phoneticPr fontId="5"/>
  </si>
  <si>
    <t>百万円/
件数</t>
    <phoneticPr fontId="5"/>
  </si>
  <si>
    <t>11　スポーツの振興</t>
    <phoneticPr fontId="5"/>
  </si>
  <si>
    <t>11-1 スポーツを「する」「みる」「ささえる」スポーツ参画人口の拡大と、そのための人材育成・場の充実</t>
    <phoneticPr fontId="5"/>
  </si>
  <si>
    <t>新27-0030</t>
    <phoneticPr fontId="5"/>
  </si>
  <si>
    <t>306</t>
    <phoneticPr fontId="5"/>
  </si>
  <si>
    <t>事業を実施することで、地域スポーツコミッションによるスポーツツーリズム需要拡大への取組が促進され、恒常的・安定的な交流人口が創出されることから、スポーツを通じた地域活性化を図ることができる。</t>
  </si>
  <si>
    <t>参事官（地域振興担当）</t>
    <phoneticPr fontId="5"/>
  </si>
  <si>
    <t>参事官（地域振興担当）
原口　大志</t>
    <rPh sb="12" eb="14">
      <t>ハラグチ</t>
    </rPh>
    <rPh sb="15" eb="16">
      <t>ダイ</t>
    </rPh>
    <rPh sb="16" eb="17">
      <t>シ</t>
    </rPh>
    <phoneticPr fontId="5"/>
  </si>
  <si>
    <t>件</t>
    <rPh sb="0" eb="1">
      <t>ケン</t>
    </rPh>
    <phoneticPr fontId="5"/>
  </si>
  <si>
    <t>補助事業に係る実施件数</t>
    <rPh sb="9" eb="11">
      <t>ケンスウ</t>
    </rPh>
    <phoneticPr fontId="5"/>
  </si>
  <si>
    <t>執行額（百万円）／補助事業実施件数</t>
    <rPh sb="15" eb="17">
      <t>ケンスウ</t>
    </rPh>
    <phoneticPr fontId="5"/>
  </si>
  <si>
    <t>12/1</t>
    <phoneticPr fontId="5"/>
  </si>
  <si>
    <t>本事業の目的を達成するためには、国が地方公共団体に対して一定の財政支援を行うとともに、補助事業の効果の最大化を図るコンサルティング事業を行いながら、事業を強力に推進する必要がある。</t>
    <rPh sb="43" eb="45">
      <t>ホジョ</t>
    </rPh>
    <rPh sb="45" eb="47">
      <t>ジギョウ</t>
    </rPh>
    <rPh sb="48" eb="50">
      <t>コウカ</t>
    </rPh>
    <rPh sb="51" eb="54">
      <t>サイダイカ</t>
    </rPh>
    <rPh sb="55" eb="56">
      <t>ハカ</t>
    </rPh>
    <rPh sb="65" eb="67">
      <t>ジギョウ</t>
    </rPh>
    <rPh sb="68" eb="69">
      <t>オコナ</t>
    </rPh>
    <phoneticPr fontId="5"/>
  </si>
  <si>
    <t>無</t>
  </si>
  <si>
    <t>‐</t>
  </si>
  <si>
    <t>補助事業の交付決定及び委託事業の契約締結に当たっては、費目・使途の内容を厳正に審査するなど、その必要性について適切にチェックを行っている。</t>
    <rPh sb="0" eb="2">
      <t>ホジョ</t>
    </rPh>
    <rPh sb="2" eb="4">
      <t>ジギョウ</t>
    </rPh>
    <rPh sb="9" eb="10">
      <t>オヨ</t>
    </rPh>
    <rPh sb="11" eb="13">
      <t>イタク</t>
    </rPh>
    <rPh sb="13" eb="15">
      <t>ジギョウ</t>
    </rPh>
    <rPh sb="16" eb="18">
      <t>ケイヤク</t>
    </rPh>
    <rPh sb="18" eb="20">
      <t>テイケツ</t>
    </rPh>
    <phoneticPr fontId="5"/>
  </si>
  <si>
    <t>本事業は、スポーツを観光資源とした地域の活性化を目的としており、見合ったものになっている。</t>
  </si>
  <si>
    <t>補助事業については、事業の効率化を図ることで、低コストで実施するとともに、各地域の実情を踏まえて実施しており、地域において地域活性化を図る上で、実効性の高い事業となっている。
委託事業については、支出（委託）先で事業の効率化を図ることで、低コストで実施する。</t>
    <rPh sb="2" eb="4">
      <t>ジギョウ</t>
    </rPh>
    <rPh sb="88" eb="90">
      <t>イタク</t>
    </rPh>
    <rPh sb="90" eb="92">
      <t>ジギョウ</t>
    </rPh>
    <rPh sb="124" eb="126">
      <t>ジッシ</t>
    </rPh>
    <phoneticPr fontId="5"/>
  </si>
  <si>
    <t>見込みどおりに実施された。</t>
  </si>
  <si>
    <t>委託事業の成果物はHPに掲載して地方自治体、民間企業等が広く活用できるようにするとともに、国の次年度以降の施策推進にも活用する。</t>
    <rPh sb="0" eb="2">
      <t>イタク</t>
    </rPh>
    <rPh sb="2" eb="4">
      <t>ジギョウ</t>
    </rPh>
    <phoneticPr fontId="5"/>
  </si>
  <si>
    <t>補助事業の実施に当たっては、参加料等の収入がある場合には、事業の実施に要する経費に優先的に充てている。
委託事業の契約締結に当たっては、事業経費の費目・使途の内容を厳正に審査するなど、その必要性について適切にチェックを行っている。</t>
    <rPh sb="0" eb="2">
      <t>ホジョ</t>
    </rPh>
    <rPh sb="52" eb="54">
      <t>イタク</t>
    </rPh>
    <rPh sb="54" eb="56">
      <t>ジギョウ</t>
    </rPh>
    <rPh sb="57" eb="59">
      <t>ケイヤク</t>
    </rPh>
    <phoneticPr fontId="5"/>
  </si>
  <si>
    <t>・本事業は、スポーツを観光資源として地域の活性化を図るものであり、第2期スポーツ基本計画に沿った国が実施する政策優先度の高い事業となっている。
・令和2年度補助事業より、東京2020オリパラ大会等を契機に各地に設立されている官民連携横断的組織の取組を地域スポーツコミッションへ発展させるための支援を新たに行うなど、スポーツによる持続的なまちづくり・地域活性化の促進を図っている。また、委託事業により、補助事業の効果の最大化を図るためのコンサルティング事業を行っている。
・本事業の実施に当たっては、より効果的・効率的な事業となるよう、事業計画書の内容を精査するとともに、事業経費について、費目・使途の内容を厳正に審査するなど、その必要性について適切にチェックし、低コストでの実施に努めている。
・本事業の執行状況に係る点検方法については、額の確定時に補助事業者の実績報告書をもとに、支出等が適正なものとなっているか書類等により確認を行っている。
・事業成果については、地方公共団体の経費の一部を補助することにより、地域におけるスポーツの振興並びに、スポーツによる地域活性化が図られていると考える。</t>
    <rPh sb="33" eb="34">
      <t>ダイ</t>
    </rPh>
    <rPh sb="35" eb="36">
      <t>キ</t>
    </rPh>
    <rPh sb="73" eb="75">
      <t>レイワ</t>
    </rPh>
    <rPh sb="76" eb="78">
      <t>ネンド</t>
    </rPh>
    <rPh sb="78" eb="80">
      <t>ホジョ</t>
    </rPh>
    <rPh sb="80" eb="82">
      <t>ジギョウ</t>
    </rPh>
    <rPh sb="146" eb="148">
      <t>シエン</t>
    </rPh>
    <rPh sb="149" eb="150">
      <t>アラ</t>
    </rPh>
    <rPh sb="152" eb="153">
      <t>オコナ</t>
    </rPh>
    <rPh sb="192" eb="194">
      <t>イタク</t>
    </rPh>
    <rPh sb="194" eb="196">
      <t>ジギョウ</t>
    </rPh>
    <rPh sb="200" eb="202">
      <t>ホジョ</t>
    </rPh>
    <rPh sb="202" eb="204">
      <t>ジギョウ</t>
    </rPh>
    <rPh sb="205" eb="207">
      <t>コウカ</t>
    </rPh>
    <rPh sb="208" eb="211">
      <t>サイダイカ</t>
    </rPh>
    <rPh sb="212" eb="213">
      <t>ハカ</t>
    </rPh>
    <rPh sb="225" eb="227">
      <t>ジギョウ</t>
    </rPh>
    <rPh sb="228" eb="229">
      <t>オコナ</t>
    </rPh>
    <rPh sb="375" eb="377">
      <t>ホジョ</t>
    </rPh>
    <phoneticPr fontId="5"/>
  </si>
  <si>
    <t>・本事業の実施に当たっては、より効果的・効率的な事業となるよう、事業計画書の内容を精査するとともに、事業経費について、費目・使途の内容を厳正に審査するなど、その必要性について適切にチェックし、低コストでの実施に努める。
・本事業の執行状況に係る点検方法については、額の確定時に補助・委託事業者の実績報告書をもとに、支出等が適正なものとなっているか書類等により確認を行う。
・政策目的の達成に向けて、さらに補助効果が高まるよう、直近の情勢等を踏まえて適宜事業内容を見直していく。</t>
    <rPh sb="141" eb="143">
      <t>イタク</t>
    </rPh>
    <rPh sb="187" eb="189">
      <t>セイサク</t>
    </rPh>
    <rPh sb="189" eb="191">
      <t>モクテキ</t>
    </rPh>
    <rPh sb="192" eb="194">
      <t>タッセイ</t>
    </rPh>
    <rPh sb="195" eb="196">
      <t>ム</t>
    </rPh>
    <rPh sb="202" eb="204">
      <t>ホジョ</t>
    </rPh>
    <rPh sb="204" eb="206">
      <t>コウカ</t>
    </rPh>
    <rPh sb="207" eb="208">
      <t>タカ</t>
    </rPh>
    <rPh sb="213" eb="215">
      <t>チョッキン</t>
    </rPh>
    <rPh sb="216" eb="218">
      <t>ジョウセイ</t>
    </rPh>
    <rPh sb="218" eb="219">
      <t>トウ</t>
    </rPh>
    <rPh sb="220" eb="221">
      <t>フ</t>
    </rPh>
    <rPh sb="224" eb="226">
      <t>テキギ</t>
    </rPh>
    <rPh sb="226" eb="228">
      <t>ジギョウ</t>
    </rPh>
    <rPh sb="228" eb="230">
      <t>ナイヨウ</t>
    </rPh>
    <rPh sb="231" eb="233">
      <t>ミナオ</t>
    </rPh>
    <phoneticPr fontId="5"/>
  </si>
  <si>
    <t>雑役務費</t>
    <rPh sb="0" eb="1">
      <t>ザツ</t>
    </rPh>
    <rPh sb="1" eb="3">
      <t>エキム</t>
    </rPh>
    <rPh sb="3" eb="4">
      <t>ヒ</t>
    </rPh>
    <phoneticPr fontId="5"/>
  </si>
  <si>
    <t>消耗品費</t>
    <rPh sb="0" eb="3">
      <t>ショウモウヒン</t>
    </rPh>
    <rPh sb="3" eb="4">
      <t>ヒ</t>
    </rPh>
    <phoneticPr fontId="5"/>
  </si>
  <si>
    <t>印刷製本費</t>
    <rPh sb="0" eb="2">
      <t>インサツ</t>
    </rPh>
    <rPh sb="2" eb="4">
      <t>セイホン</t>
    </rPh>
    <rPh sb="4" eb="5">
      <t>ヒ</t>
    </rPh>
    <phoneticPr fontId="5"/>
  </si>
  <si>
    <t>A.鴨川市</t>
    <phoneticPr fontId="5"/>
  </si>
  <si>
    <t>鴨川市</t>
    <phoneticPr fontId="5"/>
  </si>
  <si>
    <t>銚子市</t>
    <phoneticPr fontId="5"/>
  </si>
  <si>
    <t>裾野市</t>
    <phoneticPr fontId="5"/>
  </si>
  <si>
    <t>三重県</t>
    <phoneticPr fontId="5"/>
  </si>
  <si>
    <t>上山市</t>
    <phoneticPr fontId="5"/>
  </si>
  <si>
    <t>塙町</t>
    <phoneticPr fontId="5"/>
  </si>
  <si>
    <t>守谷市</t>
    <phoneticPr fontId="5"/>
  </si>
  <si>
    <t>笠間市</t>
  </si>
  <si>
    <t>宝達志水町</t>
  </si>
  <si>
    <t>大館市</t>
  </si>
  <si>
    <t>壮瞥町</t>
  </si>
  <si>
    <t>八代市</t>
  </si>
  <si>
    <t>泉大津市</t>
  </si>
  <si>
    <t>長和町</t>
  </si>
  <si>
    <t>土佐町</t>
  </si>
  <si>
    <t>松江市</t>
  </si>
  <si>
    <t>スポーツによるまちづくり・地域活性化活動支援事業の実施</t>
    <rPh sb="25" eb="27">
      <t>ジッシ</t>
    </rPh>
    <phoneticPr fontId="5"/>
  </si>
  <si>
    <t>補助金等交付</t>
  </si>
  <si>
    <t>-</t>
    <phoneticPr fontId="5"/>
  </si>
  <si>
    <t>地域スポーツコミッションの設立促進及び自立経営に向けた総合コンサルティング事業の実施</t>
    <rPh sb="40" eb="42">
      <t>ジッシ</t>
    </rPh>
    <phoneticPr fontId="5"/>
  </si>
  <si>
    <t>借料及び損料</t>
    <rPh sb="0" eb="2">
      <t>シャクリョウ</t>
    </rPh>
    <rPh sb="2" eb="3">
      <t>オヨ</t>
    </rPh>
    <rPh sb="4" eb="6">
      <t>ソンリョウ</t>
    </rPh>
    <phoneticPr fontId="5"/>
  </si>
  <si>
    <t>その他</t>
    <rPh sb="2" eb="3">
      <t>タ</t>
    </rPh>
    <phoneticPr fontId="5"/>
  </si>
  <si>
    <t>スポーツツーリズムコンテンツ造成費</t>
    <rPh sb="14" eb="16">
      <t>ゾウセイ</t>
    </rPh>
    <rPh sb="16" eb="17">
      <t>ヒ</t>
    </rPh>
    <phoneticPr fontId="5"/>
  </si>
  <si>
    <t>広報資材費</t>
    <phoneticPr fontId="5"/>
  </si>
  <si>
    <t>イベント用資材等</t>
    <rPh sb="4" eb="5">
      <t>ヨウ</t>
    </rPh>
    <rPh sb="5" eb="7">
      <t>シザイ</t>
    </rPh>
    <rPh sb="7" eb="8">
      <t>トウ</t>
    </rPh>
    <phoneticPr fontId="5"/>
  </si>
  <si>
    <t>人件費</t>
    <rPh sb="0" eb="3">
      <t>ジンケンヒ</t>
    </rPh>
    <phoneticPr fontId="5"/>
  </si>
  <si>
    <t>旅費</t>
    <rPh sb="0" eb="2">
      <t>リョヒ</t>
    </rPh>
    <phoneticPr fontId="5"/>
  </si>
  <si>
    <t>一般管理費</t>
    <rPh sb="0" eb="2">
      <t>イッパン</t>
    </rPh>
    <rPh sb="2" eb="4">
      <t>カンリ</t>
    </rPh>
    <rPh sb="4" eb="5">
      <t>ヒ</t>
    </rPh>
    <phoneticPr fontId="5"/>
  </si>
  <si>
    <t>諸謝金、消耗品費、借料及び損料等</t>
    <rPh sb="0" eb="3">
      <t>ショシャキン</t>
    </rPh>
    <rPh sb="4" eb="6">
      <t>ショウモウ</t>
    </rPh>
    <rPh sb="6" eb="7">
      <t>ヒン</t>
    </rPh>
    <rPh sb="7" eb="8">
      <t>ヒ</t>
    </rPh>
    <rPh sb="9" eb="11">
      <t>シャクリョウ</t>
    </rPh>
    <rPh sb="11" eb="12">
      <t>オヨ</t>
    </rPh>
    <rPh sb="13" eb="15">
      <t>ソンリョウ</t>
    </rPh>
    <rPh sb="15" eb="16">
      <t>トウ</t>
    </rPh>
    <phoneticPr fontId="5"/>
  </si>
  <si>
    <t>会費出席旅費等</t>
    <rPh sb="0" eb="2">
      <t>カイヒ</t>
    </rPh>
    <rPh sb="2" eb="4">
      <t>シュッセキ</t>
    </rPh>
    <rPh sb="4" eb="6">
      <t>リョヒ</t>
    </rPh>
    <rPh sb="6" eb="7">
      <t>トウ</t>
    </rPh>
    <phoneticPr fontId="5"/>
  </si>
  <si>
    <t>（１）スポーツによるまちづくり・地域活性化活動支援事業（補助）
地方公共団体、スポーツ団体、民間企業（観光産業、スポーツ産業）等が一体となり、地域活性化に取り組む組織である「地域スポーツコミッション」が実施する「長期継続的な人的交流を図るスポーツ合宿・キャンプ誘致」・「通期・通年型のスポーツアクティビティ創出」等の活動を支援するとともに、東京2020オリパラ大会等を契機に各地に設立されている官民連携横断的組織の取組を、一過性のものとせず今後のレガシーとして残していくため、常設で通年型の取組を行う地域スポーツコミッションへ発展させるための活動を支援する。（補助率：定額）
（２）地域スポーツコミッションの設立促進及び経営の多角化に向けたコンサルティング事業（委託）
補助事業の効果の最大化を図るため、「地域ＳＣの新規設立に取り組む地方公共団体」や「経営の多角化に向けて複合的な事業に取り組む地域ＳＣ」が行う事業の計画策定及び実施等に関するコンサルティングを行う。</t>
    <rPh sb="158" eb="160">
      <t>カツドウ</t>
    </rPh>
    <rPh sb="403" eb="404">
      <t>オコナ</t>
    </rPh>
    <rPh sb="412" eb="413">
      <t>オヨ</t>
    </rPh>
    <rPh sb="414" eb="416">
      <t>ジッシ</t>
    </rPh>
    <rPh sb="416" eb="417">
      <t>トウ</t>
    </rPh>
    <rPh sb="430" eb="431">
      <t>オコナ</t>
    </rPh>
    <phoneticPr fontId="5"/>
  </si>
  <si>
    <t>補助事業に参画した地方公共団体が設定した成果目標の達成割合</t>
    <phoneticPr fontId="5"/>
  </si>
  <si>
    <t>不用率が大きくなっている理由は、新型コロナウイルス感染症拡大に伴う緊急事態宣言等の影響より、事業の一部が中止又は縮小となったこと等から、予算の執行ができなくなったためである。</t>
    <rPh sb="16" eb="18">
      <t>シンガタ</t>
    </rPh>
    <rPh sb="25" eb="28">
      <t>カンセンショウ</t>
    </rPh>
    <rPh sb="28" eb="30">
      <t>カクダイ</t>
    </rPh>
    <rPh sb="31" eb="32">
      <t>トモナ</t>
    </rPh>
    <rPh sb="33" eb="35">
      <t>キンキュウ</t>
    </rPh>
    <rPh sb="35" eb="37">
      <t>ジタイ</t>
    </rPh>
    <rPh sb="37" eb="39">
      <t>センゲン</t>
    </rPh>
    <rPh sb="39" eb="40">
      <t>トウ</t>
    </rPh>
    <rPh sb="49" eb="51">
      <t>イチブ</t>
    </rPh>
    <rPh sb="52" eb="54">
      <t>チュウシ</t>
    </rPh>
    <rPh sb="54" eb="55">
      <t>マタ</t>
    </rPh>
    <rPh sb="56" eb="58">
      <t>シュクショウ</t>
    </rPh>
    <rPh sb="64" eb="65">
      <t>トウ</t>
    </rPh>
    <phoneticPr fontId="5"/>
  </si>
  <si>
    <t>事業の進捗管理、コンサルティング（会議出席、助言・提言等）等</t>
    <rPh sb="0" eb="2">
      <t>ジギョウ</t>
    </rPh>
    <rPh sb="3" eb="5">
      <t>シンチョク</t>
    </rPh>
    <rPh sb="5" eb="7">
      <t>カンリ</t>
    </rPh>
    <rPh sb="17" eb="19">
      <t>カイギ</t>
    </rPh>
    <rPh sb="19" eb="21">
      <t>シュッセキ</t>
    </rPh>
    <rPh sb="22" eb="24">
      <t>ジョゲン</t>
    </rPh>
    <rPh sb="25" eb="27">
      <t>テイゲン</t>
    </rPh>
    <rPh sb="27" eb="28">
      <t>トウ</t>
    </rPh>
    <rPh sb="29" eb="30">
      <t>トウ</t>
    </rPh>
    <phoneticPr fontId="5"/>
  </si>
  <si>
    <t>e-bikeリース等</t>
    <rPh sb="9" eb="10">
      <t>トウ</t>
    </rPh>
    <phoneticPr fontId="5"/>
  </si>
  <si>
    <t>一般社団法人日本スポーツツーリズム推進機構</t>
    <rPh sb="0" eb="2">
      <t>イッパン</t>
    </rPh>
    <rPh sb="2" eb="4">
      <t>シャダン</t>
    </rPh>
    <rPh sb="4" eb="6">
      <t>ホウジン</t>
    </rPh>
    <rPh sb="6" eb="8">
      <t>ニホン</t>
    </rPh>
    <rPh sb="17" eb="19">
      <t>スイシン</t>
    </rPh>
    <rPh sb="19" eb="21">
      <t>キコウ</t>
    </rPh>
    <phoneticPr fontId="5"/>
  </si>
  <si>
    <t>B.一般社団法人日本スポーツツーリズム推進機構</t>
    <rPh sb="2" eb="4">
      <t>イッパン</t>
    </rPh>
    <rPh sb="4" eb="6">
      <t>シャダン</t>
    </rPh>
    <rPh sb="6" eb="8">
      <t>ホウジン</t>
    </rPh>
    <rPh sb="8" eb="10">
      <t>ニホン</t>
    </rPh>
    <rPh sb="19" eb="21">
      <t>スイシン</t>
    </rPh>
    <rPh sb="21" eb="23">
      <t>キコウ</t>
    </rPh>
    <phoneticPr fontId="5"/>
  </si>
  <si>
    <t>38.2/16</t>
    <phoneticPr fontId="5"/>
  </si>
  <si>
    <t>-</t>
    <phoneticPr fontId="5"/>
  </si>
  <si>
    <t>本事業において取り組むスポーツを観光資源とした地域の活性化については、第2期スポーツ基本計画において国による取組の必要性が明記されるなど、政策優先度の極めて高い事業であり、地域スポーツコミッションの設置及び発展を促すため地方の取組を支援する本事業は手段として適正である。</t>
    <rPh sb="101" eb="102">
      <t>オヨ</t>
    </rPh>
    <rPh sb="103" eb="105">
      <t>ハッテン</t>
    </rPh>
    <phoneticPr fontId="5"/>
  </si>
  <si>
    <t>本事業において取り組むスポーツを観光資源とした地域の活性化については、スポーツ基本計画において国による取組の必要性が明記されるなど、政策優先度の極めて高い事業であり、地域スポーツコミッションの設置及び発展を促すため地方の取組を支援する本事業は手段として適正である。</t>
    <phoneticPr fontId="5"/>
  </si>
  <si>
    <t>補助事業者及び委託事業者の選定に当たっては、外部有識者からなる技術審査委員会において、基準に沿って公平に審査を行っている。また、委託事業者については、公募内容に疑義が生じないよう公募説明会において適切な説明を行うとともに、可能な限り公募期間を確保している。</t>
    <rPh sb="5" eb="6">
      <t>オヨ</t>
    </rPh>
    <rPh sb="7" eb="9">
      <t>イタク</t>
    </rPh>
    <rPh sb="9" eb="12">
      <t>ジギョウシャ</t>
    </rPh>
    <rPh sb="64" eb="66">
      <t>イタク</t>
    </rPh>
    <rPh sb="66" eb="69">
      <t>ジギョウシャ</t>
    </rPh>
    <phoneticPr fontId="5"/>
  </si>
  <si>
    <t>※金額は単位未満四捨五入して記載していることから、合計が一致しない場合がある。
地域スポーツコミッションの人材育成・確保に関する調査・研究を行うとともに、地域民間人材の活用のため実証（マッチング等）を行い、各地域で共通する課題を洗い出し、その対応策を検討するため。</t>
    <phoneticPr fontId="5"/>
  </si>
  <si>
    <t>27.2/1</t>
    <phoneticPr fontId="5"/>
  </si>
  <si>
    <t>136/20</t>
    <phoneticPr fontId="5"/>
  </si>
  <si>
    <t>地域スポーツコミッションへの支援
https://www.mext.go.jp/sports/b_menu/sports/mcatetop09/list/detail/1372561.htm</t>
    <phoneticPr fontId="5"/>
  </si>
  <si>
    <t>外部有識者点検対象外</t>
  </si>
  <si>
    <t>事業内容の一部改善</t>
  </si>
  <si>
    <t>この事業は、令和２年度決算において多額の不用額が生じていることから、不用額が生じたより詳細な要因を分析したうえで、予算執行の適切な改善に努めるべきである。</t>
  </si>
  <si>
    <t>年度内に改善を検討</t>
  </si>
  <si>
    <t>本事業については、新型コロナウイルス感染症拡大に伴う緊急事態宣言等の影響より、事業の一部が中止又は縮小となったこと等から、委託費等について不用額が生じたが、さらに要因を分析し、今後効果的な予算執行に努めたい。
なお、コロナ禍を踏まえ、地域スポーツコミッションの経営の多角化や担い手の強化が不可欠であることから、新たに基盤人材育成サポートに関する事業を行うため、全体として増額となっている。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</si>
</sst>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167108</xdr:colOff>
      <xdr:row>750</xdr:row>
      <xdr:rowOff>373439</xdr:rowOff>
    </xdr:from>
    <xdr:to>
      <xdr:col>31</xdr:col>
      <xdr:colOff>110758</xdr:colOff>
      <xdr:row>752</xdr:row>
      <xdr:rowOff>90403</xdr:rowOff>
    </xdr:to>
    <xdr:sp macro="" textlink="">
      <xdr:nvSpPr>
        <xdr:cNvPr id="2" name="テキスト ボックス 1">
          <a:extLst>
            <a:ext uri="{FF2B5EF4-FFF2-40B4-BE49-F238E27FC236}">
              <a16:creationId xmlns:a16="http://schemas.microsoft.com/office/drawing/2014/main" id="{2BB29350-35E6-4AC9-AA28-1FE9057DF3F5}"/>
            </a:ext>
          </a:extLst>
        </xdr:cNvPr>
        <xdr:cNvSpPr txBox="1"/>
      </xdr:nvSpPr>
      <xdr:spPr>
        <a:xfrm>
          <a:off x="4657465" y="58013296"/>
          <a:ext cx="1780614"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Ｐゴシック" panose="020B0600070205080204" pitchFamily="50" charset="-128"/>
              <a:ea typeface="ＭＳ Ｐゴシック" panose="020B0600070205080204" pitchFamily="50" charset="-128"/>
            </a:rPr>
            <a:t>文部科学省</a:t>
          </a:r>
          <a:endParaRPr kumimoji="1" lang="en-US" altLang="ja-JP" sz="1200">
            <a:latin typeface="ＭＳ Ｐゴシック" panose="020B0600070205080204" pitchFamily="50" charset="-128"/>
            <a:ea typeface="ＭＳ Ｐゴシック" panose="020B0600070205080204" pitchFamily="50" charset="-128"/>
          </a:endParaRPr>
        </a:p>
        <a:p>
          <a:pPr algn="ctr"/>
          <a:r>
            <a:rPr lang="ja-JP" altLang="en-US" sz="1200">
              <a:latin typeface="ＭＳ Ｐゴシック" panose="020B0600070205080204" pitchFamily="50" charset="-128"/>
              <a:ea typeface="ＭＳ Ｐゴシック" panose="020B0600070205080204" pitchFamily="50" charset="-128"/>
            </a:rPr>
            <a:t>５０．７百万円</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11207</xdr:colOff>
      <xdr:row>752</xdr:row>
      <xdr:rowOff>208680</xdr:rowOff>
    </xdr:from>
    <xdr:to>
      <xdr:col>38</xdr:col>
      <xdr:colOff>56029</xdr:colOff>
      <xdr:row>755</xdr:row>
      <xdr:rowOff>285472</xdr:rowOff>
    </xdr:to>
    <xdr:sp macro="" textlink="">
      <xdr:nvSpPr>
        <xdr:cNvPr id="3" name="大かっこ 2">
          <a:extLst>
            <a:ext uri="{FF2B5EF4-FFF2-40B4-BE49-F238E27FC236}">
              <a16:creationId xmlns:a16="http://schemas.microsoft.com/office/drawing/2014/main" id="{7621C72E-E090-41C1-BD5A-1561FCB0029D}"/>
            </a:ext>
          </a:extLst>
        </xdr:cNvPr>
        <xdr:cNvSpPr/>
      </xdr:nvSpPr>
      <xdr:spPr>
        <a:xfrm>
          <a:off x="3440207" y="58647356"/>
          <a:ext cx="4280646" cy="1118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ゴシック" panose="020B0609070205080204" pitchFamily="49" charset="-128"/>
              <a:ea typeface="ＭＳ ゴシック" panose="020B0609070205080204" pitchFamily="49" charset="-128"/>
            </a:rPr>
            <a:t>スポーツを通じた地域活性化を図るため、「地域スポーツコミッション」が取り組むスポーツツーリズム等の活動に必要な経費の一部を補助するとともに、補助効果の最大化を図るためのコンサルティングを実施する。</a:t>
          </a:r>
        </a:p>
      </xdr:txBody>
    </xdr:sp>
    <xdr:clientData/>
  </xdr:twoCellAnchor>
  <xdr:twoCellAnchor>
    <xdr:from>
      <xdr:col>8</xdr:col>
      <xdr:colOff>11206</xdr:colOff>
      <xdr:row>759</xdr:row>
      <xdr:rowOff>223384</xdr:rowOff>
    </xdr:from>
    <xdr:to>
      <xdr:col>25</xdr:col>
      <xdr:colOff>67235</xdr:colOff>
      <xdr:row>761</xdr:row>
      <xdr:rowOff>34397</xdr:rowOff>
    </xdr:to>
    <xdr:sp macro="" textlink="">
      <xdr:nvSpPr>
        <xdr:cNvPr id="4" name="テキスト ボックス 20">
          <a:extLst>
            <a:ext uri="{FF2B5EF4-FFF2-40B4-BE49-F238E27FC236}">
              <a16:creationId xmlns:a16="http://schemas.microsoft.com/office/drawing/2014/main" id="{D851151B-2102-4009-A387-AD7DB77A8F2B}"/>
            </a:ext>
          </a:extLst>
        </xdr:cNvPr>
        <xdr:cNvSpPr txBox="1"/>
      </xdr:nvSpPr>
      <xdr:spPr>
        <a:xfrm>
          <a:off x="1624853" y="59917119"/>
          <a:ext cx="3485029" cy="505778"/>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Ｐゴシック" panose="020B0600070205080204" pitchFamily="50" charset="-128"/>
              <a:ea typeface="ＭＳ Ｐゴシック" panose="020B0600070205080204" pitchFamily="50" charset="-128"/>
            </a:rPr>
            <a:t>Ａ　地方公共団体（全１６団体）</a:t>
          </a:r>
          <a:endParaRPr kumimoji="1" lang="en-US" altLang="ja-JP" sz="1200">
            <a:latin typeface="ＭＳ Ｐゴシック" panose="020B0600070205080204" pitchFamily="50" charset="-128"/>
            <a:ea typeface="ＭＳ Ｐゴシック" panose="020B0600070205080204" pitchFamily="50" charset="-128"/>
          </a:endParaRPr>
        </a:p>
        <a:p>
          <a:pPr algn="ctr"/>
          <a:r>
            <a:rPr lang="ja-JP" altLang="en-US" sz="1200">
              <a:latin typeface="ＭＳ Ｐゴシック" panose="020B0600070205080204" pitchFamily="50" charset="-128"/>
              <a:ea typeface="ＭＳ Ｐゴシック" panose="020B0600070205080204" pitchFamily="50" charset="-128"/>
            </a:rPr>
            <a:t>３８．２百万円</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54627</xdr:colOff>
      <xdr:row>758</xdr:row>
      <xdr:rowOff>321582</xdr:rowOff>
    </xdr:from>
    <xdr:to>
      <xdr:col>17</xdr:col>
      <xdr:colOff>88386</xdr:colOff>
      <xdr:row>759</xdr:row>
      <xdr:rowOff>271414</xdr:rowOff>
    </xdr:to>
    <xdr:sp macro="" textlink="">
      <xdr:nvSpPr>
        <xdr:cNvPr id="5" name="テキスト ボックス 16">
          <a:extLst>
            <a:ext uri="{FF2B5EF4-FFF2-40B4-BE49-F238E27FC236}">
              <a16:creationId xmlns:a16="http://schemas.microsoft.com/office/drawing/2014/main" id="{1DF5A468-175E-4C14-AF28-E744E485F31F}"/>
            </a:ext>
          </a:extLst>
        </xdr:cNvPr>
        <xdr:cNvSpPr txBox="1"/>
      </xdr:nvSpPr>
      <xdr:spPr>
        <a:xfrm>
          <a:off x="2095698" y="61322403"/>
          <a:ext cx="1462509" cy="30361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lang="ja-JP" altLang="en-US" sz="1200"/>
            <a:t>公募・補助</a:t>
          </a:r>
          <a:r>
            <a:rPr kumimoji="1" lang="en-US" altLang="ja-JP" sz="1200"/>
            <a:t>】</a:t>
          </a:r>
          <a:endParaRPr kumimoji="1" lang="ja-JP" altLang="en-US" sz="1200"/>
        </a:p>
      </xdr:txBody>
    </xdr:sp>
    <xdr:clientData/>
  </xdr:twoCellAnchor>
  <xdr:twoCellAnchor>
    <xdr:from>
      <xdr:col>7</xdr:col>
      <xdr:colOff>73958</xdr:colOff>
      <xdr:row>761</xdr:row>
      <xdr:rowOff>146489</xdr:rowOff>
    </xdr:from>
    <xdr:to>
      <xdr:col>25</xdr:col>
      <xdr:colOff>168087</xdr:colOff>
      <xdr:row>765</xdr:row>
      <xdr:rowOff>224117</xdr:rowOff>
    </xdr:to>
    <xdr:sp macro="" textlink="">
      <xdr:nvSpPr>
        <xdr:cNvPr id="6" name="大かっこ 5">
          <a:extLst>
            <a:ext uri="{FF2B5EF4-FFF2-40B4-BE49-F238E27FC236}">
              <a16:creationId xmlns:a16="http://schemas.microsoft.com/office/drawing/2014/main" id="{5A5DDE74-38F3-4032-BCC0-6B2FFF190582}"/>
            </a:ext>
          </a:extLst>
        </xdr:cNvPr>
        <xdr:cNvSpPr/>
      </xdr:nvSpPr>
      <xdr:spPr>
        <a:xfrm>
          <a:off x="1485899" y="61711607"/>
          <a:ext cx="3724835" cy="1792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kern="1200">
              <a:solidFill>
                <a:schemeClr val="tx1"/>
              </a:solidFill>
              <a:effectLst/>
              <a:latin typeface="+mn-lt"/>
              <a:ea typeface="+mn-ea"/>
              <a:cs typeface="+mn-cs"/>
            </a:rPr>
            <a:t>地域スポーツコミッションが実施する「長期継続的な人的交流を図るスポーツ合宿・キャンプ誘致」・「通期・通年型のスポーツアクティビティ創出」等の活動を支援するとともに、ホストタウン等に取り組む官民連携横断的組織を常設で通年型の取組を行う地域スポーツコミッションへ発展させるための活動を支援する。</a:t>
          </a:r>
          <a:endParaRPr lang="ja-JP" altLang="ja-JP" sz="1200">
            <a:effectLst/>
          </a:endParaRPr>
        </a:p>
      </xdr:txBody>
    </xdr:sp>
    <xdr:clientData/>
  </xdr:twoCellAnchor>
  <xdr:twoCellAnchor>
    <xdr:from>
      <xdr:col>16</xdr:col>
      <xdr:colOff>150622</xdr:colOff>
      <xdr:row>758</xdr:row>
      <xdr:rowOff>160245</xdr:rowOff>
    </xdr:from>
    <xdr:to>
      <xdr:col>16</xdr:col>
      <xdr:colOff>150623</xdr:colOff>
      <xdr:row>759</xdr:row>
      <xdr:rowOff>212179</xdr:rowOff>
    </xdr:to>
    <xdr:cxnSp macro="">
      <xdr:nvCxnSpPr>
        <xdr:cNvPr id="7" name="直線コネクタ 6">
          <a:extLst>
            <a:ext uri="{FF2B5EF4-FFF2-40B4-BE49-F238E27FC236}">
              <a16:creationId xmlns:a16="http://schemas.microsoft.com/office/drawing/2014/main" id="{504EB9F6-4AC2-4132-B02D-8ECDE1B32FE3}"/>
            </a:ext>
          </a:extLst>
        </xdr:cNvPr>
        <xdr:cNvCxnSpPr/>
      </xdr:nvCxnSpPr>
      <xdr:spPr>
        <a:xfrm flipH="1">
          <a:off x="3377916" y="60683216"/>
          <a:ext cx="1" cy="399316"/>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44643</xdr:colOff>
      <xdr:row>749</xdr:row>
      <xdr:rowOff>406013</xdr:rowOff>
    </xdr:from>
    <xdr:to>
      <xdr:col>49</xdr:col>
      <xdr:colOff>163286</xdr:colOff>
      <xdr:row>753</xdr:row>
      <xdr:rowOff>81641</xdr:rowOff>
    </xdr:to>
    <xdr:sp macro="" textlink="">
      <xdr:nvSpPr>
        <xdr:cNvPr id="8" name="正方形/長方形 7">
          <a:extLst>
            <a:ext uri="{FF2B5EF4-FFF2-40B4-BE49-F238E27FC236}">
              <a16:creationId xmlns:a16="http://schemas.microsoft.com/office/drawing/2014/main" id="{F736C8F7-4C77-44C4-BA26-E3EDC677B769}"/>
            </a:ext>
          </a:extLst>
        </xdr:cNvPr>
        <xdr:cNvSpPr/>
      </xdr:nvSpPr>
      <xdr:spPr>
        <a:xfrm>
          <a:off x="8004822" y="57215834"/>
          <a:ext cx="2159714" cy="16350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latin typeface="+mn-ea"/>
              <a:ea typeface="+mn-ea"/>
            </a:rPr>
            <a:t>諸謝金　０．０６</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職員旅費　０．１百万円</a:t>
          </a:r>
          <a:endParaRPr kumimoji="1" lang="en-US" altLang="ja-JP" sz="1100">
            <a:solidFill>
              <a:sysClr val="windowText" lastClr="000000"/>
            </a:solidFill>
            <a:latin typeface="+mn-ea"/>
            <a:ea typeface="+mn-ea"/>
          </a:endParaRPr>
        </a:p>
        <a:p>
          <a:pPr algn="l"/>
          <a:r>
            <a:rPr lang="ja-JP" altLang="en-US" sz="1100">
              <a:solidFill>
                <a:sysClr val="windowText" lastClr="000000"/>
              </a:solidFill>
              <a:latin typeface="+mn-ea"/>
              <a:ea typeface="+mn-ea"/>
            </a:rPr>
            <a:t>委員等旅費　０．０１百万円</a:t>
          </a:r>
          <a:endParaRPr lang="en-US" altLang="ja-JP" sz="1100">
            <a:solidFill>
              <a:sysClr val="windowText" lastClr="000000"/>
            </a:solidFill>
            <a:latin typeface="+mn-ea"/>
            <a:ea typeface="+mn-ea"/>
          </a:endParaRPr>
        </a:p>
        <a:p>
          <a:pPr algn="l"/>
          <a:r>
            <a:rPr lang="ja-JP" altLang="en-US" sz="1100">
              <a:solidFill>
                <a:sysClr val="windowText" lastClr="000000"/>
              </a:solidFill>
              <a:latin typeface="+mn-ea"/>
              <a:ea typeface="+mn-ea"/>
            </a:rPr>
            <a:t>庁費　０．３百万円</a:t>
          </a:r>
          <a:endParaRPr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を含む</a:t>
          </a:r>
        </a:p>
      </xdr:txBody>
    </xdr:sp>
    <xdr:clientData/>
  </xdr:twoCellAnchor>
  <xdr:twoCellAnchor>
    <xdr:from>
      <xdr:col>37</xdr:col>
      <xdr:colOff>169708</xdr:colOff>
      <xdr:row>749</xdr:row>
      <xdr:rowOff>272143</xdr:rowOff>
    </xdr:from>
    <xdr:to>
      <xdr:col>39</xdr:col>
      <xdr:colOff>13607</xdr:colOff>
      <xdr:row>752</xdr:row>
      <xdr:rowOff>20191</xdr:rowOff>
    </xdr:to>
    <xdr:sp macro="" textlink="">
      <xdr:nvSpPr>
        <xdr:cNvPr id="9" name="左中かっこ 8">
          <a:extLst>
            <a:ext uri="{FF2B5EF4-FFF2-40B4-BE49-F238E27FC236}">
              <a16:creationId xmlns:a16="http://schemas.microsoft.com/office/drawing/2014/main" id="{04377B18-C6C9-44A8-8536-6420E6D2EB37}"/>
            </a:ext>
          </a:extLst>
        </xdr:cNvPr>
        <xdr:cNvSpPr/>
      </xdr:nvSpPr>
      <xdr:spPr>
        <a:xfrm>
          <a:off x="7721672" y="57081964"/>
          <a:ext cx="252114" cy="1353691"/>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152958</xdr:colOff>
      <xdr:row>756</xdr:row>
      <xdr:rowOff>44824</xdr:rowOff>
    </xdr:from>
    <xdr:to>
      <xdr:col>37</xdr:col>
      <xdr:colOff>134469</xdr:colOff>
      <xdr:row>759</xdr:row>
      <xdr:rowOff>302813</xdr:rowOff>
    </xdr:to>
    <xdr:grpSp>
      <xdr:nvGrpSpPr>
        <xdr:cNvPr id="10" name="グループ化 9">
          <a:extLst>
            <a:ext uri="{FF2B5EF4-FFF2-40B4-BE49-F238E27FC236}">
              <a16:creationId xmlns:a16="http://schemas.microsoft.com/office/drawing/2014/main" id="{28A2D91F-CE09-43EA-BD9B-72ADB71F73ED}"/>
            </a:ext>
          </a:extLst>
        </xdr:cNvPr>
        <xdr:cNvGrpSpPr/>
      </xdr:nvGrpSpPr>
      <xdr:grpSpPr>
        <a:xfrm>
          <a:off x="3418672" y="59875431"/>
          <a:ext cx="4267761" cy="1319346"/>
          <a:chOff x="2273653" y="1732533"/>
          <a:chExt cx="2530138" cy="1296044"/>
        </a:xfrm>
      </xdr:grpSpPr>
      <xdr:cxnSp macro="">
        <xdr:nvCxnSpPr>
          <xdr:cNvPr id="11" name="直線コネクタ 10">
            <a:extLst>
              <a:ext uri="{FF2B5EF4-FFF2-40B4-BE49-F238E27FC236}">
                <a16:creationId xmlns:a16="http://schemas.microsoft.com/office/drawing/2014/main" id="{A1D7C16D-3469-4208-ADAF-2BDDE07BC2C8}"/>
              </a:ext>
            </a:extLst>
          </xdr:cNvPr>
          <xdr:cNvCxnSpPr/>
        </xdr:nvCxnSpPr>
        <xdr:spPr>
          <a:xfrm flipH="1">
            <a:off x="3491328" y="1732533"/>
            <a:ext cx="4451" cy="809905"/>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2" name="直線コネクタ 11">
            <a:extLst>
              <a:ext uri="{FF2B5EF4-FFF2-40B4-BE49-F238E27FC236}">
                <a16:creationId xmlns:a16="http://schemas.microsoft.com/office/drawing/2014/main" id="{D841C53F-FC65-4C2D-891B-4876851CE1BE}"/>
              </a:ext>
            </a:extLst>
          </xdr:cNvPr>
          <xdr:cNvCxnSpPr/>
        </xdr:nvCxnSpPr>
        <xdr:spPr>
          <a:xfrm flipV="1">
            <a:off x="2273653" y="2536818"/>
            <a:ext cx="2530138" cy="1416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a:extLst>
              <a:ext uri="{FF2B5EF4-FFF2-40B4-BE49-F238E27FC236}">
                <a16:creationId xmlns:a16="http://schemas.microsoft.com/office/drawing/2014/main" id="{46A15FA8-8E9C-4AC1-AD12-4E4C006D1397}"/>
              </a:ext>
            </a:extLst>
          </xdr:cNvPr>
          <xdr:cNvCxnSpPr/>
        </xdr:nvCxnSpPr>
        <xdr:spPr>
          <a:xfrm>
            <a:off x="4801824" y="2524521"/>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122465</xdr:colOff>
      <xdr:row>759</xdr:row>
      <xdr:rowOff>243915</xdr:rowOff>
    </xdr:from>
    <xdr:to>
      <xdr:col>48</xdr:col>
      <xdr:colOff>68037</xdr:colOff>
      <xdr:row>761</xdr:row>
      <xdr:rowOff>41721</xdr:rowOff>
    </xdr:to>
    <xdr:sp macro="" textlink="">
      <xdr:nvSpPr>
        <xdr:cNvPr id="24" name="テキスト ボックス 20">
          <a:extLst>
            <a:ext uri="{FF2B5EF4-FFF2-40B4-BE49-F238E27FC236}">
              <a16:creationId xmlns:a16="http://schemas.microsoft.com/office/drawing/2014/main" id="{D851151B-2102-4009-A387-AD7DB77A8F2B}"/>
            </a:ext>
          </a:extLst>
        </xdr:cNvPr>
        <xdr:cNvSpPr txBox="1"/>
      </xdr:nvSpPr>
      <xdr:spPr>
        <a:xfrm>
          <a:off x="5633358" y="61135879"/>
          <a:ext cx="4231822" cy="505378"/>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Ｐゴシック" panose="020B0600070205080204" pitchFamily="50" charset="-128"/>
              <a:ea typeface="ＭＳ Ｐゴシック" panose="020B0600070205080204" pitchFamily="50" charset="-128"/>
            </a:rPr>
            <a:t>Ｂ　一般社団法人日本スポーツツーリズム推進機構</a:t>
          </a:r>
          <a:endParaRPr kumimoji="1" lang="en-US" altLang="ja-JP" sz="1200">
            <a:latin typeface="ＭＳ Ｐゴシック" panose="020B0600070205080204" pitchFamily="50" charset="-128"/>
            <a:ea typeface="ＭＳ Ｐゴシック" panose="020B0600070205080204" pitchFamily="50" charset="-128"/>
          </a:endParaRPr>
        </a:p>
        <a:p>
          <a:pPr algn="ctr"/>
          <a:r>
            <a:rPr lang="ja-JP" altLang="en-US" sz="1200">
              <a:latin typeface="ＭＳ Ｐゴシック" panose="020B0600070205080204" pitchFamily="50" charset="-128"/>
              <a:ea typeface="ＭＳ Ｐゴシック" panose="020B0600070205080204" pitchFamily="50" charset="-128"/>
            </a:rPr>
            <a:t>１２．０百万円</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89647</xdr:colOff>
      <xdr:row>761</xdr:row>
      <xdr:rowOff>130160</xdr:rowOff>
    </xdr:from>
    <xdr:to>
      <xdr:col>47</xdr:col>
      <xdr:colOff>179295</xdr:colOff>
      <xdr:row>765</xdr:row>
      <xdr:rowOff>235323</xdr:rowOff>
    </xdr:to>
    <xdr:sp macro="" textlink="">
      <xdr:nvSpPr>
        <xdr:cNvPr id="26" name="大かっこ 25">
          <a:extLst>
            <a:ext uri="{FF2B5EF4-FFF2-40B4-BE49-F238E27FC236}">
              <a16:creationId xmlns:a16="http://schemas.microsoft.com/office/drawing/2014/main" id="{5A5DDE74-38F3-4032-BCC0-6B2FFF190582}"/>
            </a:ext>
          </a:extLst>
        </xdr:cNvPr>
        <xdr:cNvSpPr/>
      </xdr:nvSpPr>
      <xdr:spPr>
        <a:xfrm>
          <a:off x="5737412" y="61695278"/>
          <a:ext cx="3922059" cy="1819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kern="1200">
              <a:solidFill>
                <a:schemeClr val="tx1"/>
              </a:solidFill>
              <a:effectLst/>
              <a:latin typeface="+mn-lt"/>
              <a:ea typeface="+mn-ea"/>
              <a:cs typeface="+mn-cs"/>
            </a:rPr>
            <a:t>補助事業の効果の最大化を図るため、「地域ＳＣの新規設立に取り組む地方公共団体」や「経営の多角化に向けて複合的な事業に取り組む地域ＳＣ」が行う事業の計画策定及び実施等に関するコンサルティングを行う。</a:t>
          </a:r>
          <a:endParaRPr lang="ja-JP" altLang="ja-JP" sz="1200">
            <a:effectLst/>
          </a:endParaRPr>
        </a:p>
      </xdr:txBody>
    </xdr:sp>
    <xdr:clientData/>
  </xdr:twoCellAnchor>
  <xdr:twoCellAnchor>
    <xdr:from>
      <xdr:col>39</xdr:col>
      <xdr:colOff>15286</xdr:colOff>
      <xdr:row>758</xdr:row>
      <xdr:rowOff>329345</xdr:rowOff>
    </xdr:from>
    <xdr:to>
      <xdr:col>50</xdr:col>
      <xdr:colOff>7074</xdr:colOff>
      <xdr:row>759</xdr:row>
      <xdr:rowOff>275774</xdr:rowOff>
    </xdr:to>
    <xdr:sp macro="" textlink="">
      <xdr:nvSpPr>
        <xdr:cNvPr id="27" name="テキスト ボックス 17">
          <a:extLst>
            <a:ext uri="{FF2B5EF4-FFF2-40B4-BE49-F238E27FC236}">
              <a16:creationId xmlns:a16="http://schemas.microsoft.com/office/drawing/2014/main" id="{35CB47BE-1355-482F-A1EA-21BAB219A179}"/>
            </a:ext>
          </a:extLst>
        </xdr:cNvPr>
        <xdr:cNvSpPr txBox="1"/>
      </xdr:nvSpPr>
      <xdr:spPr>
        <a:xfrm>
          <a:off x="7881815" y="60852316"/>
          <a:ext cx="2513112" cy="29381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委託</a:t>
          </a:r>
          <a:r>
            <a:rPr kumimoji="1" lang="en-US" altLang="ja-JP" sz="1200" baseline="0"/>
            <a:t> </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P853" sqref="AP853:AX8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710</v>
      </c>
      <c r="AK2" s="206"/>
      <c r="AL2" s="206"/>
      <c r="AM2" s="206"/>
      <c r="AN2" s="98" t="s">
        <v>405</v>
      </c>
      <c r="AO2" s="206">
        <v>20</v>
      </c>
      <c r="AP2" s="206"/>
      <c r="AQ2" s="206"/>
      <c r="AR2" s="99" t="s">
        <v>708</v>
      </c>
      <c r="AS2" s="207">
        <v>323</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161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720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721</v>
      </c>
      <c r="H5" s="555"/>
      <c r="I5" s="555"/>
      <c r="J5" s="555"/>
      <c r="K5" s="555"/>
      <c r="L5" s="555"/>
      <c r="M5" s="556" t="s">
        <v>66</v>
      </c>
      <c r="N5" s="557"/>
      <c r="O5" s="557"/>
      <c r="P5" s="557"/>
      <c r="Q5" s="557"/>
      <c r="R5" s="558"/>
      <c r="S5" s="559" t="s">
        <v>717</v>
      </c>
      <c r="T5" s="555"/>
      <c r="U5" s="555"/>
      <c r="V5" s="555"/>
      <c r="W5" s="555"/>
      <c r="X5" s="560"/>
      <c r="Y5" s="713" t="s">
        <v>3</v>
      </c>
      <c r="Z5" s="714"/>
      <c r="AA5" s="714"/>
      <c r="AB5" s="714"/>
      <c r="AC5" s="714"/>
      <c r="AD5" s="715"/>
      <c r="AE5" s="716" t="s">
        <v>757</v>
      </c>
      <c r="AF5" s="716"/>
      <c r="AG5" s="716"/>
      <c r="AH5" s="716"/>
      <c r="AI5" s="716"/>
      <c r="AJ5" s="716"/>
      <c r="AK5" s="716"/>
      <c r="AL5" s="716"/>
      <c r="AM5" s="716"/>
      <c r="AN5" s="716"/>
      <c r="AO5" s="716"/>
      <c r="AP5" s="717"/>
      <c r="AQ5" s="718" t="s">
        <v>758</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722</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723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観光立国、地方創生</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6.5" customHeight="1" x14ac:dyDescent="0.15">
      <c r="A10" s="738" t="s">
        <v>30</v>
      </c>
      <c r="B10" s="739"/>
      <c r="C10" s="739"/>
      <c r="D10" s="739"/>
      <c r="E10" s="739"/>
      <c r="F10" s="739"/>
      <c r="G10" s="671" t="s">
        <v>808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33.200000000000003</v>
      </c>
      <c r="Q13" s="164"/>
      <c r="R13" s="164"/>
      <c r="S13" s="164"/>
      <c r="T13" s="164"/>
      <c r="U13" s="164"/>
      <c r="V13" s="165"/>
      <c r="W13" s="163">
        <v>30.4</v>
      </c>
      <c r="X13" s="164"/>
      <c r="Y13" s="164"/>
      <c r="Z13" s="164"/>
      <c r="AA13" s="164"/>
      <c r="AB13" s="164"/>
      <c r="AC13" s="165"/>
      <c r="AD13" s="163">
        <v>65.5</v>
      </c>
      <c r="AE13" s="164"/>
      <c r="AF13" s="164"/>
      <c r="AG13" s="164"/>
      <c r="AH13" s="164"/>
      <c r="AI13" s="164"/>
      <c r="AJ13" s="165"/>
      <c r="AK13" s="163">
        <v>164.9</v>
      </c>
      <c r="AL13" s="164"/>
      <c r="AM13" s="164"/>
      <c r="AN13" s="164"/>
      <c r="AO13" s="164"/>
      <c r="AP13" s="164"/>
      <c r="AQ13" s="165"/>
      <c r="AR13" s="160">
        <v>198</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405</v>
      </c>
      <c r="Q14" s="164"/>
      <c r="R14" s="164"/>
      <c r="S14" s="164"/>
      <c r="T14" s="164"/>
      <c r="U14" s="164"/>
      <c r="V14" s="165"/>
      <c r="W14" s="163" t="s">
        <v>405</v>
      </c>
      <c r="X14" s="164"/>
      <c r="Y14" s="164"/>
      <c r="Z14" s="164"/>
      <c r="AA14" s="164"/>
      <c r="AB14" s="164"/>
      <c r="AC14" s="165"/>
      <c r="AD14" s="163" t="s">
        <v>405</v>
      </c>
      <c r="AE14" s="164"/>
      <c r="AF14" s="164"/>
      <c r="AG14" s="164"/>
      <c r="AH14" s="164"/>
      <c r="AI14" s="164"/>
      <c r="AJ14" s="165"/>
      <c r="AK14" s="163" t="s">
        <v>713</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725</v>
      </c>
      <c r="Q15" s="164"/>
      <c r="R15" s="164"/>
      <c r="S15" s="164"/>
      <c r="T15" s="164"/>
      <c r="U15" s="164"/>
      <c r="V15" s="165"/>
      <c r="W15" s="163" t="s">
        <v>405</v>
      </c>
      <c r="X15" s="164"/>
      <c r="Y15" s="164"/>
      <c r="Z15" s="164"/>
      <c r="AA15" s="164"/>
      <c r="AB15" s="164"/>
      <c r="AC15" s="165"/>
      <c r="AD15" s="163" t="s">
        <v>713</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405</v>
      </c>
      <c r="Q16" s="164"/>
      <c r="R16" s="164"/>
      <c r="S16" s="164"/>
      <c r="T16" s="164"/>
      <c r="U16" s="164"/>
      <c r="V16" s="165"/>
      <c r="W16" s="163" t="s">
        <v>405</v>
      </c>
      <c r="X16" s="164"/>
      <c r="Y16" s="164"/>
      <c r="Z16" s="164"/>
      <c r="AA16" s="164"/>
      <c r="AB16" s="164"/>
      <c r="AC16" s="165"/>
      <c r="AD16" s="163" t="s">
        <v>713</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725</v>
      </c>
      <c r="Q17" s="164"/>
      <c r="R17" s="164"/>
      <c r="S17" s="164"/>
      <c r="T17" s="164"/>
      <c r="U17" s="164"/>
      <c r="V17" s="165"/>
      <c r="W17" s="163" t="s">
        <v>725</v>
      </c>
      <c r="X17" s="164"/>
      <c r="Y17" s="164"/>
      <c r="Z17" s="164"/>
      <c r="AA17" s="164"/>
      <c r="AB17" s="164"/>
      <c r="AC17" s="165"/>
      <c r="AD17" s="163" t="s">
        <v>713</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33.200000000000003</v>
      </c>
      <c r="Q18" s="170"/>
      <c r="R18" s="170"/>
      <c r="S18" s="170"/>
      <c r="T18" s="170"/>
      <c r="U18" s="170"/>
      <c r="V18" s="171"/>
      <c r="W18" s="169">
        <f>SUM(W13:AC17)</f>
        <v>30.4</v>
      </c>
      <c r="X18" s="170"/>
      <c r="Y18" s="170"/>
      <c r="Z18" s="170"/>
      <c r="AA18" s="170"/>
      <c r="AB18" s="170"/>
      <c r="AC18" s="171"/>
      <c r="AD18" s="169">
        <f>SUM(AD13:AJ17)</f>
        <v>65.5</v>
      </c>
      <c r="AE18" s="170"/>
      <c r="AF18" s="170"/>
      <c r="AG18" s="170"/>
      <c r="AH18" s="170"/>
      <c r="AI18" s="170"/>
      <c r="AJ18" s="171"/>
      <c r="AK18" s="169">
        <f>SUM(AK13:AQ17)</f>
        <v>164.9</v>
      </c>
      <c r="AL18" s="170"/>
      <c r="AM18" s="170"/>
      <c r="AN18" s="170"/>
      <c r="AO18" s="170"/>
      <c r="AP18" s="170"/>
      <c r="AQ18" s="171"/>
      <c r="AR18" s="169">
        <f>SUM(AR13:AX17)</f>
        <v>198</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31.3</v>
      </c>
      <c r="Q19" s="164"/>
      <c r="R19" s="164"/>
      <c r="S19" s="164"/>
      <c r="T19" s="164"/>
      <c r="U19" s="164"/>
      <c r="V19" s="165"/>
      <c r="W19" s="163">
        <v>27.8</v>
      </c>
      <c r="X19" s="164"/>
      <c r="Y19" s="164"/>
      <c r="Z19" s="164"/>
      <c r="AA19" s="164"/>
      <c r="AB19" s="164"/>
      <c r="AC19" s="165"/>
      <c r="AD19" s="163">
        <v>50.7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0.94277108433734935</v>
      </c>
      <c r="Q20" s="535"/>
      <c r="R20" s="535"/>
      <c r="S20" s="535"/>
      <c r="T20" s="535"/>
      <c r="U20" s="535"/>
      <c r="V20" s="535"/>
      <c r="W20" s="535">
        <f t="shared" ref="W20" si="0">IF(W18=0, "-", SUM(W19)/W18)</f>
        <v>0.91447368421052633</v>
      </c>
      <c r="X20" s="535"/>
      <c r="Y20" s="535"/>
      <c r="Z20" s="535"/>
      <c r="AA20" s="535"/>
      <c r="AB20" s="535"/>
      <c r="AC20" s="535"/>
      <c r="AD20" s="535">
        <f t="shared" ref="AD20" si="1">IF(AD18=0, "-", SUM(AD19)/AD18)</f>
        <v>0.77404580152671765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0.94277108433734935</v>
      </c>
      <c r="Q21" s="535"/>
      <c r="R21" s="535"/>
      <c r="S21" s="535"/>
      <c r="T21" s="535"/>
      <c r="U21" s="535"/>
      <c r="V21" s="535"/>
      <c r="W21" s="535">
        <f t="shared" ref="W21" si="2">IF(W19=0, "-", SUM(W19)/SUM(W13,W14))</f>
        <v>0.91447368421052633</v>
      </c>
      <c r="X21" s="535"/>
      <c r="Y21" s="535"/>
      <c r="Z21" s="535"/>
      <c r="AA21" s="535"/>
      <c r="AB21" s="535"/>
      <c r="AC21" s="535"/>
      <c r="AD21" s="535">
        <f t="shared" ref="AD21" si="3">IF(AD19=0, "-", SUM(AD19)/SUM(AD13,AD14))</f>
        <v>0.77404580152671765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136</v>
      </c>
      <c r="Q23" s="161"/>
      <c r="R23" s="161"/>
      <c r="S23" s="161"/>
      <c r="T23" s="161"/>
      <c r="U23" s="161"/>
      <c r="V23" s="162"/>
      <c r="W23" s="160">
        <v>136</v>
      </c>
      <c r="X23" s="161"/>
      <c r="Y23" s="161"/>
      <c r="Z23" s="161"/>
      <c r="AA23" s="161"/>
      <c r="AB23" s="161"/>
      <c r="AC23" s="162"/>
      <c r="AD23" s="149" t="s">
        <v>820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727</v>
      </c>
      <c r="H24" s="136"/>
      <c r="I24" s="136"/>
      <c r="J24" s="136"/>
      <c r="K24" s="136"/>
      <c r="L24" s="136"/>
      <c r="M24" s="136"/>
      <c r="N24" s="136"/>
      <c r="O24" s="137"/>
      <c r="P24" s="163">
        <v>27.2</v>
      </c>
      <c r="Q24" s="164"/>
      <c r="R24" s="164"/>
      <c r="S24" s="164"/>
      <c r="T24" s="164"/>
      <c r="U24" s="164"/>
      <c r="V24" s="165"/>
      <c r="W24" s="163">
        <v>60.3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728</v>
      </c>
      <c r="H25" s="136"/>
      <c r="I25" s="136"/>
      <c r="J25" s="136"/>
      <c r="K25" s="136"/>
      <c r="L25" s="136"/>
      <c r="M25" s="136"/>
      <c r="N25" s="136"/>
      <c r="O25" s="137"/>
      <c r="P25" s="163">
        <v>1.3</v>
      </c>
      <c r="Q25" s="164"/>
      <c r="R25" s="164"/>
      <c r="S25" s="164"/>
      <c r="T25" s="164"/>
      <c r="U25" s="164"/>
      <c r="V25" s="165"/>
      <c r="W25" s="163">
        <v>1.3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729</v>
      </c>
      <c r="H26" s="136"/>
      <c r="I26" s="136"/>
      <c r="J26" s="136"/>
      <c r="K26" s="136"/>
      <c r="L26" s="136"/>
      <c r="M26" s="136"/>
      <c r="N26" s="136"/>
      <c r="O26" s="137"/>
      <c r="P26" s="163">
        <v>0.4</v>
      </c>
      <c r="Q26" s="164"/>
      <c r="R26" s="164"/>
      <c r="S26" s="164"/>
      <c r="T26" s="164"/>
      <c r="U26" s="164"/>
      <c r="V26" s="165"/>
      <c r="W26" s="163">
        <v>0.4</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730</v>
      </c>
      <c r="H27" s="136"/>
      <c r="I27" s="136"/>
      <c r="J27" s="136"/>
      <c r="K27" s="136"/>
      <c r="L27" s="136"/>
      <c r="M27" s="136"/>
      <c r="N27" s="136"/>
      <c r="O27" s="137"/>
      <c r="P27" s="163">
        <v>0.1</v>
      </c>
      <c r="Q27" s="164"/>
      <c r="R27" s="164"/>
      <c r="S27" s="164"/>
      <c r="T27" s="164"/>
      <c r="U27" s="164"/>
      <c r="V27" s="165"/>
      <c r="W27" s="163">
        <v>0.1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-9.9999999999994316E-2</v>
      </c>
      <c r="Q28" s="170"/>
      <c r="R28" s="170"/>
      <c r="S28" s="170"/>
      <c r="T28" s="170"/>
      <c r="U28" s="170"/>
      <c r="V28" s="171"/>
      <c r="W28" s="169">
        <f>W29-SUM(W23:W27)</f>
        <v>-0.10000000000002274</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164.9</v>
      </c>
      <c r="Q29" s="164"/>
      <c r="R29" s="164"/>
      <c r="S29" s="164"/>
      <c r="T29" s="164"/>
      <c r="U29" s="164"/>
      <c r="V29" s="165"/>
      <c r="W29" s="211">
        <f>AR13</f>
        <v>198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713</v>
      </c>
      <c r="AR31" s="178"/>
      <c r="AS31" s="179" t="s">
        <v>233</v>
      </c>
      <c r="AT31" s="202"/>
      <c r="AU31" s="271">
        <v>3</v>
      </c>
      <c r="AV31" s="271"/>
      <c r="AW31" s="375" t="s">
        <v>179</v>
      </c>
      <c r="AX31" s="376"/>
    </row>
    <row r="32" spans="1:50" ht="23.25" customHeight="1" x14ac:dyDescent="0.15">
      <c r="A32" s="511"/>
      <c r="B32" s="509"/>
      <c r="C32" s="509"/>
      <c r="D32" s="509"/>
      <c r="E32" s="509"/>
      <c r="F32" s="510"/>
      <c r="G32" s="536" t="s">
        <v>731</v>
      </c>
      <c r="H32" s="537"/>
      <c r="I32" s="537"/>
      <c r="J32" s="537"/>
      <c r="K32" s="537"/>
      <c r="L32" s="537"/>
      <c r="M32" s="537"/>
      <c r="N32" s="537"/>
      <c r="O32" s="538"/>
      <c r="P32" s="191" t="s">
        <v>733</v>
      </c>
      <c r="Q32" s="191"/>
      <c r="R32" s="191"/>
      <c r="S32" s="191"/>
      <c r="T32" s="191"/>
      <c r="U32" s="191"/>
      <c r="V32" s="191"/>
      <c r="W32" s="191"/>
      <c r="X32" s="233"/>
      <c r="Y32" s="339" t="s">
        <v>12</v>
      </c>
      <c r="Z32" s="545"/>
      <c r="AA32" s="546"/>
      <c r="AB32" s="547" t="s">
        <v>735</v>
      </c>
      <c r="AC32" s="547"/>
      <c r="AD32" s="547"/>
      <c r="AE32" s="363">
        <v>99</v>
      </c>
      <c r="AF32" s="364"/>
      <c r="AG32" s="364"/>
      <c r="AH32" s="364"/>
      <c r="AI32" s="363">
        <v>118</v>
      </c>
      <c r="AJ32" s="364"/>
      <c r="AK32" s="364"/>
      <c r="AL32" s="364"/>
      <c r="AM32" s="363">
        <v>159</v>
      </c>
      <c r="AN32" s="364"/>
      <c r="AO32" s="364"/>
      <c r="AP32" s="364"/>
      <c r="AQ32" s="166" t="s">
        <v>405</v>
      </c>
      <c r="AR32" s="167"/>
      <c r="AS32" s="167"/>
      <c r="AT32" s="168"/>
      <c r="AU32" s="364" t="s">
        <v>405</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735</v>
      </c>
      <c r="AC33" s="518"/>
      <c r="AD33" s="518"/>
      <c r="AE33" s="363" t="s">
        <v>713</v>
      </c>
      <c r="AF33" s="364"/>
      <c r="AG33" s="364"/>
      <c r="AH33" s="364"/>
      <c r="AI33" s="363" t="s">
        <v>713</v>
      </c>
      <c r="AJ33" s="364"/>
      <c r="AK33" s="364"/>
      <c r="AL33" s="364"/>
      <c r="AM33" s="363" t="s">
        <v>713</v>
      </c>
      <c r="AN33" s="364"/>
      <c r="AO33" s="364"/>
      <c r="AP33" s="364"/>
      <c r="AQ33" s="166" t="s">
        <v>713</v>
      </c>
      <c r="AR33" s="167"/>
      <c r="AS33" s="167"/>
      <c r="AT33" s="168"/>
      <c r="AU33" s="364">
        <v>170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713</v>
      </c>
      <c r="AF34" s="364"/>
      <c r="AG34" s="364"/>
      <c r="AH34" s="364"/>
      <c r="AI34" s="363" t="s">
        <v>713</v>
      </c>
      <c r="AJ34" s="364"/>
      <c r="AK34" s="364"/>
      <c r="AL34" s="364"/>
      <c r="AM34" s="363" t="s">
        <v>713</v>
      </c>
      <c r="AN34" s="364"/>
      <c r="AO34" s="364"/>
      <c r="AP34" s="364"/>
      <c r="AQ34" s="166" t="s">
        <v>405</v>
      </c>
      <c r="AR34" s="167"/>
      <c r="AS34" s="167"/>
      <c r="AT34" s="168"/>
      <c r="AU34" s="364" t="s">
        <v>405</v>
      </c>
      <c r="AV34" s="364"/>
      <c r="AW34" s="364"/>
      <c r="AX34" s="365"/>
    </row>
    <row r="35" spans="1:51" ht="23.25" customHeight="1" x14ac:dyDescent="0.15">
      <c r="A35" s="891" t="s">
        <v>379</v>
      </c>
      <c r="B35" s="892"/>
      <c r="C35" s="892"/>
      <c r="D35" s="892"/>
      <c r="E35" s="892"/>
      <c r="F35" s="893"/>
      <c r="G35" s="897" t="s">
        <v>737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713</v>
      </c>
      <c r="AR38" s="178"/>
      <c r="AS38" s="179" t="s">
        <v>233</v>
      </c>
      <c r="AT38" s="202"/>
      <c r="AU38" s="271">
        <v>3</v>
      </c>
      <c r="AV38" s="271"/>
      <c r="AW38" s="375" t="s">
        <v>179</v>
      </c>
      <c r="AX38" s="376"/>
      <c r="AY38">
        <f>$AY$37</f>
        <v>1</v>
      </c>
    </row>
    <row r="39" spans="1:51" ht="23.25" customHeight="1" x14ac:dyDescent="0.15">
      <c r="A39" s="511"/>
      <c r="B39" s="509"/>
      <c r="C39" s="509"/>
      <c r="D39" s="509"/>
      <c r="E39" s="509"/>
      <c r="F39" s="510"/>
      <c r="G39" s="536" t="s">
        <v>738</v>
      </c>
      <c r="H39" s="537"/>
      <c r="I39" s="537"/>
      <c r="J39" s="537"/>
      <c r="K39" s="537"/>
      <c r="L39" s="537"/>
      <c r="M39" s="537"/>
      <c r="N39" s="537"/>
      <c r="O39" s="538"/>
      <c r="P39" s="191" t="s">
        <v>739</v>
      </c>
      <c r="Q39" s="191"/>
      <c r="R39" s="191"/>
      <c r="S39" s="191"/>
      <c r="T39" s="191"/>
      <c r="U39" s="191"/>
      <c r="V39" s="191"/>
      <c r="W39" s="191"/>
      <c r="X39" s="233"/>
      <c r="Y39" s="339" t="s">
        <v>12</v>
      </c>
      <c r="Z39" s="545"/>
      <c r="AA39" s="546"/>
      <c r="AB39" s="547" t="s">
        <v>740</v>
      </c>
      <c r="AC39" s="547"/>
      <c r="AD39" s="547"/>
      <c r="AE39" s="363">
        <v>2892</v>
      </c>
      <c r="AF39" s="364"/>
      <c r="AG39" s="364"/>
      <c r="AH39" s="364"/>
      <c r="AI39" s="363">
        <v>3584</v>
      </c>
      <c r="AJ39" s="364"/>
      <c r="AK39" s="364"/>
      <c r="AL39" s="364"/>
      <c r="AM39" s="363">
        <v>419</v>
      </c>
      <c r="AN39" s="364"/>
      <c r="AO39" s="364"/>
      <c r="AP39" s="364"/>
      <c r="AQ39" s="166" t="s">
        <v>405</v>
      </c>
      <c r="AR39" s="167"/>
      <c r="AS39" s="167"/>
      <c r="AT39" s="168"/>
      <c r="AU39" s="364" t="s">
        <v>405</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740</v>
      </c>
      <c r="AC40" s="518"/>
      <c r="AD40" s="518"/>
      <c r="AE40" s="363" t="s">
        <v>713</v>
      </c>
      <c r="AF40" s="364"/>
      <c r="AG40" s="364"/>
      <c r="AH40" s="364"/>
      <c r="AI40" s="363" t="s">
        <v>713</v>
      </c>
      <c r="AJ40" s="364"/>
      <c r="AK40" s="364"/>
      <c r="AL40" s="364"/>
      <c r="AM40" s="363" t="s">
        <v>713</v>
      </c>
      <c r="AN40" s="364"/>
      <c r="AO40" s="364"/>
      <c r="AP40" s="364"/>
      <c r="AQ40" s="166" t="s">
        <v>713</v>
      </c>
      <c r="AR40" s="167"/>
      <c r="AS40" s="167"/>
      <c r="AT40" s="168"/>
      <c r="AU40" s="364">
        <v>3800</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713</v>
      </c>
      <c r="AF41" s="364"/>
      <c r="AG41" s="364"/>
      <c r="AH41" s="364"/>
      <c r="AI41" s="363" t="s">
        <v>713</v>
      </c>
      <c r="AJ41" s="364"/>
      <c r="AK41" s="364"/>
      <c r="AL41" s="364"/>
      <c r="AM41" s="363" t="s">
        <v>713</v>
      </c>
      <c r="AN41" s="364"/>
      <c r="AO41" s="364"/>
      <c r="AP41" s="364"/>
      <c r="AQ41" s="166" t="s">
        <v>405</v>
      </c>
      <c r="AR41" s="167"/>
      <c r="AS41" s="167"/>
      <c r="AT41" s="168"/>
      <c r="AU41" s="364" t="s">
        <v>405</v>
      </c>
      <c r="AV41" s="364"/>
      <c r="AW41" s="364"/>
      <c r="AX41" s="365"/>
      <c r="AY41">
        <f t="shared" si="4"/>
        <v>1</v>
      </c>
    </row>
    <row r="42" spans="1:51" ht="23.25" customHeight="1" x14ac:dyDescent="0.15">
      <c r="A42" s="891" t="s">
        <v>379</v>
      </c>
      <c r="B42" s="892"/>
      <c r="C42" s="892"/>
      <c r="D42" s="892"/>
      <c r="E42" s="892"/>
      <c r="F42" s="893"/>
      <c r="G42" s="897" t="s">
        <v>741</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713</v>
      </c>
      <c r="AR45" s="178"/>
      <c r="AS45" s="179" t="s">
        <v>233</v>
      </c>
      <c r="AT45" s="202"/>
      <c r="AU45" s="271" t="s">
        <v>713</v>
      </c>
      <c r="AV45" s="271"/>
      <c r="AW45" s="375" t="s">
        <v>179</v>
      </c>
      <c r="AX45" s="376"/>
      <c r="AY45">
        <f>$AY$44</f>
        <v>1</v>
      </c>
    </row>
    <row r="46" spans="1:51" ht="23.25" customHeight="1" x14ac:dyDescent="0.15">
      <c r="A46" s="511"/>
      <c r="B46" s="509"/>
      <c r="C46" s="509"/>
      <c r="D46" s="509"/>
      <c r="E46" s="509"/>
      <c r="F46" s="510"/>
      <c r="G46" s="536" t="s">
        <v>742</v>
      </c>
      <c r="H46" s="537"/>
      <c r="I46" s="537"/>
      <c r="J46" s="537"/>
      <c r="K46" s="537"/>
      <c r="L46" s="537"/>
      <c r="M46" s="537"/>
      <c r="N46" s="537"/>
      <c r="O46" s="538"/>
      <c r="P46" s="191" t="s">
        <v>809</v>
      </c>
      <c r="Q46" s="191"/>
      <c r="R46" s="191"/>
      <c r="S46" s="191"/>
      <c r="T46" s="191"/>
      <c r="U46" s="191"/>
      <c r="V46" s="191"/>
      <c r="W46" s="191"/>
      <c r="X46" s="233"/>
      <c r="Y46" s="339" t="s">
        <v>12</v>
      </c>
      <c r="Z46" s="545"/>
      <c r="AA46" s="546"/>
      <c r="AB46" s="547" t="s">
        <v>370</v>
      </c>
      <c r="AC46" s="547"/>
      <c r="AD46" s="547"/>
      <c r="AE46" s="358">
        <v>43.5</v>
      </c>
      <c r="AF46" s="358"/>
      <c r="AG46" s="358"/>
      <c r="AH46" s="358"/>
      <c r="AI46" s="358">
        <v>41.7</v>
      </c>
      <c r="AJ46" s="358"/>
      <c r="AK46" s="358"/>
      <c r="AL46" s="358"/>
      <c r="AM46" s="358">
        <v>41.2</v>
      </c>
      <c r="AN46" s="358"/>
      <c r="AO46" s="358"/>
      <c r="AP46" s="358"/>
      <c r="AQ46" s="166" t="s">
        <v>713</v>
      </c>
      <c r="AR46" s="167"/>
      <c r="AS46" s="167"/>
      <c r="AT46" s="168"/>
      <c r="AU46" s="364" t="s">
        <v>713</v>
      </c>
      <c r="AV46" s="364"/>
      <c r="AW46" s="364"/>
      <c r="AX46" s="365"/>
      <c r="AY46">
        <f t="shared" ref="AY46:AY50" si="5">$AY$44</f>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370</v>
      </c>
      <c r="AC47" s="518"/>
      <c r="AD47" s="518"/>
      <c r="AE47" s="363" t="s">
        <v>713</v>
      </c>
      <c r="AF47" s="364"/>
      <c r="AG47" s="364"/>
      <c r="AH47" s="364"/>
      <c r="AI47" s="363" t="s">
        <v>713</v>
      </c>
      <c r="AJ47" s="364"/>
      <c r="AK47" s="364"/>
      <c r="AL47" s="364"/>
      <c r="AM47" s="363" t="s">
        <v>713</v>
      </c>
      <c r="AN47" s="364"/>
      <c r="AO47" s="364"/>
      <c r="AP47" s="364"/>
      <c r="AQ47" s="166" t="s">
        <v>713</v>
      </c>
      <c r="AR47" s="167"/>
      <c r="AS47" s="167"/>
      <c r="AT47" s="168"/>
      <c r="AU47" s="364" t="s">
        <v>713</v>
      </c>
      <c r="AV47" s="364"/>
      <c r="AW47" s="364"/>
      <c r="AX47" s="365"/>
      <c r="AY47">
        <f t="shared" si="5"/>
        <v>1</v>
      </c>
    </row>
    <row r="48" spans="1:51" ht="23.2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t="s">
        <v>713</v>
      </c>
      <c r="AF48" s="364"/>
      <c r="AG48" s="364"/>
      <c r="AH48" s="364"/>
      <c r="AI48" s="363" t="s">
        <v>713</v>
      </c>
      <c r="AJ48" s="364"/>
      <c r="AK48" s="364"/>
      <c r="AL48" s="364"/>
      <c r="AM48" s="363" t="s">
        <v>713</v>
      </c>
      <c r="AN48" s="364"/>
      <c r="AO48" s="364"/>
      <c r="AP48" s="364"/>
      <c r="AQ48" s="166" t="s">
        <v>713</v>
      </c>
      <c r="AR48" s="167"/>
      <c r="AS48" s="167"/>
      <c r="AT48" s="168"/>
      <c r="AU48" s="364" t="s">
        <v>713</v>
      </c>
      <c r="AV48" s="364"/>
      <c r="AW48" s="364"/>
      <c r="AX48" s="365"/>
      <c r="AY48">
        <f t="shared" si="5"/>
        <v>1</v>
      </c>
    </row>
    <row r="49" spans="1:51" ht="23.25" customHeight="1" x14ac:dyDescent="0.15">
      <c r="A49" s="891" t="s">
        <v>379</v>
      </c>
      <c r="B49" s="892"/>
      <c r="C49" s="892"/>
      <c r="D49" s="892"/>
      <c r="E49" s="892"/>
      <c r="F49" s="893"/>
      <c r="G49" s="897" t="s">
        <v>743</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1</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t="s">
        <v>713</v>
      </c>
      <c r="AR52" s="178"/>
      <c r="AS52" s="179" t="s">
        <v>233</v>
      </c>
      <c r="AT52" s="202"/>
      <c r="AU52" s="271" t="s">
        <v>713</v>
      </c>
      <c r="AV52" s="271"/>
      <c r="AW52" s="375" t="s">
        <v>179</v>
      </c>
      <c r="AX52" s="376"/>
      <c r="AY52">
        <f>$AY$51</f>
        <v>1</v>
      </c>
    </row>
    <row r="53" spans="1:51" ht="23.25" customHeight="1" x14ac:dyDescent="0.15">
      <c r="A53" s="511"/>
      <c r="B53" s="509"/>
      <c r="C53" s="509"/>
      <c r="D53" s="509"/>
      <c r="E53" s="509"/>
      <c r="F53" s="510"/>
      <c r="G53" s="536" t="s">
        <v>744</v>
      </c>
      <c r="H53" s="537"/>
      <c r="I53" s="537"/>
      <c r="J53" s="537"/>
      <c r="K53" s="537"/>
      <c r="L53" s="537"/>
      <c r="M53" s="537"/>
      <c r="N53" s="537"/>
      <c r="O53" s="538"/>
      <c r="P53" s="191" t="s">
        <v>745</v>
      </c>
      <c r="Q53" s="191"/>
      <c r="R53" s="191"/>
      <c r="S53" s="191"/>
      <c r="T53" s="191"/>
      <c r="U53" s="191"/>
      <c r="V53" s="191"/>
      <c r="W53" s="191"/>
      <c r="X53" s="233"/>
      <c r="Y53" s="339" t="s">
        <v>12</v>
      </c>
      <c r="Z53" s="545"/>
      <c r="AA53" s="546"/>
      <c r="AB53" s="547" t="s">
        <v>370</v>
      </c>
      <c r="AC53" s="547"/>
      <c r="AD53" s="547"/>
      <c r="AE53" s="363">
        <v>100</v>
      </c>
      <c r="AF53" s="364"/>
      <c r="AG53" s="364"/>
      <c r="AH53" s="364"/>
      <c r="AI53" s="363">
        <v>100</v>
      </c>
      <c r="AJ53" s="364"/>
      <c r="AK53" s="364"/>
      <c r="AL53" s="364"/>
      <c r="AM53" s="363">
        <v>100</v>
      </c>
      <c r="AN53" s="364"/>
      <c r="AO53" s="364"/>
      <c r="AP53" s="364"/>
      <c r="AQ53" s="166" t="s">
        <v>713</v>
      </c>
      <c r="AR53" s="167"/>
      <c r="AS53" s="167"/>
      <c r="AT53" s="168"/>
      <c r="AU53" s="364" t="s">
        <v>713</v>
      </c>
      <c r="AV53" s="364"/>
      <c r="AW53" s="364"/>
      <c r="AX53" s="365"/>
      <c r="AY53">
        <f t="shared" ref="AY53:AY57" si="6">$AY$51</f>
        <v>1</v>
      </c>
    </row>
    <row r="54" spans="1:51" ht="23.25"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370</v>
      </c>
      <c r="AC54" s="518"/>
      <c r="AD54" s="518"/>
      <c r="AE54" s="363" t="s">
        <v>713</v>
      </c>
      <c r="AF54" s="364"/>
      <c r="AG54" s="364"/>
      <c r="AH54" s="364"/>
      <c r="AI54" s="363" t="s">
        <v>713</v>
      </c>
      <c r="AJ54" s="364"/>
      <c r="AK54" s="364"/>
      <c r="AL54" s="364"/>
      <c r="AM54" s="363" t="s">
        <v>713</v>
      </c>
      <c r="AN54" s="364"/>
      <c r="AO54" s="364"/>
      <c r="AP54" s="364"/>
      <c r="AQ54" s="166" t="s">
        <v>713</v>
      </c>
      <c r="AR54" s="167"/>
      <c r="AS54" s="167"/>
      <c r="AT54" s="168"/>
      <c r="AU54" s="364" t="s">
        <v>713</v>
      </c>
      <c r="AV54" s="364"/>
      <c r="AW54" s="364"/>
      <c r="AX54" s="365"/>
      <c r="AY54">
        <f t="shared" si="6"/>
        <v>1</v>
      </c>
    </row>
    <row r="55" spans="1:51" ht="23.25"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t="s">
        <v>713</v>
      </c>
      <c r="AF55" s="364"/>
      <c r="AG55" s="364"/>
      <c r="AH55" s="364"/>
      <c r="AI55" s="363" t="s">
        <v>713</v>
      </c>
      <c r="AJ55" s="364"/>
      <c r="AK55" s="364"/>
      <c r="AL55" s="364"/>
      <c r="AM55" s="363" t="s">
        <v>713</v>
      </c>
      <c r="AN55" s="364"/>
      <c r="AO55" s="364"/>
      <c r="AP55" s="364"/>
      <c r="AQ55" s="166" t="s">
        <v>713</v>
      </c>
      <c r="AR55" s="167"/>
      <c r="AS55" s="167"/>
      <c r="AT55" s="168"/>
      <c r="AU55" s="364" t="s">
        <v>713</v>
      </c>
      <c r="AV55" s="364"/>
      <c r="AW55" s="364"/>
      <c r="AX55" s="365"/>
      <c r="AY55">
        <f t="shared" si="6"/>
        <v>1</v>
      </c>
    </row>
    <row r="56" spans="1:51" ht="23.25" customHeight="1" x14ac:dyDescent="0.15">
      <c r="A56" s="891" t="s">
        <v>379</v>
      </c>
      <c r="B56" s="892"/>
      <c r="C56" s="892"/>
      <c r="D56" s="892"/>
      <c r="E56" s="892"/>
      <c r="F56" s="893"/>
      <c r="G56" s="897" t="s">
        <v>736</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3.25" customHeight="1" thickBo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t="s">
        <v>713</v>
      </c>
      <c r="AR59" s="178"/>
      <c r="AS59" s="179" t="s">
        <v>233</v>
      </c>
      <c r="AT59" s="202"/>
      <c r="AU59" s="271" t="s">
        <v>713</v>
      </c>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382</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15">
      <c r="A101" s="487"/>
      <c r="B101" s="488"/>
      <c r="C101" s="488"/>
      <c r="D101" s="488"/>
      <c r="E101" s="488"/>
      <c r="F101" s="489"/>
      <c r="G101" s="191" t="s">
        <v>760</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759</v>
      </c>
      <c r="AC101" s="547"/>
      <c r="AD101" s="547"/>
      <c r="AE101" s="358">
        <v>8</v>
      </c>
      <c r="AF101" s="358"/>
      <c r="AG101" s="358"/>
      <c r="AH101" s="358"/>
      <c r="AI101" s="358">
        <v>5</v>
      </c>
      <c r="AJ101" s="358"/>
      <c r="AK101" s="358"/>
      <c r="AL101" s="358"/>
      <c r="AM101" s="358">
        <v>16</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759</v>
      </c>
      <c r="AC102" s="547"/>
      <c r="AD102" s="547"/>
      <c r="AE102" s="358">
        <v>3</v>
      </c>
      <c r="AF102" s="358"/>
      <c r="AG102" s="358"/>
      <c r="AH102" s="358"/>
      <c r="AI102" s="358">
        <v>3</v>
      </c>
      <c r="AJ102" s="358"/>
      <c r="AK102" s="358"/>
      <c r="AL102" s="358"/>
      <c r="AM102" s="358">
        <v>12</v>
      </c>
      <c r="AN102" s="358"/>
      <c r="AO102" s="358"/>
      <c r="AP102" s="358"/>
      <c r="AQ102" s="358">
        <v>20</v>
      </c>
      <c r="AR102" s="358"/>
      <c r="AS102" s="358"/>
      <c r="AT102" s="358"/>
      <c r="AU102" s="371"/>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15">
      <c r="A104" s="487"/>
      <c r="B104" s="488"/>
      <c r="C104" s="488"/>
      <c r="D104" s="488"/>
      <c r="E104" s="488"/>
      <c r="F104" s="489"/>
      <c r="G104" s="191" t="s">
        <v>746</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715</v>
      </c>
      <c r="AC104" s="468"/>
      <c r="AD104" s="469"/>
      <c r="AE104" s="358" t="s">
        <v>713</v>
      </c>
      <c r="AF104" s="358"/>
      <c r="AG104" s="358"/>
      <c r="AH104" s="358"/>
      <c r="AI104" s="358" t="s">
        <v>713</v>
      </c>
      <c r="AJ104" s="358"/>
      <c r="AK104" s="358"/>
      <c r="AL104" s="358"/>
      <c r="AM104" s="358">
        <v>12</v>
      </c>
      <c r="AN104" s="358"/>
      <c r="AO104" s="358"/>
      <c r="AP104" s="358"/>
      <c r="AQ104" s="358"/>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715</v>
      </c>
      <c r="AC105" s="404"/>
      <c r="AD105" s="405"/>
      <c r="AE105" s="358" t="s">
        <v>713</v>
      </c>
      <c r="AF105" s="358"/>
      <c r="AG105" s="358"/>
      <c r="AH105" s="358"/>
      <c r="AI105" s="358" t="s">
        <v>713</v>
      </c>
      <c r="AJ105" s="358"/>
      <c r="AK105" s="358"/>
      <c r="AL105" s="358"/>
      <c r="AM105" s="358">
        <v>13</v>
      </c>
      <c r="AN105" s="358"/>
      <c r="AO105" s="358"/>
      <c r="AP105" s="358"/>
      <c r="AQ105" s="358">
        <v>20</v>
      </c>
      <c r="AR105" s="358"/>
      <c r="AS105" s="358"/>
      <c r="AT105" s="358"/>
      <c r="AU105" s="358"/>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761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716</v>
      </c>
      <c r="AC116" s="301"/>
      <c r="AD116" s="302"/>
      <c r="AE116" s="358">
        <v>3.9</v>
      </c>
      <c r="AF116" s="358"/>
      <c r="AG116" s="358"/>
      <c r="AH116" s="358"/>
      <c r="AI116" s="358">
        <v>5.6</v>
      </c>
      <c r="AJ116" s="358"/>
      <c r="AK116" s="358"/>
      <c r="AL116" s="358"/>
      <c r="AM116" s="358">
        <v>2.4</v>
      </c>
      <c r="AN116" s="358"/>
      <c r="AO116" s="358"/>
      <c r="AP116" s="358"/>
      <c r="AQ116" s="363">
        <v>6.8</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751</v>
      </c>
      <c r="AC117" s="343"/>
      <c r="AD117" s="344"/>
      <c r="AE117" s="306" t="s">
        <v>748</v>
      </c>
      <c r="AF117" s="306"/>
      <c r="AG117" s="306"/>
      <c r="AH117" s="306"/>
      <c r="AI117" s="306" t="s">
        <v>749</v>
      </c>
      <c r="AJ117" s="306"/>
      <c r="AK117" s="306"/>
      <c r="AL117" s="306"/>
      <c r="AM117" s="306" t="s">
        <v>815</v>
      </c>
      <c r="AN117" s="306"/>
      <c r="AO117" s="306"/>
      <c r="AP117" s="306"/>
      <c r="AQ117" s="306" t="s">
        <v>822</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750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747</v>
      </c>
      <c r="AC119" s="301"/>
      <c r="AD119" s="302"/>
      <c r="AE119" s="358" t="s">
        <v>713</v>
      </c>
      <c r="AF119" s="358"/>
      <c r="AG119" s="358"/>
      <c r="AH119" s="358"/>
      <c r="AI119" s="358" t="s">
        <v>713</v>
      </c>
      <c r="AJ119" s="358"/>
      <c r="AK119" s="358"/>
      <c r="AL119" s="358"/>
      <c r="AM119" s="358">
        <v>12</v>
      </c>
      <c r="AN119" s="358"/>
      <c r="AO119" s="358"/>
      <c r="AP119" s="358"/>
      <c r="AQ119" s="358">
        <v>27.2</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751</v>
      </c>
      <c r="AC120" s="343"/>
      <c r="AD120" s="344"/>
      <c r="AE120" s="306" t="s">
        <v>713</v>
      </c>
      <c r="AF120" s="306"/>
      <c r="AG120" s="306"/>
      <c r="AH120" s="306"/>
      <c r="AI120" s="306" t="s">
        <v>713</v>
      </c>
      <c r="AJ120" s="306"/>
      <c r="AK120" s="306"/>
      <c r="AL120" s="306"/>
      <c r="AM120" s="306" t="s">
        <v>762</v>
      </c>
      <c r="AN120" s="306"/>
      <c r="AO120" s="306"/>
      <c r="AP120" s="306"/>
      <c r="AQ120" s="306" t="s">
        <v>821</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752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753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816</v>
      </c>
      <c r="AR133" s="271"/>
      <c r="AS133" s="179" t="s">
        <v>233</v>
      </c>
      <c r="AT133" s="202"/>
      <c r="AU133" s="178" t="s">
        <v>816</v>
      </c>
      <c r="AV133" s="178"/>
      <c r="AW133" s="179" t="s">
        <v>179</v>
      </c>
      <c r="AX133" s="180"/>
      <c r="AY133">
        <f>$AY$132</f>
        <v>1</v>
      </c>
    </row>
    <row r="134" spans="1:51" ht="39.75" customHeight="1" x14ac:dyDescent="0.15">
      <c r="A134" s="988"/>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734</v>
      </c>
      <c r="AC134" s="224"/>
      <c r="AD134" s="224"/>
      <c r="AE134" s="266">
        <v>99</v>
      </c>
      <c r="AF134" s="167"/>
      <c r="AG134" s="167"/>
      <c r="AH134" s="167"/>
      <c r="AI134" s="266">
        <v>118</v>
      </c>
      <c r="AJ134" s="167"/>
      <c r="AK134" s="167"/>
      <c r="AL134" s="167"/>
      <c r="AM134" s="266">
        <v>159</v>
      </c>
      <c r="AN134" s="167"/>
      <c r="AO134" s="167"/>
      <c r="AP134" s="167"/>
      <c r="AQ134" s="266" t="s">
        <v>405</v>
      </c>
      <c r="AR134" s="167"/>
      <c r="AS134" s="167"/>
      <c r="AT134" s="167"/>
      <c r="AU134" s="266" t="s">
        <v>816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734</v>
      </c>
      <c r="AC135" s="175"/>
      <c r="AD135" s="175"/>
      <c r="AE135" s="266" t="s">
        <v>405</v>
      </c>
      <c r="AF135" s="167"/>
      <c r="AG135" s="167"/>
      <c r="AH135" s="167"/>
      <c r="AI135" s="266" t="s">
        <v>725</v>
      </c>
      <c r="AJ135" s="167"/>
      <c r="AK135" s="167"/>
      <c r="AL135" s="167"/>
      <c r="AM135" s="266" t="s">
        <v>711</v>
      </c>
      <c r="AN135" s="167"/>
      <c r="AO135" s="167"/>
      <c r="AP135" s="167"/>
      <c r="AQ135" s="266" t="s">
        <v>405</v>
      </c>
      <c r="AR135" s="167"/>
      <c r="AS135" s="167"/>
      <c r="AT135" s="167"/>
      <c r="AU135" s="266">
        <v>170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725</v>
      </c>
      <c r="AJ138" s="167"/>
      <c r="AK138" s="167"/>
      <c r="AL138" s="167"/>
      <c r="AM138" s="266" t="s">
        <v>711</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725</v>
      </c>
      <c r="AJ139" s="167"/>
      <c r="AK139" s="167"/>
      <c r="AL139" s="167"/>
      <c r="AM139" s="266" t="s">
        <v>711</v>
      </c>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756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405</v>
      </c>
      <c r="AJ198" s="167"/>
      <c r="AK198" s="167"/>
      <c r="AL198" s="167"/>
      <c r="AM198" s="266" t="s">
        <v>711</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405</v>
      </c>
      <c r="AJ199" s="167"/>
      <c r="AK199" s="167"/>
      <c r="AL199" s="167"/>
      <c r="AM199" s="266" t="s">
        <v>711</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670</v>
      </c>
      <c r="D430" s="251"/>
      <c r="E430" s="239" t="s">
        <v>398</v>
      </c>
      <c r="F430" s="444"/>
      <c r="G430" s="241" t="s">
        <v>252</v>
      </c>
      <c r="H430" s="188"/>
      <c r="I430" s="188"/>
      <c r="J430" s="242" t="s">
        <v>405</v>
      </c>
      <c r="K430" s="243"/>
      <c r="L430" s="243"/>
      <c r="M430" s="243"/>
      <c r="N430" s="243"/>
      <c r="O430" s="243"/>
      <c r="P430" s="243"/>
      <c r="Q430" s="243"/>
      <c r="R430" s="243"/>
      <c r="S430" s="243"/>
      <c r="T430" s="244"/>
      <c r="U430" s="245" t="s">
        <v>405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405</v>
      </c>
      <c r="AF432" s="178"/>
      <c r="AG432" s="179" t="s">
        <v>233</v>
      </c>
      <c r="AH432" s="202"/>
      <c r="AI432" s="216"/>
      <c r="AJ432" s="216"/>
      <c r="AK432" s="216"/>
      <c r="AL432" s="217"/>
      <c r="AM432" s="216"/>
      <c r="AN432" s="216"/>
      <c r="AO432" s="216"/>
      <c r="AP432" s="217"/>
      <c r="AQ432" s="231" t="s">
        <v>405</v>
      </c>
      <c r="AR432" s="178"/>
      <c r="AS432" s="179" t="s">
        <v>233</v>
      </c>
      <c r="AT432" s="202"/>
      <c r="AU432" s="178" t="s">
        <v>405</v>
      </c>
      <c r="AV432" s="178"/>
      <c r="AW432" s="179" t="s">
        <v>179</v>
      </c>
      <c r="AX432" s="180"/>
      <c r="AY432">
        <f>$AY$431</f>
        <v>1</v>
      </c>
    </row>
    <row r="433" spans="1:51" ht="23.25" customHeight="1" x14ac:dyDescent="0.15">
      <c r="A433" s="988"/>
      <c r="B433" s="253"/>
      <c r="C433" s="252"/>
      <c r="D433" s="253"/>
      <c r="E433" s="196"/>
      <c r="F433" s="197"/>
      <c r="G433" s="232" t="s">
        <v>405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405</v>
      </c>
      <c r="AC433" s="175"/>
      <c r="AD433" s="175"/>
      <c r="AE433" s="166" t="s">
        <v>405</v>
      </c>
      <c r="AF433" s="167"/>
      <c r="AG433" s="167"/>
      <c r="AH433" s="167"/>
      <c r="AI433" s="166" t="s">
        <v>405</v>
      </c>
      <c r="AJ433" s="167"/>
      <c r="AK433" s="167"/>
      <c r="AL433" s="167"/>
      <c r="AM433" s="166" t="s">
        <v>711</v>
      </c>
      <c r="AN433" s="167"/>
      <c r="AO433" s="167"/>
      <c r="AP433" s="168"/>
      <c r="AQ433" s="166" t="s">
        <v>405</v>
      </c>
      <c r="AR433" s="167"/>
      <c r="AS433" s="167"/>
      <c r="AT433" s="168"/>
      <c r="AU433" s="167" t="s">
        <v>405</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405</v>
      </c>
      <c r="AC434" s="224"/>
      <c r="AD434" s="224"/>
      <c r="AE434" s="166" t="s">
        <v>405</v>
      </c>
      <c r="AF434" s="167"/>
      <c r="AG434" s="167"/>
      <c r="AH434" s="168"/>
      <c r="AI434" s="166" t="s">
        <v>405</v>
      </c>
      <c r="AJ434" s="167"/>
      <c r="AK434" s="167"/>
      <c r="AL434" s="167"/>
      <c r="AM434" s="166" t="s">
        <v>711</v>
      </c>
      <c r="AN434" s="167"/>
      <c r="AO434" s="167"/>
      <c r="AP434" s="168"/>
      <c r="AQ434" s="166" t="s">
        <v>405</v>
      </c>
      <c r="AR434" s="167"/>
      <c r="AS434" s="167"/>
      <c r="AT434" s="168"/>
      <c r="AU434" s="167" t="s">
        <v>405</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405</v>
      </c>
      <c r="AF435" s="167"/>
      <c r="AG435" s="167"/>
      <c r="AH435" s="168"/>
      <c r="AI435" s="166" t="s">
        <v>405</v>
      </c>
      <c r="AJ435" s="167"/>
      <c r="AK435" s="167"/>
      <c r="AL435" s="167"/>
      <c r="AM435" s="166" t="s">
        <v>711</v>
      </c>
      <c r="AN435" s="167"/>
      <c r="AO435" s="167"/>
      <c r="AP435" s="168"/>
      <c r="AQ435" s="166" t="s">
        <v>405</v>
      </c>
      <c r="AR435" s="167"/>
      <c r="AS435" s="167"/>
      <c r="AT435" s="168"/>
      <c r="AU435" s="167" t="s">
        <v>405</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405</v>
      </c>
      <c r="AF457" s="178"/>
      <c r="AG457" s="179" t="s">
        <v>233</v>
      </c>
      <c r="AH457" s="202"/>
      <c r="AI457" s="216"/>
      <c r="AJ457" s="216"/>
      <c r="AK457" s="216"/>
      <c r="AL457" s="217"/>
      <c r="AM457" s="216"/>
      <c r="AN457" s="216"/>
      <c r="AO457" s="216"/>
      <c r="AP457" s="217"/>
      <c r="AQ457" s="231" t="s">
        <v>405</v>
      </c>
      <c r="AR457" s="178"/>
      <c r="AS457" s="179" t="s">
        <v>233</v>
      </c>
      <c r="AT457" s="202"/>
      <c r="AU457" s="178" t="s">
        <v>405</v>
      </c>
      <c r="AV457" s="178"/>
      <c r="AW457" s="179" t="s">
        <v>179</v>
      </c>
      <c r="AX457" s="180"/>
      <c r="AY457">
        <f>$AY$456</f>
        <v>1</v>
      </c>
    </row>
    <row r="458" spans="1:51" ht="23.25" customHeight="1" x14ac:dyDescent="0.15">
      <c r="A458" s="988"/>
      <c r="B458" s="253"/>
      <c r="C458" s="252"/>
      <c r="D458" s="253"/>
      <c r="E458" s="196"/>
      <c r="F458" s="197"/>
      <c r="G458" s="232" t="s">
        <v>405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405</v>
      </c>
      <c r="AC458" s="175"/>
      <c r="AD458" s="175"/>
      <c r="AE458" s="166" t="s">
        <v>405</v>
      </c>
      <c r="AF458" s="167"/>
      <c r="AG458" s="167"/>
      <c r="AH458" s="167"/>
      <c r="AI458" s="166" t="s">
        <v>405</v>
      </c>
      <c r="AJ458" s="167"/>
      <c r="AK458" s="167"/>
      <c r="AL458" s="167"/>
      <c r="AM458" s="166" t="s">
        <v>711</v>
      </c>
      <c r="AN458" s="167"/>
      <c r="AO458" s="167"/>
      <c r="AP458" s="168"/>
      <c r="AQ458" s="166" t="s">
        <v>405</v>
      </c>
      <c r="AR458" s="167"/>
      <c r="AS458" s="167"/>
      <c r="AT458" s="168"/>
      <c r="AU458" s="167" t="s">
        <v>405</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405</v>
      </c>
      <c r="AC459" s="224"/>
      <c r="AD459" s="224"/>
      <c r="AE459" s="166" t="s">
        <v>405</v>
      </c>
      <c r="AF459" s="167"/>
      <c r="AG459" s="167"/>
      <c r="AH459" s="168"/>
      <c r="AI459" s="166" t="s">
        <v>405</v>
      </c>
      <c r="AJ459" s="167"/>
      <c r="AK459" s="167"/>
      <c r="AL459" s="167"/>
      <c r="AM459" s="166" t="s">
        <v>711</v>
      </c>
      <c r="AN459" s="167"/>
      <c r="AO459" s="167"/>
      <c r="AP459" s="168"/>
      <c r="AQ459" s="166" t="s">
        <v>405</v>
      </c>
      <c r="AR459" s="167"/>
      <c r="AS459" s="167"/>
      <c r="AT459" s="168"/>
      <c r="AU459" s="167" t="s">
        <v>405</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405</v>
      </c>
      <c r="AF460" s="167"/>
      <c r="AG460" s="167"/>
      <c r="AH460" s="168"/>
      <c r="AI460" s="166" t="s">
        <v>405</v>
      </c>
      <c r="AJ460" s="167"/>
      <c r="AK460" s="167"/>
      <c r="AL460" s="167"/>
      <c r="AM460" s="166" t="s">
        <v>711</v>
      </c>
      <c r="AN460" s="167"/>
      <c r="AO460" s="167"/>
      <c r="AP460" s="168"/>
      <c r="AQ460" s="166" t="s">
        <v>405</v>
      </c>
      <c r="AR460" s="167"/>
      <c r="AS460" s="167"/>
      <c r="AT460" s="168"/>
      <c r="AU460" s="167" t="s">
        <v>405</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405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3.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714</v>
      </c>
      <c r="AE702" s="890"/>
      <c r="AF702" s="890"/>
      <c r="AG702" s="879" t="s">
        <v>817</v>
      </c>
      <c r="AH702" s="880"/>
      <c r="AI702" s="880"/>
      <c r="AJ702" s="880"/>
      <c r="AK702" s="880"/>
      <c r="AL702" s="880"/>
      <c r="AM702" s="880"/>
      <c r="AN702" s="880"/>
      <c r="AO702" s="880"/>
      <c r="AP702" s="880"/>
      <c r="AQ702" s="880"/>
      <c r="AR702" s="880"/>
      <c r="AS702" s="880"/>
      <c r="AT702" s="880"/>
      <c r="AU702" s="880"/>
      <c r="AV702" s="880"/>
      <c r="AW702" s="880"/>
      <c r="AX702" s="881"/>
    </row>
    <row r="703" spans="1:51" ht="71.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714</v>
      </c>
      <c r="AE703" s="185"/>
      <c r="AF703" s="185"/>
      <c r="AG703" s="663" t="s">
        <v>763</v>
      </c>
      <c r="AH703" s="664"/>
      <c r="AI703" s="664"/>
      <c r="AJ703" s="664"/>
      <c r="AK703" s="664"/>
      <c r="AL703" s="664"/>
      <c r="AM703" s="664"/>
      <c r="AN703" s="664"/>
      <c r="AO703" s="664"/>
      <c r="AP703" s="664"/>
      <c r="AQ703" s="664"/>
      <c r="AR703" s="664"/>
      <c r="AS703" s="664"/>
      <c r="AT703" s="664"/>
      <c r="AU703" s="664"/>
      <c r="AV703" s="664"/>
      <c r="AW703" s="664"/>
      <c r="AX703" s="665"/>
    </row>
    <row r="704" spans="1:51" ht="90.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714</v>
      </c>
      <c r="AE704" s="582"/>
      <c r="AF704" s="582"/>
      <c r="AG704" s="424" t="s">
        <v>818</v>
      </c>
      <c r="AH704" s="235"/>
      <c r="AI704" s="235"/>
      <c r="AJ704" s="235"/>
      <c r="AK704" s="235"/>
      <c r="AL704" s="235"/>
      <c r="AM704" s="235"/>
      <c r="AN704" s="235"/>
      <c r="AO704" s="235"/>
      <c r="AP704" s="235"/>
      <c r="AQ704" s="235"/>
      <c r="AR704" s="235"/>
      <c r="AS704" s="235"/>
      <c r="AT704" s="235"/>
      <c r="AU704" s="235"/>
      <c r="AV704" s="235"/>
      <c r="AW704" s="235"/>
      <c r="AX704" s="425"/>
    </row>
    <row r="705" spans="1:50" ht="37.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714</v>
      </c>
      <c r="AE705" s="732"/>
      <c r="AF705" s="732"/>
      <c r="AG705" s="190" t="s">
        <v>819</v>
      </c>
      <c r="AH705" s="191"/>
      <c r="AI705" s="191"/>
      <c r="AJ705" s="191"/>
      <c r="AK705" s="191"/>
      <c r="AL705" s="191"/>
      <c r="AM705" s="191"/>
      <c r="AN705" s="191"/>
      <c r="AO705" s="191"/>
      <c r="AP705" s="191"/>
      <c r="AQ705" s="191"/>
      <c r="AR705" s="191"/>
      <c r="AS705" s="191"/>
      <c r="AT705" s="191"/>
      <c r="AU705" s="191"/>
      <c r="AV705" s="191"/>
      <c r="AW705" s="191"/>
      <c r="AX705" s="192"/>
    </row>
    <row r="706" spans="1:50" ht="37.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7.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78.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714</v>
      </c>
      <c r="AE708" s="667"/>
      <c r="AF708" s="667"/>
      <c r="AG708" s="522" t="s">
        <v>771</v>
      </c>
      <c r="AH708" s="523"/>
      <c r="AI708" s="523"/>
      <c r="AJ708" s="523"/>
      <c r="AK708" s="523"/>
      <c r="AL708" s="523"/>
      <c r="AM708" s="523"/>
      <c r="AN708" s="523"/>
      <c r="AO708" s="523"/>
      <c r="AP708" s="523"/>
      <c r="AQ708" s="523"/>
      <c r="AR708" s="523"/>
      <c r="AS708" s="523"/>
      <c r="AT708" s="523"/>
      <c r="AU708" s="523"/>
      <c r="AV708" s="523"/>
      <c r="AW708" s="523"/>
      <c r="AX708" s="524"/>
    </row>
    <row r="709" spans="1:50" ht="50.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714</v>
      </c>
      <c r="AE709" s="185"/>
      <c r="AF709" s="185"/>
      <c r="AG709" s="663" t="s">
        <v>766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765</v>
      </c>
      <c r="AE710" s="185"/>
      <c r="AF710" s="185"/>
      <c r="AG710" s="663" t="s">
        <v>713</v>
      </c>
      <c r="AH710" s="664"/>
      <c r="AI710" s="664"/>
      <c r="AJ710" s="664"/>
      <c r="AK710" s="664"/>
      <c r="AL710" s="664"/>
      <c r="AM710" s="664"/>
      <c r="AN710" s="664"/>
      <c r="AO710" s="664"/>
      <c r="AP710" s="664"/>
      <c r="AQ710" s="664"/>
      <c r="AR710" s="664"/>
      <c r="AS710" s="664"/>
      <c r="AT710" s="664"/>
      <c r="AU710" s="664"/>
      <c r="AV710" s="664"/>
      <c r="AW710" s="664"/>
      <c r="AX710" s="665"/>
    </row>
    <row r="711" spans="1:50" ht="50.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714</v>
      </c>
      <c r="AE711" s="185"/>
      <c r="AF711" s="185"/>
      <c r="AG711" s="663" t="s">
        <v>766</v>
      </c>
      <c r="AH711" s="664"/>
      <c r="AI711" s="664"/>
      <c r="AJ711" s="664"/>
      <c r="AK711" s="664"/>
      <c r="AL711" s="664"/>
      <c r="AM711" s="664"/>
      <c r="AN711" s="664"/>
      <c r="AO711" s="664"/>
      <c r="AP711" s="664"/>
      <c r="AQ711" s="664"/>
      <c r="AR711" s="664"/>
      <c r="AS711" s="664"/>
      <c r="AT711" s="664"/>
      <c r="AU711" s="664"/>
      <c r="AV711" s="664"/>
      <c r="AW711" s="664"/>
      <c r="AX711" s="665"/>
    </row>
    <row r="712" spans="1:50" ht="57.7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714</v>
      </c>
      <c r="AE712" s="582"/>
      <c r="AF712" s="582"/>
      <c r="AG712" s="590" t="s">
        <v>810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765</v>
      </c>
      <c r="AE713" s="185"/>
      <c r="AF713" s="186"/>
      <c r="AG713" s="663" t="s">
        <v>713</v>
      </c>
      <c r="AH713" s="664"/>
      <c r="AI713" s="664"/>
      <c r="AJ713" s="664"/>
      <c r="AK713" s="664"/>
      <c r="AL713" s="664"/>
      <c r="AM713" s="664"/>
      <c r="AN713" s="664"/>
      <c r="AO713" s="664"/>
      <c r="AP713" s="664"/>
      <c r="AQ713" s="664"/>
      <c r="AR713" s="664"/>
      <c r="AS713" s="664"/>
      <c r="AT713" s="664"/>
      <c r="AU713" s="664"/>
      <c r="AV713" s="664"/>
      <c r="AW713" s="664"/>
      <c r="AX713" s="665"/>
    </row>
    <row r="714" spans="1:50" ht="50.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714</v>
      </c>
      <c r="AE714" s="588"/>
      <c r="AF714" s="589"/>
      <c r="AG714" s="688" t="s">
        <v>766</v>
      </c>
      <c r="AH714" s="689"/>
      <c r="AI714" s="689"/>
      <c r="AJ714" s="689"/>
      <c r="AK714" s="689"/>
      <c r="AL714" s="689"/>
      <c r="AM714" s="689"/>
      <c r="AN714" s="689"/>
      <c r="AO714" s="689"/>
      <c r="AP714" s="689"/>
      <c r="AQ714" s="689"/>
      <c r="AR714" s="689"/>
      <c r="AS714" s="689"/>
      <c r="AT714" s="689"/>
      <c r="AU714" s="689"/>
      <c r="AV714" s="689"/>
      <c r="AW714" s="689"/>
      <c r="AX714" s="690"/>
    </row>
    <row r="715" spans="1:50" ht="50.2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714</v>
      </c>
      <c r="AE715" s="667"/>
      <c r="AF715" s="773"/>
      <c r="AG715" s="522" t="s">
        <v>767</v>
      </c>
      <c r="AH715" s="523"/>
      <c r="AI715" s="523"/>
      <c r="AJ715" s="523"/>
      <c r="AK715" s="523"/>
      <c r="AL715" s="523"/>
      <c r="AM715" s="523"/>
      <c r="AN715" s="523"/>
      <c r="AO715" s="523"/>
      <c r="AP715" s="523"/>
      <c r="AQ715" s="523"/>
      <c r="AR715" s="523"/>
      <c r="AS715" s="523"/>
      <c r="AT715" s="523"/>
      <c r="AU715" s="523"/>
      <c r="AV715" s="523"/>
      <c r="AW715" s="523"/>
      <c r="AX715" s="524"/>
    </row>
    <row r="716" spans="1:50" ht="97.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714</v>
      </c>
      <c r="AE716" s="755"/>
      <c r="AF716" s="755"/>
      <c r="AG716" s="663" t="s">
        <v>768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714</v>
      </c>
      <c r="AE717" s="185"/>
      <c r="AF717" s="185"/>
      <c r="AG717" s="663" t="s">
        <v>769</v>
      </c>
      <c r="AH717" s="664"/>
      <c r="AI717" s="664"/>
      <c r="AJ717" s="664"/>
      <c r="AK717" s="664"/>
      <c r="AL717" s="664"/>
      <c r="AM717" s="664"/>
      <c r="AN717" s="664"/>
      <c r="AO717" s="664"/>
      <c r="AP717" s="664"/>
      <c r="AQ717" s="664"/>
      <c r="AR717" s="664"/>
      <c r="AS717" s="664"/>
      <c r="AT717" s="664"/>
      <c r="AU717" s="664"/>
      <c r="AV717" s="664"/>
      <c r="AW717" s="664"/>
      <c r="AX717" s="665"/>
    </row>
    <row r="718" spans="1:50" ht="50.2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714</v>
      </c>
      <c r="AE718" s="185"/>
      <c r="AF718" s="185"/>
      <c r="AG718" s="193" t="s">
        <v>770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765</v>
      </c>
      <c r="AE719" s="667"/>
      <c r="AF719" s="667"/>
      <c r="AG719" s="190" t="s">
        <v>713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165" customHeight="1" x14ac:dyDescent="0.15">
      <c r="A726" s="617" t="s">
        <v>48</v>
      </c>
      <c r="B726" s="618"/>
      <c r="C726" s="439" t="s">
        <v>53</v>
      </c>
      <c r="D726" s="577"/>
      <c r="E726" s="577"/>
      <c r="F726" s="578"/>
      <c r="G726" s="793" t="s">
        <v>772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118.5" customHeight="1" thickBot="1" x14ac:dyDescent="0.2">
      <c r="A727" s="619"/>
      <c r="B727" s="620"/>
      <c r="C727" s="694" t="s">
        <v>57</v>
      </c>
      <c r="D727" s="695"/>
      <c r="E727" s="695"/>
      <c r="F727" s="696"/>
      <c r="G727" s="791" t="s">
        <v>773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824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825</v>
      </c>
      <c r="B731" s="615"/>
      <c r="C731" s="615"/>
      <c r="D731" s="615"/>
      <c r="E731" s="616"/>
      <c r="F731" s="679" t="s">
        <v>826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827</v>
      </c>
      <c r="B733" s="615"/>
      <c r="C733" s="615"/>
      <c r="D733" s="615"/>
      <c r="E733" s="616"/>
      <c r="F733" s="762" t="s">
        <v>828</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823</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hidden="1" customHeight="1" x14ac:dyDescent="0.15">
      <c r="A737" s="157" t="s">
        <v>671</v>
      </c>
      <c r="B737" s="158"/>
      <c r="C737" s="158"/>
      <c r="D737" s="159"/>
      <c r="E737" s="105" t="s">
        <v>405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396</v>
      </c>
      <c r="B738" s="109"/>
      <c r="C738" s="109"/>
      <c r="D738" s="109"/>
      <c r="E738" s="105" t="s">
        <v>405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395</v>
      </c>
      <c r="B739" s="109"/>
      <c r="C739" s="109"/>
      <c r="D739" s="109"/>
      <c r="E739" s="105" t="s">
        <v>405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394</v>
      </c>
      <c r="B740" s="109"/>
      <c r="C740" s="109"/>
      <c r="D740" s="109"/>
      <c r="E740" s="105" t="s">
        <v>405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393</v>
      </c>
      <c r="B741" s="109"/>
      <c r="C741" s="109"/>
      <c r="D741" s="109"/>
      <c r="E741" s="105" t="s">
        <v>405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754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755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v>307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v>303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161</v>
      </c>
      <c r="F746" s="113"/>
      <c r="G746" s="113"/>
      <c r="H746" s="100" t="str">
        <f>IF(E746="","","-")</f>
        <v>-</v>
      </c>
      <c r="I746" s="113"/>
      <c r="J746" s="113"/>
      <c r="K746" s="100" t="str">
        <f>IF(I746="","","-")</f>
        <v/>
      </c>
      <c r="L746" s="104">
        <v>297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301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33" customHeight="1" x14ac:dyDescent="0.15">
      <c r="A749" s="120"/>
      <c r="B749" s="121"/>
      <c r="C749" s="121"/>
      <c r="D749" s="121"/>
      <c r="E749" s="121"/>
      <c r="F749" s="1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65.2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33"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777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814</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774</v>
      </c>
      <c r="H789" s="446"/>
      <c r="I789" s="446"/>
      <c r="J789" s="446"/>
      <c r="K789" s="447"/>
      <c r="L789" s="448" t="s">
        <v>800</v>
      </c>
      <c r="M789" s="449"/>
      <c r="N789" s="449"/>
      <c r="O789" s="449"/>
      <c r="P789" s="449"/>
      <c r="Q789" s="449"/>
      <c r="R789" s="449"/>
      <c r="S789" s="449"/>
      <c r="T789" s="449"/>
      <c r="U789" s="449"/>
      <c r="V789" s="449"/>
      <c r="W789" s="449"/>
      <c r="X789" s="450"/>
      <c r="Y789" s="451">
        <v>2.5</v>
      </c>
      <c r="Z789" s="452"/>
      <c r="AA789" s="452"/>
      <c r="AB789" s="553"/>
      <c r="AC789" s="445" t="s">
        <v>803</v>
      </c>
      <c r="AD789" s="446"/>
      <c r="AE789" s="446"/>
      <c r="AF789" s="446"/>
      <c r="AG789" s="447"/>
      <c r="AH789" s="448" t="s">
        <v>811</v>
      </c>
      <c r="AI789" s="449"/>
      <c r="AJ789" s="449"/>
      <c r="AK789" s="449"/>
      <c r="AL789" s="449"/>
      <c r="AM789" s="449"/>
      <c r="AN789" s="449"/>
      <c r="AO789" s="449"/>
      <c r="AP789" s="449"/>
      <c r="AQ789" s="449"/>
      <c r="AR789" s="449"/>
      <c r="AS789" s="449"/>
      <c r="AT789" s="450"/>
      <c r="AU789" s="451">
        <v>8.1</v>
      </c>
      <c r="AV789" s="452"/>
      <c r="AW789" s="452"/>
      <c r="AX789" s="453"/>
    </row>
    <row r="790" spans="1:51" ht="24.75" customHeight="1" x14ac:dyDescent="0.15">
      <c r="A790" s="552"/>
      <c r="B790" s="759"/>
      <c r="C790" s="759"/>
      <c r="D790" s="759"/>
      <c r="E790" s="759"/>
      <c r="F790" s="760"/>
      <c r="G790" s="348" t="s">
        <v>798</v>
      </c>
      <c r="H790" s="349"/>
      <c r="I790" s="349"/>
      <c r="J790" s="349"/>
      <c r="K790" s="350"/>
      <c r="L790" s="398" t="s">
        <v>812</v>
      </c>
      <c r="M790" s="399"/>
      <c r="N790" s="399"/>
      <c r="O790" s="399"/>
      <c r="P790" s="399"/>
      <c r="Q790" s="399"/>
      <c r="R790" s="399"/>
      <c r="S790" s="399"/>
      <c r="T790" s="399"/>
      <c r="U790" s="399"/>
      <c r="V790" s="399"/>
      <c r="W790" s="399"/>
      <c r="X790" s="400"/>
      <c r="Y790" s="395">
        <v>1.2</v>
      </c>
      <c r="Z790" s="396"/>
      <c r="AA790" s="396"/>
      <c r="AB790" s="402"/>
      <c r="AC790" s="348" t="s">
        <v>804</v>
      </c>
      <c r="AD790" s="349"/>
      <c r="AE790" s="349"/>
      <c r="AF790" s="349"/>
      <c r="AG790" s="350"/>
      <c r="AH790" s="398" t="s">
        <v>807</v>
      </c>
      <c r="AI790" s="399"/>
      <c r="AJ790" s="399"/>
      <c r="AK790" s="399"/>
      <c r="AL790" s="399"/>
      <c r="AM790" s="399"/>
      <c r="AN790" s="399"/>
      <c r="AO790" s="399"/>
      <c r="AP790" s="399"/>
      <c r="AQ790" s="399"/>
      <c r="AR790" s="399"/>
      <c r="AS790" s="399"/>
      <c r="AT790" s="400"/>
      <c r="AU790" s="395">
        <v>1.6</v>
      </c>
      <c r="AV790" s="396"/>
      <c r="AW790" s="396"/>
      <c r="AX790" s="397"/>
    </row>
    <row r="791" spans="1:51" ht="24.75" customHeight="1" x14ac:dyDescent="0.15">
      <c r="A791" s="552"/>
      <c r="B791" s="759"/>
      <c r="C791" s="759"/>
      <c r="D791" s="759"/>
      <c r="E791" s="759"/>
      <c r="F791" s="760"/>
      <c r="G791" s="348" t="s">
        <v>776</v>
      </c>
      <c r="H791" s="349"/>
      <c r="I791" s="349"/>
      <c r="J791" s="349"/>
      <c r="K791" s="350"/>
      <c r="L791" s="398" t="s">
        <v>801</v>
      </c>
      <c r="M791" s="399"/>
      <c r="N791" s="399"/>
      <c r="O791" s="399"/>
      <c r="P791" s="399"/>
      <c r="Q791" s="399"/>
      <c r="R791" s="399"/>
      <c r="S791" s="399"/>
      <c r="T791" s="399"/>
      <c r="U791" s="399"/>
      <c r="V791" s="399"/>
      <c r="W791" s="399"/>
      <c r="X791" s="400"/>
      <c r="Y791" s="395">
        <v>0.9</v>
      </c>
      <c r="Z791" s="396"/>
      <c r="AA791" s="396"/>
      <c r="AB791" s="402"/>
      <c r="AC791" s="348" t="s">
        <v>805</v>
      </c>
      <c r="AD791" s="349"/>
      <c r="AE791" s="349"/>
      <c r="AF791" s="349"/>
      <c r="AG791" s="350"/>
      <c r="AH791" s="398"/>
      <c r="AI791" s="399"/>
      <c r="AJ791" s="399"/>
      <c r="AK791" s="399"/>
      <c r="AL791" s="399"/>
      <c r="AM791" s="399"/>
      <c r="AN791" s="399"/>
      <c r="AO791" s="399"/>
      <c r="AP791" s="399"/>
      <c r="AQ791" s="399"/>
      <c r="AR791" s="399"/>
      <c r="AS791" s="399"/>
      <c r="AT791" s="400"/>
      <c r="AU791" s="395">
        <v>1.1000000000000001</v>
      </c>
      <c r="AV791" s="396"/>
      <c r="AW791" s="396"/>
      <c r="AX791" s="397"/>
    </row>
    <row r="792" spans="1:51" ht="24.75" customHeight="1" x14ac:dyDescent="0.15">
      <c r="A792" s="552"/>
      <c r="B792" s="759"/>
      <c r="C792" s="759"/>
      <c r="D792" s="759"/>
      <c r="E792" s="759"/>
      <c r="F792" s="760"/>
      <c r="G792" s="348" t="s">
        <v>775</v>
      </c>
      <c r="H792" s="349"/>
      <c r="I792" s="349"/>
      <c r="J792" s="349"/>
      <c r="K792" s="350"/>
      <c r="L792" s="398" t="s">
        <v>802</v>
      </c>
      <c r="M792" s="399"/>
      <c r="N792" s="399"/>
      <c r="O792" s="399"/>
      <c r="P792" s="399"/>
      <c r="Q792" s="399"/>
      <c r="R792" s="399"/>
      <c r="S792" s="399"/>
      <c r="T792" s="399"/>
      <c r="U792" s="399"/>
      <c r="V792" s="399"/>
      <c r="W792" s="399"/>
      <c r="X792" s="400"/>
      <c r="Y792" s="395">
        <v>0.4</v>
      </c>
      <c r="Z792" s="396"/>
      <c r="AA792" s="396"/>
      <c r="AB792" s="402"/>
      <c r="AC792" s="348" t="s">
        <v>799</v>
      </c>
      <c r="AD792" s="349"/>
      <c r="AE792" s="349"/>
      <c r="AF792" s="349"/>
      <c r="AG792" s="350"/>
      <c r="AH792" s="398" t="s">
        <v>806</v>
      </c>
      <c r="AI792" s="399"/>
      <c r="AJ792" s="399"/>
      <c r="AK792" s="399"/>
      <c r="AL792" s="399"/>
      <c r="AM792" s="399"/>
      <c r="AN792" s="399"/>
      <c r="AO792" s="399"/>
      <c r="AP792" s="399"/>
      <c r="AQ792" s="399"/>
      <c r="AR792" s="399"/>
      <c r="AS792" s="399"/>
      <c r="AT792" s="400"/>
      <c r="AU792" s="395">
        <v>1.1000000000000001</v>
      </c>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5.0000000000000009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11.899999999999999</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42" customHeight="1" x14ac:dyDescent="0.15">
      <c r="A845" s="401">
        <v>1</v>
      </c>
      <c r="B845" s="401">
        <v>1</v>
      </c>
      <c r="C845" s="420" t="s">
        <v>778</v>
      </c>
      <c r="D845" s="415"/>
      <c r="E845" s="415"/>
      <c r="F845" s="415"/>
      <c r="G845" s="415"/>
      <c r="H845" s="415"/>
      <c r="I845" s="415"/>
      <c r="J845" s="416">
        <v>8000020122238</v>
      </c>
      <c r="K845" s="417"/>
      <c r="L845" s="417"/>
      <c r="M845" s="417"/>
      <c r="N845" s="417"/>
      <c r="O845" s="417"/>
      <c r="P845" s="421" t="s">
        <v>794</v>
      </c>
      <c r="Q845" s="317"/>
      <c r="R845" s="317"/>
      <c r="S845" s="317"/>
      <c r="T845" s="317"/>
      <c r="U845" s="317"/>
      <c r="V845" s="317"/>
      <c r="W845" s="317"/>
      <c r="X845" s="317"/>
      <c r="Y845" s="318">
        <v>5</v>
      </c>
      <c r="Z845" s="319"/>
      <c r="AA845" s="319"/>
      <c r="AB845" s="320"/>
      <c r="AC845" s="322" t="s">
        <v>795</v>
      </c>
      <c r="AD845" s="323"/>
      <c r="AE845" s="323"/>
      <c r="AF845" s="323"/>
      <c r="AG845" s="323"/>
      <c r="AH845" s="418" t="s">
        <v>796</v>
      </c>
      <c r="AI845" s="419"/>
      <c r="AJ845" s="419"/>
      <c r="AK845" s="419"/>
      <c r="AL845" s="326" t="s">
        <v>796</v>
      </c>
      <c r="AM845" s="327"/>
      <c r="AN845" s="327"/>
      <c r="AO845" s="328"/>
      <c r="AP845" s="321"/>
      <c r="AQ845" s="321"/>
      <c r="AR845" s="321"/>
      <c r="AS845" s="321"/>
      <c r="AT845" s="321"/>
      <c r="AU845" s="321"/>
      <c r="AV845" s="321"/>
      <c r="AW845" s="321"/>
      <c r="AX845" s="321"/>
    </row>
    <row r="846" spans="1:51" ht="42" customHeight="1" x14ac:dyDescent="0.15">
      <c r="A846" s="401">
        <v>2</v>
      </c>
      <c r="B846" s="401">
        <v>1</v>
      </c>
      <c r="C846" s="420" t="s">
        <v>779</v>
      </c>
      <c r="D846" s="415"/>
      <c r="E846" s="415"/>
      <c r="F846" s="415"/>
      <c r="G846" s="415"/>
      <c r="H846" s="415"/>
      <c r="I846" s="415"/>
      <c r="J846" s="416">
        <v>6000020122025</v>
      </c>
      <c r="K846" s="417"/>
      <c r="L846" s="417"/>
      <c r="M846" s="417"/>
      <c r="N846" s="417"/>
      <c r="O846" s="417"/>
      <c r="P846" s="317" t="s">
        <v>794</v>
      </c>
      <c r="Q846" s="317"/>
      <c r="R846" s="317"/>
      <c r="S846" s="317"/>
      <c r="T846" s="317"/>
      <c r="U846" s="317"/>
      <c r="V846" s="317"/>
      <c r="W846" s="317"/>
      <c r="X846" s="317"/>
      <c r="Y846" s="318">
        <v>4.9000000000000004</v>
      </c>
      <c r="Z846" s="319"/>
      <c r="AA846" s="319"/>
      <c r="AB846" s="320"/>
      <c r="AC846" s="322" t="s">
        <v>795</v>
      </c>
      <c r="AD846" s="323"/>
      <c r="AE846" s="323"/>
      <c r="AF846" s="323"/>
      <c r="AG846" s="323"/>
      <c r="AH846" s="418" t="s">
        <v>713</v>
      </c>
      <c r="AI846" s="419"/>
      <c r="AJ846" s="419"/>
      <c r="AK846" s="419"/>
      <c r="AL846" s="326" t="s">
        <v>713</v>
      </c>
      <c r="AM846" s="327"/>
      <c r="AN846" s="327"/>
      <c r="AO846" s="328"/>
      <c r="AP846" s="321"/>
      <c r="AQ846" s="321"/>
      <c r="AR846" s="321"/>
      <c r="AS846" s="321"/>
      <c r="AT846" s="321"/>
      <c r="AU846" s="321"/>
      <c r="AV846" s="321"/>
      <c r="AW846" s="321"/>
      <c r="AX846" s="321"/>
      <c r="AY846">
        <f>COUNTA($C$846)</f>
        <v>1</v>
      </c>
    </row>
    <row r="847" spans="1:51" ht="42" customHeight="1" x14ac:dyDescent="0.15">
      <c r="A847" s="401">
        <v>3</v>
      </c>
      <c r="B847" s="401">
        <v>1</v>
      </c>
      <c r="C847" s="420" t="s">
        <v>780</v>
      </c>
      <c r="D847" s="415"/>
      <c r="E847" s="415"/>
      <c r="F847" s="415"/>
      <c r="G847" s="415"/>
      <c r="H847" s="415"/>
      <c r="I847" s="415"/>
      <c r="J847" s="416">
        <v>3000020222208</v>
      </c>
      <c r="K847" s="417"/>
      <c r="L847" s="417"/>
      <c r="M847" s="417"/>
      <c r="N847" s="417"/>
      <c r="O847" s="417"/>
      <c r="P847" s="421" t="s">
        <v>794</v>
      </c>
      <c r="Q847" s="317"/>
      <c r="R847" s="317"/>
      <c r="S847" s="317"/>
      <c r="T847" s="317"/>
      <c r="U847" s="317"/>
      <c r="V847" s="317"/>
      <c r="W847" s="317"/>
      <c r="X847" s="317"/>
      <c r="Y847" s="318">
        <v>4.7</v>
      </c>
      <c r="Z847" s="319"/>
      <c r="AA847" s="319"/>
      <c r="AB847" s="320"/>
      <c r="AC847" s="322" t="s">
        <v>795</v>
      </c>
      <c r="AD847" s="323"/>
      <c r="AE847" s="323"/>
      <c r="AF847" s="323"/>
      <c r="AG847" s="323"/>
      <c r="AH847" s="324" t="s">
        <v>713</v>
      </c>
      <c r="AI847" s="325"/>
      <c r="AJ847" s="325"/>
      <c r="AK847" s="325"/>
      <c r="AL847" s="326" t="s">
        <v>713</v>
      </c>
      <c r="AM847" s="327"/>
      <c r="AN847" s="327"/>
      <c r="AO847" s="328"/>
      <c r="AP847" s="321"/>
      <c r="AQ847" s="321"/>
      <c r="AR847" s="321"/>
      <c r="AS847" s="321"/>
      <c r="AT847" s="321"/>
      <c r="AU847" s="321"/>
      <c r="AV847" s="321"/>
      <c r="AW847" s="321"/>
      <c r="AX847" s="321"/>
      <c r="AY847">
        <f>COUNTA($C$847)</f>
        <v>1</v>
      </c>
    </row>
    <row r="848" spans="1:51" ht="42" customHeight="1" x14ac:dyDescent="0.15">
      <c r="A848" s="401">
        <v>4</v>
      </c>
      <c r="B848" s="401">
        <v>1</v>
      </c>
      <c r="C848" s="420" t="s">
        <v>781</v>
      </c>
      <c r="D848" s="415"/>
      <c r="E848" s="415"/>
      <c r="F848" s="415"/>
      <c r="G848" s="415"/>
      <c r="H848" s="415"/>
      <c r="I848" s="415"/>
      <c r="J848" s="416">
        <v>5000020240001</v>
      </c>
      <c r="K848" s="417"/>
      <c r="L848" s="417"/>
      <c r="M848" s="417"/>
      <c r="N848" s="417"/>
      <c r="O848" s="417"/>
      <c r="P848" s="421" t="s">
        <v>794</v>
      </c>
      <c r="Q848" s="317"/>
      <c r="R848" s="317"/>
      <c r="S848" s="317"/>
      <c r="T848" s="317"/>
      <c r="U848" s="317"/>
      <c r="V848" s="317"/>
      <c r="W848" s="317"/>
      <c r="X848" s="317"/>
      <c r="Y848" s="318">
        <v>4.4000000000000004</v>
      </c>
      <c r="Z848" s="319"/>
      <c r="AA848" s="319"/>
      <c r="AB848" s="320"/>
      <c r="AC848" s="322" t="s">
        <v>795</v>
      </c>
      <c r="AD848" s="323"/>
      <c r="AE848" s="323"/>
      <c r="AF848" s="323"/>
      <c r="AG848" s="323"/>
      <c r="AH848" s="324" t="s">
        <v>713</v>
      </c>
      <c r="AI848" s="325"/>
      <c r="AJ848" s="325"/>
      <c r="AK848" s="325"/>
      <c r="AL848" s="326" t="s">
        <v>713</v>
      </c>
      <c r="AM848" s="327"/>
      <c r="AN848" s="327"/>
      <c r="AO848" s="328"/>
      <c r="AP848" s="321"/>
      <c r="AQ848" s="321"/>
      <c r="AR848" s="321"/>
      <c r="AS848" s="321"/>
      <c r="AT848" s="321"/>
      <c r="AU848" s="321"/>
      <c r="AV848" s="321"/>
      <c r="AW848" s="321"/>
      <c r="AX848" s="321"/>
      <c r="AY848">
        <f>COUNTA($C$848)</f>
        <v>1</v>
      </c>
    </row>
    <row r="849" spans="1:51" ht="42" customHeight="1" x14ac:dyDescent="0.15">
      <c r="A849" s="401">
        <v>5</v>
      </c>
      <c r="B849" s="401">
        <v>1</v>
      </c>
      <c r="C849" s="420" t="s">
        <v>782</v>
      </c>
      <c r="D849" s="415"/>
      <c r="E849" s="415"/>
      <c r="F849" s="415"/>
      <c r="G849" s="415"/>
      <c r="H849" s="415"/>
      <c r="I849" s="415"/>
      <c r="J849" s="416">
        <v>5000020062073</v>
      </c>
      <c r="K849" s="417"/>
      <c r="L849" s="417"/>
      <c r="M849" s="417"/>
      <c r="N849" s="417"/>
      <c r="O849" s="417"/>
      <c r="P849" s="317" t="s">
        <v>794</v>
      </c>
      <c r="Q849" s="317"/>
      <c r="R849" s="317"/>
      <c r="S849" s="317"/>
      <c r="T849" s="317"/>
      <c r="U849" s="317"/>
      <c r="V849" s="317"/>
      <c r="W849" s="317"/>
      <c r="X849" s="317"/>
      <c r="Y849" s="318">
        <v>3.1</v>
      </c>
      <c r="Z849" s="319"/>
      <c r="AA849" s="319"/>
      <c r="AB849" s="320"/>
      <c r="AC849" s="322" t="s">
        <v>795</v>
      </c>
      <c r="AD849" s="323"/>
      <c r="AE849" s="323"/>
      <c r="AF849" s="323"/>
      <c r="AG849" s="323"/>
      <c r="AH849" s="324" t="s">
        <v>713</v>
      </c>
      <c r="AI849" s="325"/>
      <c r="AJ849" s="325"/>
      <c r="AK849" s="325"/>
      <c r="AL849" s="326" t="s">
        <v>713</v>
      </c>
      <c r="AM849" s="327"/>
      <c r="AN849" s="327"/>
      <c r="AO849" s="328"/>
      <c r="AP849" s="321"/>
      <c r="AQ849" s="321"/>
      <c r="AR849" s="321"/>
      <c r="AS849" s="321"/>
      <c r="AT849" s="321"/>
      <c r="AU849" s="321"/>
      <c r="AV849" s="321"/>
      <c r="AW849" s="321"/>
      <c r="AX849" s="321"/>
      <c r="AY849">
        <f>COUNTA($C$849)</f>
        <v>1</v>
      </c>
    </row>
    <row r="850" spans="1:51" ht="42" customHeight="1" x14ac:dyDescent="0.15">
      <c r="A850" s="401">
        <v>6</v>
      </c>
      <c r="B850" s="401">
        <v>1</v>
      </c>
      <c r="C850" s="420" t="s">
        <v>783</v>
      </c>
      <c r="D850" s="415"/>
      <c r="E850" s="415"/>
      <c r="F850" s="415"/>
      <c r="G850" s="415"/>
      <c r="H850" s="415"/>
      <c r="I850" s="415"/>
      <c r="J850" s="416">
        <v>5000020074837</v>
      </c>
      <c r="K850" s="417"/>
      <c r="L850" s="417"/>
      <c r="M850" s="417"/>
      <c r="N850" s="417"/>
      <c r="O850" s="417"/>
      <c r="P850" s="317" t="s">
        <v>794</v>
      </c>
      <c r="Q850" s="317"/>
      <c r="R850" s="317"/>
      <c r="S850" s="317"/>
      <c r="T850" s="317"/>
      <c r="U850" s="317"/>
      <c r="V850" s="317"/>
      <c r="W850" s="317"/>
      <c r="X850" s="317"/>
      <c r="Y850" s="318">
        <v>2</v>
      </c>
      <c r="Z850" s="319"/>
      <c r="AA850" s="319"/>
      <c r="AB850" s="320"/>
      <c r="AC850" s="322" t="s">
        <v>795</v>
      </c>
      <c r="AD850" s="323"/>
      <c r="AE850" s="323"/>
      <c r="AF850" s="323"/>
      <c r="AG850" s="323"/>
      <c r="AH850" s="324" t="s">
        <v>713</v>
      </c>
      <c r="AI850" s="325"/>
      <c r="AJ850" s="325"/>
      <c r="AK850" s="325"/>
      <c r="AL850" s="326" t="s">
        <v>713</v>
      </c>
      <c r="AM850" s="327"/>
      <c r="AN850" s="327"/>
      <c r="AO850" s="328"/>
      <c r="AP850" s="321"/>
      <c r="AQ850" s="321"/>
      <c r="AR850" s="321"/>
      <c r="AS850" s="321"/>
      <c r="AT850" s="321"/>
      <c r="AU850" s="321"/>
      <c r="AV850" s="321"/>
      <c r="AW850" s="321"/>
      <c r="AX850" s="321"/>
      <c r="AY850">
        <f>COUNTA($C$850)</f>
        <v>1</v>
      </c>
    </row>
    <row r="851" spans="1:51" ht="42" customHeight="1" x14ac:dyDescent="0.15">
      <c r="A851" s="401">
        <v>7</v>
      </c>
      <c r="B851" s="401">
        <v>1</v>
      </c>
      <c r="C851" s="420" t="s">
        <v>784</v>
      </c>
      <c r="D851" s="415"/>
      <c r="E851" s="415"/>
      <c r="F851" s="415"/>
      <c r="G851" s="415"/>
      <c r="H851" s="415"/>
      <c r="I851" s="415"/>
      <c r="J851" s="416">
        <v>6000020082244</v>
      </c>
      <c r="K851" s="417"/>
      <c r="L851" s="417"/>
      <c r="M851" s="417"/>
      <c r="N851" s="417"/>
      <c r="O851" s="417"/>
      <c r="P851" s="317" t="s">
        <v>794</v>
      </c>
      <c r="Q851" s="317"/>
      <c r="R851" s="317"/>
      <c r="S851" s="317"/>
      <c r="T851" s="317"/>
      <c r="U851" s="317"/>
      <c r="V851" s="317"/>
      <c r="W851" s="317"/>
      <c r="X851" s="317"/>
      <c r="Y851" s="318">
        <v>2</v>
      </c>
      <c r="Z851" s="319"/>
      <c r="AA851" s="319"/>
      <c r="AB851" s="320"/>
      <c r="AC851" s="322" t="s">
        <v>795</v>
      </c>
      <c r="AD851" s="323"/>
      <c r="AE851" s="323"/>
      <c r="AF851" s="323"/>
      <c r="AG851" s="323"/>
      <c r="AH851" s="324" t="s">
        <v>713</v>
      </c>
      <c r="AI851" s="325"/>
      <c r="AJ851" s="325"/>
      <c r="AK851" s="325"/>
      <c r="AL851" s="326" t="s">
        <v>713</v>
      </c>
      <c r="AM851" s="327"/>
      <c r="AN851" s="327"/>
      <c r="AO851" s="328"/>
      <c r="AP851" s="321"/>
      <c r="AQ851" s="321"/>
      <c r="AR851" s="321"/>
      <c r="AS851" s="321"/>
      <c r="AT851" s="321"/>
      <c r="AU851" s="321"/>
      <c r="AV851" s="321"/>
      <c r="AW851" s="321"/>
      <c r="AX851" s="321"/>
      <c r="AY851">
        <f>COUNTA($C$851)</f>
        <v>1</v>
      </c>
    </row>
    <row r="852" spans="1:51" ht="42" customHeight="1" x14ac:dyDescent="0.15">
      <c r="A852" s="401">
        <v>8</v>
      </c>
      <c r="B852" s="401">
        <v>1</v>
      </c>
      <c r="C852" s="415" t="s">
        <v>785</v>
      </c>
      <c r="D852" s="415"/>
      <c r="E852" s="415"/>
      <c r="F852" s="415"/>
      <c r="G852" s="415"/>
      <c r="H852" s="415"/>
      <c r="I852" s="415"/>
      <c r="J852" s="416">
        <v>4000020082163</v>
      </c>
      <c r="K852" s="417"/>
      <c r="L852" s="417"/>
      <c r="M852" s="417"/>
      <c r="N852" s="417"/>
      <c r="O852" s="417"/>
      <c r="P852" s="317" t="s">
        <v>794</v>
      </c>
      <c r="Q852" s="317"/>
      <c r="R852" s="317"/>
      <c r="S852" s="317"/>
      <c r="T852" s="317"/>
      <c r="U852" s="317"/>
      <c r="V852" s="317"/>
      <c r="W852" s="317"/>
      <c r="X852" s="317"/>
      <c r="Y852" s="318">
        <v>2</v>
      </c>
      <c r="Z852" s="319"/>
      <c r="AA852" s="319"/>
      <c r="AB852" s="320"/>
      <c r="AC852" s="322" t="s">
        <v>795</v>
      </c>
      <c r="AD852" s="323"/>
      <c r="AE852" s="323"/>
      <c r="AF852" s="323"/>
      <c r="AG852" s="323"/>
      <c r="AH852" s="324" t="s">
        <v>713</v>
      </c>
      <c r="AI852" s="325"/>
      <c r="AJ852" s="325"/>
      <c r="AK852" s="325"/>
      <c r="AL852" s="326" t="s">
        <v>713</v>
      </c>
      <c r="AM852" s="327"/>
      <c r="AN852" s="327"/>
      <c r="AO852" s="328"/>
      <c r="AP852" s="321"/>
      <c r="AQ852" s="321"/>
      <c r="AR852" s="321"/>
      <c r="AS852" s="321"/>
      <c r="AT852" s="321"/>
      <c r="AU852" s="321"/>
      <c r="AV852" s="321"/>
      <c r="AW852" s="321"/>
      <c r="AX852" s="321"/>
      <c r="AY852">
        <f>COUNTA($C$852)</f>
        <v>1</v>
      </c>
    </row>
    <row r="853" spans="1:51" ht="42" customHeight="1" x14ac:dyDescent="0.15">
      <c r="A853" s="401">
        <v>9</v>
      </c>
      <c r="B853" s="401">
        <v>1</v>
      </c>
      <c r="C853" s="415" t="s">
        <v>786</v>
      </c>
      <c r="D853" s="415"/>
      <c r="E853" s="415"/>
      <c r="F853" s="415"/>
      <c r="G853" s="415"/>
      <c r="H853" s="415"/>
      <c r="I853" s="415"/>
      <c r="J853" s="416">
        <v>6000020173860</v>
      </c>
      <c r="K853" s="417"/>
      <c r="L853" s="417"/>
      <c r="M853" s="417"/>
      <c r="N853" s="417"/>
      <c r="O853" s="417"/>
      <c r="P853" s="317" t="s">
        <v>794</v>
      </c>
      <c r="Q853" s="317"/>
      <c r="R853" s="317"/>
      <c r="S853" s="317"/>
      <c r="T853" s="317"/>
      <c r="U853" s="317"/>
      <c r="V853" s="317"/>
      <c r="W853" s="317"/>
      <c r="X853" s="317"/>
      <c r="Y853" s="318">
        <v>2</v>
      </c>
      <c r="Z853" s="319"/>
      <c r="AA853" s="319"/>
      <c r="AB853" s="320"/>
      <c r="AC853" s="322" t="s">
        <v>795</v>
      </c>
      <c r="AD853" s="323"/>
      <c r="AE853" s="323"/>
      <c r="AF853" s="323"/>
      <c r="AG853" s="323"/>
      <c r="AH853" s="324" t="s">
        <v>713</v>
      </c>
      <c r="AI853" s="325"/>
      <c r="AJ853" s="325"/>
      <c r="AK853" s="325"/>
      <c r="AL853" s="326" t="s">
        <v>713</v>
      </c>
      <c r="AM853" s="327"/>
      <c r="AN853" s="327"/>
      <c r="AO853" s="328"/>
      <c r="AP853" s="321"/>
      <c r="AQ853" s="321"/>
      <c r="AR853" s="321"/>
      <c r="AS853" s="321"/>
      <c r="AT853" s="321"/>
      <c r="AU853" s="321"/>
      <c r="AV853" s="321"/>
      <c r="AW853" s="321"/>
      <c r="AX853" s="321"/>
      <c r="AY853">
        <f>COUNTA($C$853)</f>
        <v>1</v>
      </c>
    </row>
    <row r="854" spans="1:51" ht="42" customHeight="1" x14ac:dyDescent="0.15">
      <c r="A854" s="401">
        <v>10</v>
      </c>
      <c r="B854" s="401">
        <v>1</v>
      </c>
      <c r="C854" s="415" t="s">
        <v>787</v>
      </c>
      <c r="D854" s="415"/>
      <c r="E854" s="415"/>
      <c r="F854" s="415"/>
      <c r="G854" s="415"/>
      <c r="H854" s="415"/>
      <c r="I854" s="415"/>
      <c r="J854" s="416">
        <v>3000020052043</v>
      </c>
      <c r="K854" s="417"/>
      <c r="L854" s="417"/>
      <c r="M854" s="417"/>
      <c r="N854" s="417"/>
      <c r="O854" s="417"/>
      <c r="P854" s="317" t="s">
        <v>794</v>
      </c>
      <c r="Q854" s="317"/>
      <c r="R854" s="317"/>
      <c r="S854" s="317"/>
      <c r="T854" s="317"/>
      <c r="U854" s="317"/>
      <c r="V854" s="317"/>
      <c r="W854" s="317"/>
      <c r="X854" s="317"/>
      <c r="Y854" s="318">
        <v>1.9</v>
      </c>
      <c r="Z854" s="319"/>
      <c r="AA854" s="319"/>
      <c r="AB854" s="320"/>
      <c r="AC854" s="322" t="s">
        <v>795</v>
      </c>
      <c r="AD854" s="323"/>
      <c r="AE854" s="323"/>
      <c r="AF854" s="323"/>
      <c r="AG854" s="323"/>
      <c r="AH854" s="324" t="s">
        <v>713</v>
      </c>
      <c r="AI854" s="325"/>
      <c r="AJ854" s="325"/>
      <c r="AK854" s="325"/>
      <c r="AL854" s="326" t="s">
        <v>713</v>
      </c>
      <c r="AM854" s="327"/>
      <c r="AN854" s="327"/>
      <c r="AO854" s="328"/>
      <c r="AP854" s="321"/>
      <c r="AQ854" s="321"/>
      <c r="AR854" s="321"/>
      <c r="AS854" s="321"/>
      <c r="AT854" s="321"/>
      <c r="AU854" s="321"/>
      <c r="AV854" s="321"/>
      <c r="AW854" s="321"/>
      <c r="AX854" s="321"/>
      <c r="AY854">
        <f>COUNTA($C$854)</f>
        <v>1</v>
      </c>
    </row>
    <row r="855" spans="1:51" ht="30" hidden="1" customHeight="1" x14ac:dyDescent="0.15">
      <c r="A855" s="401">
        <v>11</v>
      </c>
      <c r="B855" s="401">
        <v>1</v>
      </c>
      <c r="C855" s="415" t="s">
        <v>788</v>
      </c>
      <c r="D855" s="415"/>
      <c r="E855" s="415"/>
      <c r="F855" s="415"/>
      <c r="G855" s="415"/>
      <c r="H855" s="415"/>
      <c r="I855" s="415"/>
      <c r="J855" s="416">
        <v>4000020015750</v>
      </c>
      <c r="K855" s="417"/>
      <c r="L855" s="417"/>
      <c r="M855" s="417"/>
      <c r="N855" s="417"/>
      <c r="O855" s="417"/>
      <c r="P855" s="317" t="s">
        <v>794</v>
      </c>
      <c r="Q855" s="317"/>
      <c r="R855" s="317"/>
      <c r="S855" s="317"/>
      <c r="T855" s="317"/>
      <c r="U855" s="317"/>
      <c r="V855" s="317"/>
      <c r="W855" s="317"/>
      <c r="X855" s="317"/>
      <c r="Y855" s="318">
        <v>1.7</v>
      </c>
      <c r="Z855" s="319"/>
      <c r="AA855" s="319"/>
      <c r="AB855" s="320"/>
      <c r="AC855" s="322" t="s">
        <v>795</v>
      </c>
      <c r="AD855" s="323"/>
      <c r="AE855" s="323"/>
      <c r="AF855" s="323"/>
      <c r="AG855" s="323"/>
      <c r="AH855" s="324" t="s">
        <v>713</v>
      </c>
      <c r="AI855" s="325"/>
      <c r="AJ855" s="325"/>
      <c r="AK855" s="325"/>
      <c r="AL855" s="326" t="s">
        <v>713</v>
      </c>
      <c r="AM855" s="327"/>
      <c r="AN855" s="327"/>
      <c r="AO855" s="328"/>
      <c r="AP855" s="321"/>
      <c r="AQ855" s="321"/>
      <c r="AR855" s="321"/>
      <c r="AS855" s="321"/>
      <c r="AT855" s="321"/>
      <c r="AU855" s="321"/>
      <c r="AV855" s="321"/>
      <c r="AW855" s="321"/>
      <c r="AX855" s="321"/>
      <c r="AY855">
        <f>COUNTA($C$855)</f>
        <v>1</v>
      </c>
    </row>
    <row r="856" spans="1:51" ht="30" hidden="1" customHeight="1" x14ac:dyDescent="0.15">
      <c r="A856" s="401">
        <v>12</v>
      </c>
      <c r="B856" s="401">
        <v>1</v>
      </c>
      <c r="C856" s="415" t="s">
        <v>789</v>
      </c>
      <c r="D856" s="415"/>
      <c r="E856" s="415"/>
      <c r="F856" s="415"/>
      <c r="G856" s="415"/>
      <c r="H856" s="415"/>
      <c r="I856" s="415"/>
      <c r="J856" s="416">
        <v>9000020432024</v>
      </c>
      <c r="K856" s="417"/>
      <c r="L856" s="417"/>
      <c r="M856" s="417"/>
      <c r="N856" s="417"/>
      <c r="O856" s="417"/>
      <c r="P856" s="317" t="s">
        <v>794</v>
      </c>
      <c r="Q856" s="317"/>
      <c r="R856" s="317"/>
      <c r="S856" s="317"/>
      <c r="T856" s="317"/>
      <c r="U856" s="317"/>
      <c r="V856" s="317"/>
      <c r="W856" s="317"/>
      <c r="X856" s="317"/>
      <c r="Y856" s="318">
        <v>1.3</v>
      </c>
      <c r="Z856" s="319"/>
      <c r="AA856" s="319"/>
      <c r="AB856" s="320"/>
      <c r="AC856" s="322" t="s">
        <v>795</v>
      </c>
      <c r="AD856" s="323"/>
      <c r="AE856" s="323"/>
      <c r="AF856" s="323"/>
      <c r="AG856" s="323"/>
      <c r="AH856" s="324" t="s">
        <v>713</v>
      </c>
      <c r="AI856" s="325"/>
      <c r="AJ856" s="325"/>
      <c r="AK856" s="325"/>
      <c r="AL856" s="326" t="s">
        <v>713</v>
      </c>
      <c r="AM856" s="327"/>
      <c r="AN856" s="327"/>
      <c r="AO856" s="328"/>
      <c r="AP856" s="321"/>
      <c r="AQ856" s="321"/>
      <c r="AR856" s="321"/>
      <c r="AS856" s="321"/>
      <c r="AT856" s="321"/>
      <c r="AU856" s="321"/>
      <c r="AV856" s="321"/>
      <c r="AW856" s="321"/>
      <c r="AX856" s="321"/>
      <c r="AY856">
        <f>COUNTA($C$856)</f>
        <v>1</v>
      </c>
    </row>
    <row r="857" spans="1:51" ht="30" hidden="1" customHeight="1" x14ac:dyDescent="0.15">
      <c r="A857" s="401">
        <v>13</v>
      </c>
      <c r="B857" s="401">
        <v>1</v>
      </c>
      <c r="C857" s="415" t="s">
        <v>790</v>
      </c>
      <c r="D857" s="415"/>
      <c r="E857" s="415"/>
      <c r="F857" s="415"/>
      <c r="G857" s="415"/>
      <c r="H857" s="415"/>
      <c r="I857" s="415"/>
      <c r="J857" s="416">
        <v>5000020272060</v>
      </c>
      <c r="K857" s="417"/>
      <c r="L857" s="417"/>
      <c r="M857" s="417"/>
      <c r="N857" s="417"/>
      <c r="O857" s="417"/>
      <c r="P857" s="317" t="s">
        <v>794</v>
      </c>
      <c r="Q857" s="317"/>
      <c r="R857" s="317"/>
      <c r="S857" s="317"/>
      <c r="T857" s="317"/>
      <c r="U857" s="317"/>
      <c r="V857" s="317"/>
      <c r="W857" s="317"/>
      <c r="X857" s="317"/>
      <c r="Y857" s="318">
        <v>1.2</v>
      </c>
      <c r="Z857" s="319"/>
      <c r="AA857" s="319"/>
      <c r="AB857" s="320"/>
      <c r="AC857" s="322" t="s">
        <v>795</v>
      </c>
      <c r="AD857" s="323"/>
      <c r="AE857" s="323"/>
      <c r="AF857" s="323"/>
      <c r="AG857" s="323"/>
      <c r="AH857" s="324" t="s">
        <v>713</v>
      </c>
      <c r="AI857" s="325"/>
      <c r="AJ857" s="325"/>
      <c r="AK857" s="325"/>
      <c r="AL857" s="326" t="s">
        <v>713</v>
      </c>
      <c r="AM857" s="327"/>
      <c r="AN857" s="327"/>
      <c r="AO857" s="328"/>
      <c r="AP857" s="321"/>
      <c r="AQ857" s="321"/>
      <c r="AR857" s="321"/>
      <c r="AS857" s="321"/>
      <c r="AT857" s="321"/>
      <c r="AU857" s="321"/>
      <c r="AV857" s="321"/>
      <c r="AW857" s="321"/>
      <c r="AX857" s="321"/>
      <c r="AY857">
        <f>COUNTA($C$857)</f>
        <v>1</v>
      </c>
    </row>
    <row r="858" spans="1:51" ht="30" hidden="1" customHeight="1" x14ac:dyDescent="0.15">
      <c r="A858" s="401">
        <v>14</v>
      </c>
      <c r="B858" s="401">
        <v>1</v>
      </c>
      <c r="C858" s="415" t="s">
        <v>791</v>
      </c>
      <c r="D858" s="415"/>
      <c r="E858" s="415"/>
      <c r="F858" s="415"/>
      <c r="G858" s="415"/>
      <c r="H858" s="415"/>
      <c r="I858" s="415"/>
      <c r="J858" s="416">
        <v>3000020203505</v>
      </c>
      <c r="K858" s="417"/>
      <c r="L858" s="417"/>
      <c r="M858" s="417"/>
      <c r="N858" s="417"/>
      <c r="O858" s="417"/>
      <c r="P858" s="317" t="s">
        <v>794</v>
      </c>
      <c r="Q858" s="317"/>
      <c r="R858" s="317"/>
      <c r="S858" s="317"/>
      <c r="T858" s="317"/>
      <c r="U858" s="317"/>
      <c r="V858" s="317"/>
      <c r="W858" s="317"/>
      <c r="X858" s="317"/>
      <c r="Y858" s="318">
        <v>1.1000000000000001</v>
      </c>
      <c r="Z858" s="319"/>
      <c r="AA858" s="319"/>
      <c r="AB858" s="320"/>
      <c r="AC858" s="322" t="s">
        <v>795</v>
      </c>
      <c r="AD858" s="323"/>
      <c r="AE858" s="323"/>
      <c r="AF858" s="323"/>
      <c r="AG858" s="323"/>
      <c r="AH858" s="324" t="s">
        <v>713</v>
      </c>
      <c r="AI858" s="325"/>
      <c r="AJ858" s="325"/>
      <c r="AK858" s="325"/>
      <c r="AL858" s="326" t="s">
        <v>713</v>
      </c>
      <c r="AM858" s="327"/>
      <c r="AN858" s="327"/>
      <c r="AO858" s="328"/>
      <c r="AP858" s="321"/>
      <c r="AQ858" s="321"/>
      <c r="AR858" s="321"/>
      <c r="AS858" s="321"/>
      <c r="AT858" s="321"/>
      <c r="AU858" s="321"/>
      <c r="AV858" s="321"/>
      <c r="AW858" s="321"/>
      <c r="AX858" s="321"/>
      <c r="AY858">
        <f>COUNTA($C$858)</f>
        <v>1</v>
      </c>
    </row>
    <row r="859" spans="1:51" ht="30" hidden="1" customHeight="1" x14ac:dyDescent="0.15">
      <c r="A859" s="401">
        <v>15</v>
      </c>
      <c r="B859" s="401">
        <v>1</v>
      </c>
      <c r="C859" s="415" t="s">
        <v>792</v>
      </c>
      <c r="D859" s="415"/>
      <c r="E859" s="415"/>
      <c r="F859" s="415"/>
      <c r="G859" s="415"/>
      <c r="H859" s="415"/>
      <c r="I859" s="415"/>
      <c r="J859" s="416">
        <v>7000020393631</v>
      </c>
      <c r="K859" s="417"/>
      <c r="L859" s="417"/>
      <c r="M859" s="417"/>
      <c r="N859" s="417"/>
      <c r="O859" s="417"/>
      <c r="P859" s="317" t="s">
        <v>794</v>
      </c>
      <c r="Q859" s="317"/>
      <c r="R859" s="317"/>
      <c r="S859" s="317"/>
      <c r="T859" s="317"/>
      <c r="U859" s="317"/>
      <c r="V859" s="317"/>
      <c r="W859" s="317"/>
      <c r="X859" s="317"/>
      <c r="Y859" s="318">
        <v>0.6</v>
      </c>
      <c r="Z859" s="319"/>
      <c r="AA859" s="319"/>
      <c r="AB859" s="320"/>
      <c r="AC859" s="322" t="s">
        <v>795</v>
      </c>
      <c r="AD859" s="323"/>
      <c r="AE859" s="323"/>
      <c r="AF859" s="323"/>
      <c r="AG859" s="323"/>
      <c r="AH859" s="324" t="s">
        <v>713</v>
      </c>
      <c r="AI859" s="325"/>
      <c r="AJ859" s="325"/>
      <c r="AK859" s="325"/>
      <c r="AL859" s="326" t="s">
        <v>713</v>
      </c>
      <c r="AM859" s="327"/>
      <c r="AN859" s="327"/>
      <c r="AO859" s="328"/>
      <c r="AP859" s="321"/>
      <c r="AQ859" s="321"/>
      <c r="AR859" s="321"/>
      <c r="AS859" s="321"/>
      <c r="AT859" s="321"/>
      <c r="AU859" s="321"/>
      <c r="AV859" s="321"/>
      <c r="AW859" s="321"/>
      <c r="AX859" s="321"/>
      <c r="AY859">
        <f>COUNTA($C$859)</f>
        <v>1</v>
      </c>
    </row>
    <row r="860" spans="1:51" ht="30" hidden="1" customHeight="1" x14ac:dyDescent="0.15">
      <c r="A860" s="401">
        <v>16</v>
      </c>
      <c r="B860" s="401">
        <v>1</v>
      </c>
      <c r="C860" s="415" t="s">
        <v>793</v>
      </c>
      <c r="D860" s="415"/>
      <c r="E860" s="415"/>
      <c r="F860" s="415"/>
      <c r="G860" s="415"/>
      <c r="H860" s="415"/>
      <c r="I860" s="415"/>
      <c r="J860" s="416">
        <v>3000020322016</v>
      </c>
      <c r="K860" s="417"/>
      <c r="L860" s="417"/>
      <c r="M860" s="417"/>
      <c r="N860" s="417"/>
      <c r="O860" s="417"/>
      <c r="P860" s="317" t="s">
        <v>794</v>
      </c>
      <c r="Q860" s="317"/>
      <c r="R860" s="317"/>
      <c r="S860" s="317"/>
      <c r="T860" s="317"/>
      <c r="U860" s="317"/>
      <c r="V860" s="317"/>
      <c r="W860" s="317"/>
      <c r="X860" s="317"/>
      <c r="Y860" s="318">
        <v>0.2</v>
      </c>
      <c r="Z860" s="319"/>
      <c r="AA860" s="319"/>
      <c r="AB860" s="320"/>
      <c r="AC860" s="322" t="s">
        <v>795</v>
      </c>
      <c r="AD860" s="323"/>
      <c r="AE860" s="323"/>
      <c r="AF860" s="323"/>
      <c r="AG860" s="323"/>
      <c r="AH860" s="324" t="s">
        <v>713</v>
      </c>
      <c r="AI860" s="325"/>
      <c r="AJ860" s="325"/>
      <c r="AK860" s="325"/>
      <c r="AL860" s="326" t="s">
        <v>713</v>
      </c>
      <c r="AM860" s="327"/>
      <c r="AN860" s="327"/>
      <c r="AO860" s="328"/>
      <c r="AP860" s="321"/>
      <c r="AQ860" s="321"/>
      <c r="AR860" s="321"/>
      <c r="AS860" s="321"/>
      <c r="AT860" s="321"/>
      <c r="AU860" s="321"/>
      <c r="AV860" s="321"/>
      <c r="AW860" s="321"/>
      <c r="AX860" s="321"/>
      <c r="AY860">
        <f>COUNTA($C$860)</f>
        <v>1</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6.75"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59.25" customHeight="1" x14ac:dyDescent="0.15">
      <c r="A878" s="401">
        <v>1</v>
      </c>
      <c r="B878" s="401">
        <v>1</v>
      </c>
      <c r="C878" s="420" t="s">
        <v>813</v>
      </c>
      <c r="D878" s="415"/>
      <c r="E878" s="415"/>
      <c r="F878" s="415"/>
      <c r="G878" s="415"/>
      <c r="H878" s="415"/>
      <c r="I878" s="415"/>
      <c r="J878" s="416">
        <v>5011105005449</v>
      </c>
      <c r="K878" s="417"/>
      <c r="L878" s="417"/>
      <c r="M878" s="417"/>
      <c r="N878" s="417"/>
      <c r="O878" s="417"/>
      <c r="P878" s="421" t="s">
        <v>797</v>
      </c>
      <c r="Q878" s="317"/>
      <c r="R878" s="317"/>
      <c r="S878" s="317"/>
      <c r="T878" s="317"/>
      <c r="U878" s="317"/>
      <c r="V878" s="317"/>
      <c r="W878" s="317"/>
      <c r="X878" s="317"/>
      <c r="Y878" s="318">
        <v>12</v>
      </c>
      <c r="Z878" s="319"/>
      <c r="AA878" s="319"/>
      <c r="AB878" s="320"/>
      <c r="AC878" s="322" t="s">
        <v>375</v>
      </c>
      <c r="AD878" s="323"/>
      <c r="AE878" s="323"/>
      <c r="AF878" s="323"/>
      <c r="AG878" s="323"/>
      <c r="AH878" s="418">
        <v>2</v>
      </c>
      <c r="AI878" s="419"/>
      <c r="AJ878" s="419"/>
      <c r="AK878" s="419"/>
      <c r="AL878" s="326">
        <v>100</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711</v>
      </c>
      <c r="F1110" s="886"/>
      <c r="G1110" s="886"/>
      <c r="H1110" s="886"/>
      <c r="I1110" s="886"/>
      <c r="J1110" s="416" t="s">
        <v>711</v>
      </c>
      <c r="K1110" s="417"/>
      <c r="L1110" s="417"/>
      <c r="M1110" s="417"/>
      <c r="N1110" s="417"/>
      <c r="O1110" s="417"/>
      <c r="P1110" s="421" t="s">
        <v>711</v>
      </c>
      <c r="Q1110" s="317"/>
      <c r="R1110" s="317"/>
      <c r="S1110" s="317"/>
      <c r="T1110" s="317"/>
      <c r="U1110" s="317"/>
      <c r="V1110" s="317"/>
      <c r="W1110" s="317"/>
      <c r="X1110" s="317"/>
      <c r="Y1110" s="318" t="s">
        <v>711</v>
      </c>
      <c r="Z1110" s="319"/>
      <c r="AA1110" s="319"/>
      <c r="AB1110" s="320"/>
      <c r="AC1110" s="322"/>
      <c r="AD1110" s="323"/>
      <c r="AE1110" s="323"/>
      <c r="AF1110" s="323"/>
      <c r="AG1110" s="323"/>
      <c r="AH1110" s="324" t="s">
        <v>711</v>
      </c>
      <c r="AI1110" s="325"/>
      <c r="AJ1110" s="325"/>
      <c r="AK1110" s="325"/>
      <c r="AL1110" s="326" t="s">
        <v>711</v>
      </c>
      <c r="AM1110" s="327"/>
      <c r="AN1110" s="327"/>
      <c r="AO1110" s="328"/>
      <c r="AP1110" s="321" t="s">
        <v>711</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9">
      <formula>IF(RIGHT(TEXT(P14,"0.#"),1)=".",FALSE,TRUE)</formula>
    </cfRule>
    <cfRule type="expression" dxfId="2804" priority="14020">
      <formula>IF(RIGHT(TEXT(P14,"0.#"),1)=".",TRUE,FALSE)</formula>
    </cfRule>
  </conditionalFormatting>
  <conditionalFormatting sqref="AE32">
    <cfRule type="expression" dxfId="2803" priority="14009">
      <formula>IF(RIGHT(TEXT(AE32,"0.#"),1)=".",FALSE,TRUE)</formula>
    </cfRule>
    <cfRule type="expression" dxfId="2802" priority="14010">
      <formula>IF(RIGHT(TEXT(AE32,"0.#"),1)=".",TRUE,FALSE)</formula>
    </cfRule>
  </conditionalFormatting>
  <conditionalFormatting sqref="P18:AX18">
    <cfRule type="expression" dxfId="2801" priority="13895">
      <formula>IF(RIGHT(TEXT(P18,"0.#"),1)=".",FALSE,TRUE)</formula>
    </cfRule>
    <cfRule type="expression" dxfId="2800" priority="13896">
      <formula>IF(RIGHT(TEXT(P18,"0.#"),1)=".",TRUE,FALSE)</formula>
    </cfRule>
  </conditionalFormatting>
  <conditionalFormatting sqref="Y790">
    <cfRule type="expression" dxfId="2799" priority="13891">
      <formula>IF(RIGHT(TEXT(Y790,"0.#"),1)=".",FALSE,TRUE)</formula>
    </cfRule>
    <cfRule type="expression" dxfId="2798" priority="13892">
      <formula>IF(RIGHT(TEXT(Y790,"0.#"),1)=".",TRUE,FALSE)</formula>
    </cfRule>
  </conditionalFormatting>
  <conditionalFormatting sqref="Y799">
    <cfRule type="expression" dxfId="2797" priority="13887">
      <formula>IF(RIGHT(TEXT(Y799,"0.#"),1)=".",FALSE,TRUE)</formula>
    </cfRule>
    <cfRule type="expression" dxfId="2796" priority="13888">
      <formula>IF(RIGHT(TEXT(Y799,"0.#"),1)=".",TRUE,FALSE)</formula>
    </cfRule>
  </conditionalFormatting>
  <conditionalFormatting sqref="Y830:Y837 Y828 Y817:Y824 Y815 Y804:Y811 Y802">
    <cfRule type="expression" dxfId="2795" priority="13669">
      <formula>IF(RIGHT(TEXT(Y802,"0.#"),1)=".",FALSE,TRUE)</formula>
    </cfRule>
    <cfRule type="expression" dxfId="2794" priority="13670">
      <formula>IF(RIGHT(TEXT(Y802,"0.#"),1)=".",TRUE,FALSE)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91:Y798 Y789">
    <cfRule type="expression" dxfId="2787" priority="13693">
      <formula>IF(RIGHT(TEXT(Y789,"0.#"),1)=".",FALSE,TRUE)</formula>
    </cfRule>
    <cfRule type="expression" dxfId="2786" priority="13694">
      <formula>IF(RIGHT(TEXT(Y789,"0.#"),1)=".",TRUE,FALSE)</formula>
    </cfRule>
  </conditionalFormatting>
  <conditionalFormatting sqref="AU790">
    <cfRule type="expression" dxfId="2785" priority="13691">
      <formula>IF(RIGHT(TEXT(AU790,"0.#"),1)=".",FALSE,TRUE)</formula>
    </cfRule>
    <cfRule type="expression" dxfId="2784" priority="13692">
      <formula>IF(RIGHT(TEXT(AU790,"0.#"),1)=".",TRUE,FALSE)</formula>
    </cfRule>
  </conditionalFormatting>
  <conditionalFormatting sqref="AU799">
    <cfRule type="expression" dxfId="2783" priority="13689">
      <formula>IF(RIGHT(TEXT(AU799,"0.#"),1)=".",FALSE,TRUE)</formula>
    </cfRule>
    <cfRule type="expression" dxfId="2782" priority="13690">
      <formula>IF(RIGHT(TEXT(AU799,"0.#"),1)=".",TRUE,FALSE)</formula>
    </cfRule>
  </conditionalFormatting>
  <conditionalFormatting sqref="AU791:AU798 AU789">
    <cfRule type="expression" dxfId="2781" priority="13687">
      <formula>IF(RIGHT(TEXT(AU789,"0.#"),1)=".",FALSE,TRUE)</formula>
    </cfRule>
    <cfRule type="expression" dxfId="2780" priority="13688">
      <formula>IF(RIGHT(TEXT(AU789,"0.#"),1)=".",TRUE,FALSE)</formula>
    </cfRule>
  </conditionalFormatting>
  <conditionalFormatting sqref="Y829 Y816 Y803">
    <cfRule type="expression" dxfId="2779" priority="13673">
      <formula>IF(RIGHT(TEXT(Y803,"0.#"),1)=".",FALSE,TRUE)</formula>
    </cfRule>
    <cfRule type="expression" dxfId="2778" priority="13674">
      <formula>IF(RIGHT(TEXT(Y803,"0.#"),1)=".",TRUE,FALSE)</formula>
    </cfRule>
  </conditionalFormatting>
  <conditionalFormatting sqref="Y838 Y825 Y812">
    <cfRule type="expression" dxfId="2777" priority="13671">
      <formula>IF(RIGHT(TEXT(Y812,"0.#"),1)=".",FALSE,TRUE)</formula>
    </cfRule>
    <cfRule type="expression" dxfId="2776" priority="13672">
      <formula>IF(RIGHT(TEXT(Y812,"0.#"),1)=".",TRUE,FALSE)</formula>
    </cfRule>
  </conditionalFormatting>
  <conditionalFormatting sqref="AU829 AU816 AU803">
    <cfRule type="expression" dxfId="2775" priority="13667">
      <formula>IF(RIGHT(TEXT(AU803,"0.#"),1)=".",FALSE,TRUE)</formula>
    </cfRule>
    <cfRule type="expression" dxfId="2774" priority="13668">
      <formula>IF(RIGHT(TEXT(AU803,"0.#"),1)=".",TRUE,FALSE)</formula>
    </cfRule>
  </conditionalFormatting>
  <conditionalFormatting sqref="AU838 AU825 AU812">
    <cfRule type="expression" dxfId="2773" priority="13665">
      <formula>IF(RIGHT(TEXT(AU812,"0.#"),1)=".",FALSE,TRUE)</formula>
    </cfRule>
    <cfRule type="expression" dxfId="2772" priority="13666">
      <formula>IF(RIGHT(TEXT(AU812,"0.#"),1)=".",TRUE,FALSE)</formula>
    </cfRule>
  </conditionalFormatting>
  <conditionalFormatting sqref="AU830:AU837 AU828 AU817:AU824 AU815 AU804:AU811 AU802">
    <cfRule type="expression" dxfId="2771" priority="13663">
      <formula>IF(RIGHT(TEXT(AU802,"0.#"),1)=".",FALSE,TRUE)</formula>
    </cfRule>
    <cfRule type="expression" dxfId="2770" priority="13664">
      <formula>IF(RIGHT(TEXT(AU802,"0.#"),1)=".",TRUE,FALSE)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E60">
    <cfRule type="expression" dxfId="2735" priority="13359">
      <formula>IF(RIGHT(TEXT(AE60,"0.#"),1)=".",FALSE,TRUE)</formula>
    </cfRule>
    <cfRule type="expression" dxfId="2734" priority="13360">
      <formula>IF(RIGHT(TEXT(AE60,"0.#"),1)=".",TRUE,FALSE)</formula>
    </cfRule>
  </conditionalFormatting>
  <conditionalFormatting sqref="AE61">
    <cfRule type="expression" dxfId="2733" priority="13357">
      <formula>IF(RIGHT(TEXT(AE61,"0.#"),1)=".",FALSE,TRUE)</formula>
    </cfRule>
    <cfRule type="expression" dxfId="2732" priority="13358">
      <formula>IF(RIGHT(TEXT(AE61,"0.#"),1)=".",TRUE,FALSE)</formula>
    </cfRule>
  </conditionalFormatting>
  <conditionalFormatting sqref="AE62">
    <cfRule type="expression" dxfId="2731" priority="13355">
      <formula>IF(RIGHT(TEXT(AE62,"0.#"),1)=".",FALSE,TRUE)</formula>
    </cfRule>
    <cfRule type="expression" dxfId="2730" priority="13356">
      <formula>IF(RIGHT(TEXT(AE62,"0.#"),1)=".",TRUE,FALSE)</formula>
    </cfRule>
  </conditionalFormatting>
  <conditionalFormatting sqref="AI62">
    <cfRule type="expression" dxfId="2729" priority="13353">
      <formula>IF(RIGHT(TEXT(AI62,"0.#"),1)=".",FALSE,TRUE)</formula>
    </cfRule>
    <cfRule type="expression" dxfId="2728" priority="13354">
      <formula>IF(RIGHT(TEXT(AI62,"0.#"),1)=".",TRUE,FALSE)</formula>
    </cfRule>
  </conditionalFormatting>
  <conditionalFormatting sqref="AI61">
    <cfRule type="expression" dxfId="2727" priority="13351">
      <formula>IF(RIGHT(TEXT(AI61,"0.#"),1)=".",FALSE,TRUE)</formula>
    </cfRule>
    <cfRule type="expression" dxfId="2726" priority="13352">
      <formula>IF(RIGHT(TEXT(AI61,"0.#"),1)=".",TRUE,FALSE)</formula>
    </cfRule>
  </conditionalFormatting>
  <conditionalFormatting sqref="AI60">
    <cfRule type="expression" dxfId="2725" priority="13349">
      <formula>IF(RIGHT(TEXT(AI60,"0.#"),1)=".",FALSE,TRUE)</formula>
    </cfRule>
    <cfRule type="expression" dxfId="2724" priority="13350">
      <formula>IF(RIGHT(TEXT(AI60,"0.#"),1)=".",TRUE,FALSE)</formula>
    </cfRule>
  </conditionalFormatting>
  <conditionalFormatting sqref="AM60">
    <cfRule type="expression" dxfId="2723" priority="13347">
      <formula>IF(RIGHT(TEXT(AM60,"0.#"),1)=".",FALSE,TRUE)</formula>
    </cfRule>
    <cfRule type="expression" dxfId="2722" priority="13348">
      <formula>IF(RIGHT(TEXT(AM60,"0.#"),1)=".",TRUE,FALSE)</formula>
    </cfRule>
  </conditionalFormatting>
  <conditionalFormatting sqref="AM61">
    <cfRule type="expression" dxfId="2721" priority="13345">
      <formula>IF(RIGHT(TEXT(AM61,"0.#"),1)=".",FALSE,TRUE)</formula>
    </cfRule>
    <cfRule type="expression" dxfId="2720" priority="13346">
      <formula>IF(RIGHT(TEXT(AM61,"0.#"),1)=".",TRUE,FALSE)</formula>
    </cfRule>
  </conditionalFormatting>
  <conditionalFormatting sqref="AM62">
    <cfRule type="expression" dxfId="2719" priority="13343">
      <formula>IF(RIGHT(TEXT(AM62,"0.#"),1)=".",FALSE,TRUE)</formula>
    </cfRule>
    <cfRule type="expression" dxfId="2718" priority="13344">
      <formula>IF(RIGHT(TEXT(AM62,"0.#"),1)=".",TRUE,FALSE)</formula>
    </cfRule>
  </conditionalFormatting>
  <conditionalFormatting sqref="AE87">
    <cfRule type="expression" dxfId="2717" priority="13329">
      <formula>IF(RIGHT(TEXT(AE87,"0.#"),1)=".",FALSE,TRUE)</formula>
    </cfRule>
    <cfRule type="expression" dxfId="2716" priority="13330">
      <formula>IF(RIGHT(TEXT(AE87,"0.#"),1)=".",TRUE,FALSE)</formula>
    </cfRule>
  </conditionalFormatting>
  <conditionalFormatting sqref="AE88">
    <cfRule type="expression" dxfId="2715" priority="13327">
      <formula>IF(RIGHT(TEXT(AE88,"0.#"),1)=".",FALSE,TRUE)</formula>
    </cfRule>
    <cfRule type="expression" dxfId="2714" priority="13328">
      <formula>IF(RIGHT(TEXT(AE88,"0.#"),1)=".",TRUE,FALSE)</formula>
    </cfRule>
  </conditionalFormatting>
  <conditionalFormatting sqref="AE89">
    <cfRule type="expression" dxfId="2713" priority="13325">
      <formula>IF(RIGHT(TEXT(AE89,"0.#"),1)=".",FALSE,TRUE)</formula>
    </cfRule>
    <cfRule type="expression" dxfId="2712" priority="13326">
      <formula>IF(RIGHT(TEXT(AE89,"0.#"),1)=".",TRUE,FALSE)</formula>
    </cfRule>
  </conditionalFormatting>
  <conditionalFormatting sqref="AI89">
    <cfRule type="expression" dxfId="2711" priority="13323">
      <formula>IF(RIGHT(TEXT(AI89,"0.#"),1)=".",FALSE,TRUE)</formula>
    </cfRule>
    <cfRule type="expression" dxfId="2710" priority="13324">
      <formula>IF(RIGHT(TEXT(AI89,"0.#"),1)=".",TRUE,FALSE)</formula>
    </cfRule>
  </conditionalFormatting>
  <conditionalFormatting sqref="AI88">
    <cfRule type="expression" dxfId="2709" priority="13321">
      <formula>IF(RIGHT(TEXT(AI88,"0.#"),1)=".",FALSE,TRUE)</formula>
    </cfRule>
    <cfRule type="expression" dxfId="2708" priority="13322">
      <formula>IF(RIGHT(TEXT(AI88,"0.#"),1)=".",TRUE,FALSE)</formula>
    </cfRule>
  </conditionalFormatting>
  <conditionalFormatting sqref="AI87">
    <cfRule type="expression" dxfId="2707" priority="13319">
      <formula>IF(RIGHT(TEXT(AI87,"0.#"),1)=".",FALSE,TRUE)</formula>
    </cfRule>
    <cfRule type="expression" dxfId="2706" priority="13320">
      <formula>IF(RIGHT(TEXT(AI87,"0.#"),1)=".",TRUE,FALSE)</formula>
    </cfRule>
  </conditionalFormatting>
  <conditionalFormatting sqref="AM88">
    <cfRule type="expression" dxfId="2705" priority="13315">
      <formula>IF(RIGHT(TEXT(AM88,"0.#"),1)=".",FALSE,TRUE)</formula>
    </cfRule>
    <cfRule type="expression" dxfId="2704" priority="13316">
      <formula>IF(RIGHT(TEXT(AM88,"0.#"),1)=".",TRUE,FALSE)</formula>
    </cfRule>
  </conditionalFormatting>
  <conditionalFormatting sqref="AM89">
    <cfRule type="expression" dxfId="2703" priority="13313">
      <formula>IF(RIGHT(TEXT(AM89,"0.#"),1)=".",FALSE,TRUE)</formula>
    </cfRule>
    <cfRule type="expression" dxfId="2702" priority="13314">
      <formula>IF(RIGHT(TEXT(AM89,"0.#"),1)=".",TRUE,FALSE)</formula>
    </cfRule>
  </conditionalFormatting>
  <conditionalFormatting sqref="AE92">
    <cfRule type="expression" dxfId="2701" priority="13299">
      <formula>IF(RIGHT(TEXT(AE92,"0.#"),1)=".",FALSE,TRUE)</formula>
    </cfRule>
    <cfRule type="expression" dxfId="2700" priority="13300">
      <formula>IF(RIGHT(TEXT(AE92,"0.#"),1)=".",TRUE,FALSE)</formula>
    </cfRule>
  </conditionalFormatting>
  <conditionalFormatting sqref="AE93">
    <cfRule type="expression" dxfId="2699" priority="13297">
      <formula>IF(RIGHT(TEXT(AE93,"0.#"),1)=".",FALSE,TRUE)</formula>
    </cfRule>
    <cfRule type="expression" dxfId="2698" priority="13298">
      <formula>IF(RIGHT(TEXT(AE93,"0.#"),1)=".",TRUE,FALSE)</formula>
    </cfRule>
  </conditionalFormatting>
  <conditionalFormatting sqref="AE94">
    <cfRule type="expression" dxfId="2697" priority="13295">
      <formula>IF(RIGHT(TEXT(AE94,"0.#"),1)=".",FALSE,TRUE)</formula>
    </cfRule>
    <cfRule type="expression" dxfId="2696" priority="13296">
      <formula>IF(RIGHT(TEXT(AE94,"0.#"),1)=".",TRUE,FALSE)</formula>
    </cfRule>
  </conditionalFormatting>
  <conditionalFormatting sqref="AI94">
    <cfRule type="expression" dxfId="2695" priority="13293">
      <formula>IF(RIGHT(TEXT(AI94,"0.#"),1)=".",FALSE,TRUE)</formula>
    </cfRule>
    <cfRule type="expression" dxfId="2694" priority="13294">
      <formula>IF(RIGHT(TEXT(AI94,"0.#"),1)=".",TRUE,FALSE)</formula>
    </cfRule>
  </conditionalFormatting>
  <conditionalFormatting sqref="AI93">
    <cfRule type="expression" dxfId="2693" priority="13291">
      <formula>IF(RIGHT(TEXT(AI93,"0.#"),1)=".",FALSE,TRUE)</formula>
    </cfRule>
    <cfRule type="expression" dxfId="2692" priority="13292">
      <formula>IF(RIGHT(TEXT(AI93,"0.#"),1)=".",TRUE,FALSE)</formula>
    </cfRule>
  </conditionalFormatting>
  <conditionalFormatting sqref="AI92">
    <cfRule type="expression" dxfId="2691" priority="13289">
      <formula>IF(RIGHT(TEXT(AI92,"0.#"),1)=".",FALSE,TRUE)</formula>
    </cfRule>
    <cfRule type="expression" dxfId="2690" priority="13290">
      <formula>IF(RIGHT(TEXT(AI92,"0.#"),1)=".",TRUE,FALSE)</formula>
    </cfRule>
  </conditionalFormatting>
  <conditionalFormatting sqref="AM92">
    <cfRule type="expression" dxfId="2689" priority="13287">
      <formula>IF(RIGHT(TEXT(AM92,"0.#"),1)=".",FALSE,TRUE)</formula>
    </cfRule>
    <cfRule type="expression" dxfId="2688" priority="13288">
      <formula>IF(RIGHT(TEXT(AM92,"0.#"),1)=".",TRUE,FALSE)</formula>
    </cfRule>
  </conditionalFormatting>
  <conditionalFormatting sqref="AM93">
    <cfRule type="expression" dxfId="2687" priority="13285">
      <formula>IF(RIGHT(TEXT(AM93,"0.#"),1)=".",FALSE,TRUE)</formula>
    </cfRule>
    <cfRule type="expression" dxfId="2686" priority="13286">
      <formula>IF(RIGHT(TEXT(AM93,"0.#"),1)=".",TRUE,FALSE)</formula>
    </cfRule>
  </conditionalFormatting>
  <conditionalFormatting sqref="AM94">
    <cfRule type="expression" dxfId="2685" priority="13283">
      <formula>IF(RIGHT(TEXT(AM94,"0.#"),1)=".",FALSE,TRUE)</formula>
    </cfRule>
    <cfRule type="expression" dxfId="2684" priority="13284">
      <formula>IF(RIGHT(TEXT(AM94,"0.#"),1)=".",TRUE,FALSE)</formula>
    </cfRule>
  </conditionalFormatting>
  <conditionalFormatting sqref="AE97">
    <cfRule type="expression" dxfId="2683" priority="13269">
      <formula>IF(RIGHT(TEXT(AE97,"0.#"),1)=".",FALSE,TRUE)</formula>
    </cfRule>
    <cfRule type="expression" dxfId="2682" priority="13270">
      <formula>IF(RIGHT(TEXT(AE97,"0.#"),1)=".",TRUE,FALSE)</formula>
    </cfRule>
  </conditionalFormatting>
  <conditionalFormatting sqref="AE98">
    <cfRule type="expression" dxfId="2681" priority="13267">
      <formula>IF(RIGHT(TEXT(AE98,"0.#"),1)=".",FALSE,TRUE)</formula>
    </cfRule>
    <cfRule type="expression" dxfId="2680" priority="13268">
      <formula>IF(RIGHT(TEXT(AE98,"0.#"),1)=".",TRUE,FALSE)</formula>
    </cfRule>
  </conditionalFormatting>
  <conditionalFormatting sqref="AE99">
    <cfRule type="expression" dxfId="2679" priority="13265">
      <formula>IF(RIGHT(TEXT(AE99,"0.#"),1)=".",FALSE,TRUE)</formula>
    </cfRule>
    <cfRule type="expression" dxfId="2678" priority="13266">
      <formula>IF(RIGHT(TEXT(AE99,"0.#"),1)=".",TRUE,FALSE)</formula>
    </cfRule>
  </conditionalFormatting>
  <conditionalFormatting sqref="AI99">
    <cfRule type="expression" dxfId="2677" priority="13263">
      <formula>IF(RIGHT(TEXT(AI99,"0.#"),1)=".",FALSE,TRUE)</formula>
    </cfRule>
    <cfRule type="expression" dxfId="2676" priority="13264">
      <formula>IF(RIGHT(TEXT(AI99,"0.#"),1)=".",TRUE,FALSE)</formula>
    </cfRule>
  </conditionalFormatting>
  <conditionalFormatting sqref="AI98">
    <cfRule type="expression" dxfId="2675" priority="13261">
      <formula>IF(RIGHT(TEXT(AI98,"0.#"),1)=".",FALSE,TRUE)</formula>
    </cfRule>
    <cfRule type="expression" dxfId="2674" priority="13262">
      <formula>IF(RIGHT(TEXT(AI98,"0.#"),1)=".",TRUE,FALSE)</formula>
    </cfRule>
  </conditionalFormatting>
  <conditionalFormatting sqref="AI97">
    <cfRule type="expression" dxfId="2673" priority="13259">
      <formula>IF(RIGHT(TEXT(AI97,"0.#"),1)=".",FALSE,TRUE)</formula>
    </cfRule>
    <cfRule type="expression" dxfId="2672" priority="13260">
      <formula>IF(RIGHT(TEXT(AI97,"0.#"),1)=".",TRUE,FALSE)</formula>
    </cfRule>
  </conditionalFormatting>
  <conditionalFormatting sqref="AM97">
    <cfRule type="expression" dxfId="2671" priority="13257">
      <formula>IF(RIGHT(TEXT(AM97,"0.#"),1)=".",FALSE,TRUE)</formula>
    </cfRule>
    <cfRule type="expression" dxfId="2670" priority="13258">
      <formula>IF(RIGHT(TEXT(AM97,"0.#"),1)=".",TRUE,FALSE)</formula>
    </cfRule>
  </conditionalFormatting>
  <conditionalFormatting sqref="AM98">
    <cfRule type="expression" dxfId="2669" priority="13255">
      <formula>IF(RIGHT(TEXT(AM98,"0.#"),1)=".",FALSE,TRUE)</formula>
    </cfRule>
    <cfRule type="expression" dxfId="2668" priority="13256">
      <formula>IF(RIGHT(TEXT(AM98,"0.#"),1)=".",TRUE,FALSE)</formula>
    </cfRule>
  </conditionalFormatting>
  <conditionalFormatting sqref="AM99">
    <cfRule type="expression" dxfId="2667" priority="13253">
      <formula>IF(RIGHT(TEXT(AM99,"0.#"),1)=".",FALSE,TRUE)</formula>
    </cfRule>
    <cfRule type="expression" dxfId="2666" priority="13254">
      <formula>IF(RIGHT(TEXT(AM99,"0.#"),1)=".",TRUE,FALSE)</formula>
    </cfRule>
  </conditionalFormatting>
  <conditionalFormatting sqref="AI101">
    <cfRule type="expression" dxfId="2665" priority="13239">
      <formula>IF(RIGHT(TEXT(AI101,"0.#"),1)=".",FALSE,TRUE)</formula>
    </cfRule>
    <cfRule type="expression" dxfId="2664" priority="13240">
      <formula>IF(RIGHT(TEXT(AI101,"0.#"),1)=".",TRUE,FALSE)</formula>
    </cfRule>
  </conditionalFormatting>
  <conditionalFormatting sqref="AM101">
    <cfRule type="expression" dxfId="2663" priority="13237">
      <formula>IF(RIGHT(TEXT(AM101,"0.#"),1)=".",FALSE,TRUE)</formula>
    </cfRule>
    <cfRule type="expression" dxfId="2662" priority="13238">
      <formula>IF(RIGHT(TEXT(AM101,"0.#"),1)=".",TRUE,FALSE)</formula>
    </cfRule>
  </conditionalFormatting>
  <conditionalFormatting sqref="AE102">
    <cfRule type="expression" dxfId="2661" priority="13235">
      <formula>IF(RIGHT(TEXT(AE102,"0.#"),1)=".",FALSE,TRUE)</formula>
    </cfRule>
    <cfRule type="expression" dxfId="2660" priority="13236">
      <formula>IF(RIGHT(TEXT(AE102,"0.#"),1)=".",TRUE,FALSE)</formula>
    </cfRule>
  </conditionalFormatting>
  <conditionalFormatting sqref="AI102">
    <cfRule type="expression" dxfId="2659" priority="13233">
      <formula>IF(RIGHT(TEXT(AI102,"0.#"),1)=".",FALSE,TRUE)</formula>
    </cfRule>
    <cfRule type="expression" dxfId="2658" priority="13234">
      <formula>IF(RIGHT(TEXT(AI102,"0.#"),1)=".",TRUE,FALSE)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 AI134:AI135 AM134:AM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47:AO874">
    <cfRule type="expression" dxfId="2511" priority="6641">
      <formula>IF(AND(AL847&gt;=0, RIGHT(TEXT(AL847,"0.#"),1)&lt;&gt;"."),TRUE,FALSE)</formula>
    </cfRule>
    <cfRule type="expression" dxfId="2510" priority="6642">
      <formula>IF(AND(AL847&gt;=0, RIGHT(TEXT(AL847,"0.#"),1)="."),TRUE,FALSE)</formula>
    </cfRule>
    <cfRule type="expression" dxfId="2509" priority="6643">
      <formula>IF(AND(AL847&lt;0, RIGHT(TEXT(AL847,"0.#"),1)&lt;&gt;"."),TRUE,FALSE)</formula>
    </cfRule>
    <cfRule type="expression" dxfId="2508" priority="6644">
      <formula>IF(AND(AL847&lt;0, RIGHT(TEXT(AL847,"0.#"),1)="."),TRUE,FALSE)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55:Y874">
    <cfRule type="expression" dxfId="2437" priority="2969">
      <formula>IF(RIGHT(TEXT(Y855,"0.#"),1)=".",FALSE,TRUE)</formula>
    </cfRule>
    <cfRule type="expression" dxfId="2436" priority="2970">
      <formula>IF(RIGHT(TEXT(Y855,"0.#"),1)=".",TRUE,FALSE)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10:AO1139">
    <cfRule type="expression" dxfId="2407" priority="2875">
      <formula>IF(AND(AL1110&gt;=0, RIGHT(TEXT(AL1110,"0.#"),1)&lt;&gt;"."),TRUE,FALSE)</formula>
    </cfRule>
    <cfRule type="expression" dxfId="2406" priority="2876">
      <formula>IF(AND(AL1110&gt;=0, RIGHT(TEXT(AL1110,"0.#"),1)="."),TRUE,FALSE)</formula>
    </cfRule>
    <cfRule type="expression" dxfId="2405" priority="2877">
      <formula>IF(AND(AL1110&lt;0, RIGHT(TEXT(AL1110,"0.#"),1)&lt;&gt;"."),TRUE,FALSE)</formula>
    </cfRule>
    <cfRule type="expression" dxfId="2404" priority="2878">
      <formula>IF(AND(AL1110&lt;0, RIGHT(TEXT(AL1110,"0.#"),1)="."),TRUE,FALSE)</formula>
    </cfRule>
  </conditionalFormatting>
  <conditionalFormatting sqref="Y1110:Y1139">
    <cfRule type="expression" dxfId="2403" priority="2873">
      <formula>IF(RIGHT(TEXT(Y1110,"0.#"),1)=".",FALSE,TRUE)</formula>
    </cfRule>
    <cfRule type="expression" dxfId="2402" priority="2874">
      <formula>IF(RIGHT(TEXT(Y1110,"0.#"),1)=".",TRUE,FALSE)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45:AO846">
    <cfRule type="expression" dxfId="2393" priority="2827">
      <formula>IF(AND(AL845&gt;=0, RIGHT(TEXT(AL845,"0.#"),1)&lt;&gt;"."),TRUE,FALSE)</formula>
    </cfRule>
    <cfRule type="expression" dxfId="2392" priority="2828">
      <formula>IF(AND(AL845&gt;=0, RIGHT(TEXT(AL845,"0.#"),1)="."),TRUE,FALSE)</formula>
    </cfRule>
    <cfRule type="expression" dxfId="2391" priority="2829">
      <formula>IF(AND(AL845&lt;0, RIGHT(TEXT(AL845,"0.#"),1)&lt;&gt;"."),TRUE,FALSE)</formula>
    </cfRule>
    <cfRule type="expression" dxfId="2390" priority="2830">
      <formula>IF(AND(AL845&lt;0, RIGHT(TEXT(AL845,"0.#"),1)="."),TRUE,FALSE)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M53">
    <cfRule type="expression" dxfId="715" priority="15">
      <formula>IF(RIGHT(TEXT(AM53,"0.#"),1)=".",FALSE,TRUE)</formula>
    </cfRule>
    <cfRule type="expression" dxfId="714" priority="16">
      <formula>IF(RIGHT(TEXT(AM53,"0.#"),1)=".",TRUE,FALSE)</formula>
    </cfRule>
  </conditionalFormatting>
  <conditionalFormatting sqref="AM55">
    <cfRule type="expression" dxfId="713" priority="13">
      <formula>IF(RIGHT(TEXT(AM55,"0.#"),1)=".",FALSE,TRUE)</formula>
    </cfRule>
    <cfRule type="expression" dxfId="712" priority="14">
      <formula>IF(RIGHT(TEXT(AM55,"0.#"),1)=".",TRUE,FALSE)</formula>
    </cfRule>
  </conditionalFormatting>
  <conditionalFormatting sqref="AM54">
    <cfRule type="expression" dxfId="711" priority="11">
      <formula>IF(RIGHT(TEXT(AM54,"0.#"),1)=".",FALSE,TRUE)</formula>
    </cfRule>
    <cfRule type="expression" dxfId="710" priority="12">
      <formula>IF(RIGHT(TEXT(AM54,"0.#"),1)=".",TRUE,FALSE)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Q135">
    <cfRule type="expression" dxfId="707" priority="7">
      <formula>IF(RIGHT(TEXT(AQ135,"0.#"),1)=".",FALSE,TRUE)</formula>
    </cfRule>
    <cfRule type="expression" dxfId="706" priority="8">
      <formula>IF(RIGHT(TEXT(AQ135,"0.#"),1)=".",TRUE,FALSE)</formula>
    </cfRule>
  </conditionalFormatting>
  <conditionalFormatting sqref="AQ134">
    <cfRule type="expression" dxfId="705" priority="5">
      <formula>IF(RIGHT(TEXT(AQ134,"0.#"),1)=".",FALSE,TRUE)</formula>
    </cfRule>
    <cfRule type="expression" dxfId="704" priority="6">
      <formula>IF(RIGHT(TEXT(AQ134,"0.#"),1)=".",TRUE,FALSE)</formula>
    </cfRule>
  </conditionalFormatting>
  <conditionalFormatting sqref="Y847:Y854">
    <cfRule type="expression" dxfId="703" priority="3">
      <formula>IF(RIGHT(TEXT(Y847,"0.#"),1)=".",FALSE,TRUE)</formula>
    </cfRule>
    <cfRule type="expression" dxfId="702" priority="4">
      <formula>IF(RIGHT(TEXT(Y847,"0.#"),1)=".",TRUE,FALSE)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714</v>
      </c>
      <c r="M3" s="13" t="str">
        <f t="shared" ref="M3:M11" si="2">IF(L3="","",K3)</f>
        <v>文教及び科学振興</v>
      </c>
      <c r="N3" s="13" t="str">
        <f>IF(M3="",N2,IF(N2&lt;&gt;"",CONCATENATE(N2,"、",M3),M3))</f>
        <v>文教及び科学振興</v>
      </c>
      <c r="O3" s="13"/>
      <c r="P3" s="12" t="s">
        <v>75</v>
      </c>
      <c r="Q3" s="17" t="s">
        <v>714</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718</v>
      </c>
      <c r="R4" s="13" t="str">
        <f t="shared" si="3"/>
        <v>補助</v>
      </c>
      <c r="S4" s="13" t="str">
        <f t="shared" si="4"/>
        <v>委託・請負、補助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t="s">
        <v>714</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t="s">
        <v>714</v>
      </c>
      <c r="C21" s="13" t="str">
        <f t="shared" si="9"/>
        <v>地方創生</v>
      </c>
      <c r="D21" s="13" t="str">
        <f t="shared" si="8"/>
        <v>観光立国、地方創生</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観光立国、地方創生</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観光立国、地方創生</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観光立国、地方創生</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観光立国、地方創生</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2021-09-24T04:38:13Z</cp:lastPrinted>
  <dcterms:created xsi:type="dcterms:W3CDTF">2012-03-13T00:50:25Z</dcterms:created>
  <dcterms:modified xsi:type="dcterms:W3CDTF">2021-09-24T04:38:57Z</dcterms:modified>
</cp:coreProperties>
</file>