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8770" windowHeight="123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<sst xmlns="http://schemas.openxmlformats.org/spreadsheetml/2006/main" count="3151" uniqueCount="797">
  <si>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</si>
  <si>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</si>
  <si>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</si>
  <si>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</si>
  <si>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</si>
  <si>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</si>
  <si>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</si>
  <si>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</si>
  <si>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</si>
  <si>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</si>
  <si>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</si>
  <si>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</si>
  <si>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</si>
  <si>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</si>
  <si>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</si>
  <si>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</si>
  <si>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</si>
  <si>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</si>
  <si>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</si>
  <si>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</si>
  <si>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</si>
  <si>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</si>
  <si>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</si>
  <si>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</si>
  <si>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</si>
  <si>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</si>
  <si>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</si>
  <si>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</si>
  <si>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</si>
  <si>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</si>
  <si>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</si>
  <si>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</si>
  <si>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</si>
  <si>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</si>
  <si>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</si>
  <si>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</si>
  <si>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</si>
  <si>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</si>
  <si>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</si>
  <si>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</si>
  <si>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</si>
  <si>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</si>
  <si>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</si>
  <si>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</si>
  <si>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</si>
  <si>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</si>
  <si>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</si>
  <si>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</si>
  <si>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</si>
  <si>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</si>
  <si>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</si>
  <si>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</si>
  <si>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</si>
  <si>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</si>
  <si>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</si>
  <si>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</si>
  <si>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</si>
  <si>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</si>
  <si>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</si>
  <si>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</si>
  <si>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</si>
  <si>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</si>
  <si>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</si>
  <si>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</si>
  <si>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</si>
  <si>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</si>
  <si>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</si>
  <si>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</si>
  <si>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</si>
  <si>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</si>
  <si>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</si>
  <si>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</si>
  <si>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</si>
  <si>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</si>
  <si>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</si>
  <si>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</si>
  <si>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</si>
  <si>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</si>
  <si>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</si>
  <si>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</si>
  <si>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</si>
  <si>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</si>
  <si>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</si>
  <si>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</si>
  <si>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</si>
  <si>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</si>
  <si>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</si>
  <si>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</si>
  <si>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</si>
  <si>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</si>
  <si>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</si>
  <si>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</si>
  <si>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</si>
  <si>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</si>
  <si>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</si>
  <si>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</si>
  <si>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</si>
  <si>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</si>
  <si>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</si>
  <si>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</si>
  <si>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</si>
  <si>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</si>
  <si>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</si>
  <si>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</si>
  <si>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</si>
  <si>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</si>
  <si>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</si>
  <si>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</si>
  <si>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</si>
  <si>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</si>
  <si>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</si>
  <si>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</si>
  <si>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</si>
  <si>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</si>
  <si>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</si>
  <si>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</si>
  <si>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</si>
  <si>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</si>
  <si>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</si>
  <si>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</si>
  <si>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</si>
  <si>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</si>
  <si>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</si>
  <si>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</si>
  <si>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</si>
  <si>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</si>
  <si>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</si>
  <si>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</si>
  <si>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</si>
  <si>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</si>
  <si>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</si>
  <si>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</si>
  <si>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</si>
  <si>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</si>
  <si>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</si>
  <si>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</si>
  <si>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</si>
  <si>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</si>
  <si>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</si>
  <si>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</si>
  <si>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</si>
  <si>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</si>
  <si>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</si>
  <si>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</si>
  <si>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</si>
  <si>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</si>
  <si>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</si>
  <si>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</si>
  <si>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</si>
  <si>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</si>
  <si>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</si>
  <si>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</si>
  <si>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</si>
  <si>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</si>
  <si>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</si>
  <si>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</si>
  <si>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</si>
  <si>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</si>
  <si>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</si>
  <si>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</si>
  <si>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</si>
  <si>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</si>
  <si>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</si>
  <si>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</si>
  <si>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</si>
  <si>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</si>
  <si>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</si>
  <si>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</si>
  <si>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</si>
  <si>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</si>
  <si>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</si>
  <si>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</si>
  <si>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</si>
  <si>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</si>
  <si>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</si>
  <si>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</si>
  <si>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</si>
  <si>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</si>
  <si>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</si>
  <si>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</si>
  <si>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</si>
  <si>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</si>
  <si>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</si>
  <si>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</si>
  <si>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</si>
  <si>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</si>
  <si>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</si>
  <si>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</si>
  <si>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</si>
  <si>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</si>
  <si>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</si>
  <si>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</si>
  <si>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</si>
  <si>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</si>
  <si>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</si>
  <si>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</si>
  <si>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</si>
  <si>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</si>
  <si>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</si>
  <si>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</si>
  <si>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</si>
  <si>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</si>
  <si>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</si>
  <si>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</si>
  <si>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</si>
  <si>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</si>
  <si>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</si>
  <si>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</si>
  <si>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</si>
  <si>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</si>
  <si>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</si>
  <si>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</si>
  <si>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</si>
  <si>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</si>
  <si>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</si>
  <si>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</si>
  <si>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</si>
  <si>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</si>
  <si>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</si>
  <si>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</si>
  <si>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</si>
  <si>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</si>
  <si>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</si>
  <si>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</si>
  <si>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</si>
  <si>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</si>
  <si>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</si>
  <si>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</si>
  <si>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</si>
  <si>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</si>
  <si>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</si>
  <si>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</si>
  <si>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</si>
  <si>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</si>
  <si>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</si>
  <si>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</si>
  <si>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</si>
  <si>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</si>
  <si>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</si>
  <si>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</si>
  <si>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</si>
  <si>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</si>
  <si>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</si>
  <si>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</si>
  <si>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</si>
  <si>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</si>
  <si>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</si>
  <si>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</si>
  <si>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</si>
  <si>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</si>
  <si>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</si>
  <si>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</si>
  <si>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</si>
  <si>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</si>
  <si>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</si>
  <si>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</si>
  <si>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</si>
  <si>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</si>
  <si>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</si>
  <si>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</si>
  <si>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</si>
  <si>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</si>
  <si>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</si>
  <si>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</si>
  <si>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</si>
  <si>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</si>
  <si>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</si>
  <si>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</si>
  <si>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</si>
  <si>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</si>
  <si>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</si>
  <si>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</si>
  <si>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</si>
  <si>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</si>
  <si>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</si>
  <si>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</si>
  <si>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</si>
  <si>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</si>
  <si>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</si>
  <si>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</si>
  <si>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</si>
  <si>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</si>
  <si>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</si>
  <si>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</si>
  <si>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</si>
  <si>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</si>
  <si>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</si>
  <si>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</si>
  <si>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</si>
  <si>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</si>
  <si>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</si>
  <si>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</si>
  <si>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</si>
  <si>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</si>
  <si>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</si>
  <si>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</si>
  <si>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</si>
  <si>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</si>
  <si>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</si>
  <si>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</si>
  <si>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</si>
  <si>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</si>
  <si>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</si>
  <si>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</si>
  <si>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</si>
  <si>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</si>
  <si>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</si>
  <si>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</si>
  <si>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</si>
  <si>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</si>
  <si>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</si>
  <si>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</si>
  <si>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</si>
  <si>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</si>
  <si>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</si>
  <si>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</si>
  <si>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</si>
  <si>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</si>
  <si>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</si>
  <si>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</si>
  <si>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</si>
  <si>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</si>
  <si>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</si>
  <si>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</si>
  <si>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</si>
  <si>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</si>
  <si>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</si>
  <si>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</si>
  <si>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</si>
  <si>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</si>
  <si>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</si>
  <si>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</si>
  <si>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</si>
  <si>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</si>
  <si>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</si>
  <si>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</si>
  <si>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</si>
  <si>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</si>
  <si>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</si>
  <si>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</si>
  <si>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</si>
  <si>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</si>
  <si>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</si>
  <si>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</si>
  <si>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</si>
  <si>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</si>
  <si>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</si>
  <si>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</si>
  <si>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</si>
  <si>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</si>
  <si>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</si>
  <si>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</si>
  <si>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</si>
  <si>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</si>
  <si>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</si>
  <si>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</si>
  <si>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</si>
  <si>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</si>
  <si>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</si>
  <si>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</si>
  <si>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</si>
  <si>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</si>
  <si>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</si>
  <si>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</si>
  <si>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</si>
  <si>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</si>
  <si>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</si>
  <si>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</si>
  <si>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</si>
  <si>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</si>
  <si>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</si>
  <si>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</si>
  <si>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</si>
  <si>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</si>
  <si>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</si>
  <si>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</si>
  <si>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</si>
  <si>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</si>
  <si>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</si>
  <si>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</si>
  <si>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</si>
  <si>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</si>
  <si>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</si>
  <si>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</si>
  <si>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</si>
  <si>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</si>
  <si>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</si>
  <si>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</si>
  <si>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</si>
  <si>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</si>
  <si>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</si>
  <si>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</si>
  <si>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</si>
  <si>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</si>
  <si>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</si>
  <si>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</si>
  <si>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</si>
  <si>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</si>
  <si>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</si>
  <si>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</si>
  <si>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</si>
  <si>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</si>
  <si>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</si>
  <si>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</si>
  <si>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</si>
  <si>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</si>
  <si>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</si>
  <si>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</si>
  <si>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</si>
  <si>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</si>
  <si>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</si>
  <si>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</si>
  <si>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</si>
  <si>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</si>
  <si>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</si>
  <si>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</si>
  <si>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</si>
  <si>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</si>
  <si>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</si>
  <si>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</si>
  <si>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</si>
  <si>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</si>
  <si>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</si>
  <si>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</si>
  <si>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</si>
  <si>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</si>
  <si>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</si>
  <si>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</si>
  <si>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</si>
  <si>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</si>
  <si>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</si>
  <si>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</si>
  <si>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</si>
  <si>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</si>
  <si>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</si>
  <si>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</si>
  <si>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</si>
  <si>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</si>
  <si>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</si>
  <si>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</si>
  <si>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</si>
  <si>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</si>
  <si>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</si>
  <si>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</si>
  <si>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</si>
  <si>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</si>
  <si>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</si>
  <si>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</si>
  <si>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</si>
  <si>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</si>
  <si>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</si>
  <si>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</si>
  <si>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</si>
  <si>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</si>
  <si>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</si>
  <si>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</si>
  <si>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</si>
  <si>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</si>
  <si>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</si>
  <si>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</si>
  <si>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</si>
  <si>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</si>
  <si>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</si>
  <si>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</si>
  <si>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</si>
  <si>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</si>
  <si>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</si>
  <si>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</si>
  <si>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</si>
  <si>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</si>
  <si>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</si>
  <si>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</si>
  <si>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</si>
  <si>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</si>
  <si>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</si>
  <si>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</si>
  <si>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</si>
  <si>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</si>
  <si>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</si>
  <si>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</si>
  <si>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</si>
  <si>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</si>
  <si>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</si>
  <si>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</si>
  <si>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</si>
  <si>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</si>
  <si>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</si>
  <si>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</si>
  <si>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</si>
  <si>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</si>
  <si>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</si>
  <si>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</si>
  <si>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</si>
  <si>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</si>
  <si>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</si>
  <si>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</si>
  <si>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</si>
  <si>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</si>
  <si>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</si>
  <si>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</si>
  <si>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</si>
  <si>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</si>
  <si>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</si>
  <si>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</si>
  <si>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</si>
  <si>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</si>
  <si>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</si>
  <si>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</si>
  <si>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</si>
  <si>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</si>
  <si>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</si>
  <si>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</si>
  <si>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</si>
  <si>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</si>
  <si>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</si>
  <si>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</si>
  <si>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</si>
  <si>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</si>
  <si>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</si>
  <si>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</si>
  <si>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</si>
  <si>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</si>
  <si>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</si>
  <si>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</si>
  <si>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</si>
  <si>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</si>
  <si>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</si>
  <si>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</si>
  <si>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</si>
  <si>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</si>
  <si>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</si>
  <si>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</si>
  <si>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</si>
  <si>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</si>
  <si>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</si>
  <si>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</si>
  <si>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</si>
  <si>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</si>
  <si>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</si>
  <si>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</si>
  <si>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</si>
  <si>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</si>
  <si>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</si>
  <si>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</si>
  <si>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</si>
  <si>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</si>
  <si>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</si>
  <si>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</si>
  <si>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</si>
  <si>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</si>
  <si>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</si>
  <si>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</si>
  <si>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</si>
  <si>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</si>
  <si>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</si>
  <si>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</si>
  <si>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</si>
  <si>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</si>
  <si>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</si>
  <si>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</si>
  <si>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</si>
  <si>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</si>
  <si>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</si>
  <si>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</si>
  <si>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</si>
  <si>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</si>
  <si>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</si>
  <si>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</si>
  <si>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</si>
  <si>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</si>
  <si>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</si>
  <si>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</si>
  <si>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</si>
  <si>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</si>
  <si>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</si>
  <si>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</si>
  <si>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</si>
  <si>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</si>
  <si>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</si>
  <si>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</si>
  <si>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</si>
  <si>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</si>
  <si>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</si>
  <si>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</si>
  <si>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</si>
  <si>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</si>
  <si>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</si>
  <si>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</si>
  <si>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</si>
  <si>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</si>
  <si>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</si>
  <si>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</si>
  <si>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</si>
  <si>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</si>
  <si>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</si>
  <si>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</si>
  <si>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</si>
  <si>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</si>
  <si>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</si>
  <si>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</si>
  <si>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</si>
  <si>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</si>
  <si>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</si>
  <si>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</si>
  <si>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</si>
  <si>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</si>
  <si>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</si>
  <si>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</si>
  <si>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</si>
  <si>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</si>
  <si>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</si>
  <si>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</si>
  <si>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</si>
  <si>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</si>
  <si>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</si>
  <si>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</si>
  <si>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</si>
  <si>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</si>
  <si>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</si>
  <si>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</si>
  <si>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</si>
  <si>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</si>
  <si>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</si>
  <si>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</si>
  <si>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</si>
  <si>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</si>
  <si>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</si>
  <si>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</si>
  <si>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</si>
  <si>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</si>
  <si>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</si>
  <si>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</si>
  <si>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</si>
  <si>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</si>
  <si>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</si>
  <si>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</si>
  <si>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</si>
  <si>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</si>
  <si>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</si>
  <si>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</si>
  <si>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</si>
  <si>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</si>
  <si>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</si>
  <si>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</si>
  <si>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</si>
  <si>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</si>
  <si>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</si>
  <si>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</si>
  <si>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</si>
  <si>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</si>
  <si>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</si>
  <si>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</si>
  <si>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</si>
  <si>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</si>
  <si>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</si>
  <si>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</si>
  <si>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</si>
  <si>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</si>
  <si>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</si>
  <si>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</si>
  <si>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</si>
  <si>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</si>
  <si>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</si>
  <si>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</si>
  <si>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</si>
  <si>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</si>
  <si>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</si>
  <si>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</si>
  <si>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</si>
  <si>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</si>
  <si>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</si>
  <si>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</si>
  <si>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</si>
  <si>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</si>
  <si>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</si>
  <si>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</si>
  <si>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</si>
  <si>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</si>
  <si>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</si>
  <si>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</si>
  <si>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</si>
  <si>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</si>
  <si>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</si>
  <si>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</si>
  <si>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</si>
  <si>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</si>
  <si>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</si>
  <si>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</si>
  <si>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</si>
  <si>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</si>
  <si>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</si>
  <si>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</si>
  <si>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</si>
  <si>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</si>
  <si>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</si>
  <si>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</si>
  <si>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</si>
  <si>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</si>
  <si>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</si>
  <si>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</si>
  <si>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</si>
  <si>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</si>
  <si>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</si>
  <si>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</si>
  <si>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</si>
  <si>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</si>
  <si>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</si>
  <si>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</si>
  <si>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</si>
  <si>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</si>
  <si>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</si>
  <si>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</si>
  <si>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</si>
  <si>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</si>
  <si>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</si>
  <si>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</si>
  <si>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百万円</t>
    <phoneticPr fontId="5"/>
  </si>
  <si>
    <t>終了予定なし</t>
    <phoneticPr fontId="5"/>
  </si>
  <si>
    <t>○</t>
    <phoneticPr fontId="5"/>
  </si>
  <si>
    <t>スポーツによる地域活性化推進事業（運動・スポーツ習慣化促進事業）</t>
    <phoneticPr fontId="5"/>
  </si>
  <si>
    <t>スポーツ庁</t>
    <phoneticPr fontId="5"/>
  </si>
  <si>
    <t>平成27年度</t>
    <phoneticPr fontId="5"/>
  </si>
  <si>
    <t>健康スポーツ課</t>
    <phoneticPr fontId="5"/>
  </si>
  <si>
    <t>スポーツ基本法第２１条、第２２条</t>
    <phoneticPr fontId="5"/>
  </si>
  <si>
    <t>スポーツ基本計画（平成29年3月24日策定）</t>
    <phoneticPr fontId="5"/>
  </si>
  <si>
    <t>-</t>
    <phoneticPr fontId="5"/>
  </si>
  <si>
    <t>地方スポーツ振興費補助金</t>
    <phoneticPr fontId="5"/>
  </si>
  <si>
    <t>成人の週１回以上のスポーツ実施率の向上</t>
    <phoneticPr fontId="5"/>
  </si>
  <si>
    <t>成人の週１回以上のスポーツ実施率</t>
    <phoneticPr fontId="5"/>
  </si>
  <si>
    <t>「スポーツの実施状況等に関する世論調査」（スポーツ庁）</t>
    <phoneticPr fontId="5"/>
  </si>
  <si>
    <t>本事業に参画した地方公共団体における成人の週1回以上のスポーツ実施率の向上</t>
    <phoneticPr fontId="5"/>
  </si>
  <si>
    <t>本事業に参画した地方公共団体における成人の週１回以上のスポーツ実施率</t>
    <phoneticPr fontId="5"/>
  </si>
  <si>
    <t>億円</t>
  </si>
  <si>
    <t>本事業参加者の週１回以上のスポーツ実施率</t>
    <phoneticPr fontId="5"/>
  </si>
  <si>
    <t>本事業参加者のスポーツ継続意欲</t>
    <phoneticPr fontId="5"/>
  </si>
  <si>
    <t>スポーツを通じて健康になったと思う人(健康だと答えた人)の割合</t>
  </si>
  <si>
    <t>執行額（百万円）／実施箇所数　　　　　　　　　　　　　　</t>
    <phoneticPr fontId="5"/>
  </si>
  <si>
    <t>百万円/
箇所数</t>
    <phoneticPr fontId="5"/>
  </si>
  <si>
    <t>111/17</t>
    <phoneticPr fontId="5"/>
  </si>
  <si>
    <t>124/22</t>
    <phoneticPr fontId="5"/>
  </si>
  <si>
    <t>11　スポーツの振興</t>
    <phoneticPr fontId="5"/>
  </si>
  <si>
    <t>11-1 スポーツを「する」「みる」「ささえる」スポーツ参画人口の拡大と、そのための人材育成・場の充実</t>
    <phoneticPr fontId="5"/>
  </si>
  <si>
    <t>①成人のスポーツ実施率（週1回以上）</t>
    <phoneticPr fontId="5"/>
  </si>
  <si>
    <t>②成人のスポーツ実施率（週3回以上）</t>
  </si>
  <si>
    <t>③成人のスポーツ未実施者（1年間に一度もスポーツをしない者）の数</t>
  </si>
  <si>
    <t>事業を実施することで、日常的にスポーツを実施する成人の割合が増加すると見込まれることから、スポーツ参画人口の拡大をより一層促進することができる。</t>
    <phoneticPr fontId="5"/>
  </si>
  <si>
    <t>新27-0030</t>
    <phoneticPr fontId="5"/>
  </si>
  <si>
    <t>306</t>
    <phoneticPr fontId="5"/>
  </si>
  <si>
    <t>団体数</t>
  </si>
  <si>
    <t>地域の実情に応じて、運動・スポーツをする際に何らかの制限や配慮が必要な方々（有疾患者や高齢者等）や、運動・スポーツの無関心層、新型コロナウイルス感染症の影響により運動・スポーツ不足となった方々を含め、多くの住民が運動・スポーツに興味・関心を持ち、その活動の習慣化につながる地方公共団体におけるスポーツを通じた健康増進に資する取組を支援する。具体的には、次の取組を支援する。Ａ）医療と連携した地域におけるリスクに応じた運動・スポーツの取組、Ｂ）ライフステージ別のスポーツ無関心層をターゲットにした地域における運動・スポーツの取組（ターゲットは、ア． ビジネスパーソン、イ．女性、ウ．高齢者）、C）新しい生活様式における運動・スポーツの習慣化の取組。【定額補助】</t>
    <rPh sb="176" eb="177">
      <t>ツギ</t>
    </rPh>
    <rPh sb="285" eb="287">
      <t>ジョセイ</t>
    </rPh>
    <rPh sb="290" eb="293">
      <t>コウレイシャ</t>
    </rPh>
    <phoneticPr fontId="5"/>
  </si>
  <si>
    <t>-</t>
    <phoneticPr fontId="5"/>
  </si>
  <si>
    <t>150/24</t>
    <phoneticPr fontId="5"/>
  </si>
  <si>
    <t>雑役務費</t>
    <rPh sb="0" eb="1">
      <t>ザツ</t>
    </rPh>
    <rPh sb="1" eb="4">
      <t>エキムヒ</t>
    </rPh>
    <phoneticPr fontId="5"/>
  </si>
  <si>
    <t>A.山形県中山町</t>
    <rPh sb="2" eb="5">
      <t>ヤマガタケン</t>
    </rPh>
    <rPh sb="5" eb="8">
      <t>ナカヤママチ</t>
    </rPh>
    <phoneticPr fontId="5"/>
  </si>
  <si>
    <t>借料及び損料</t>
    <rPh sb="0" eb="2">
      <t>シャクリョウ</t>
    </rPh>
    <rPh sb="2" eb="3">
      <t>オヨ</t>
    </rPh>
    <rPh sb="4" eb="6">
      <t>ソンリョウ</t>
    </rPh>
    <phoneticPr fontId="5"/>
  </si>
  <si>
    <t>データアップロード支援業務、教室運営業務等</t>
    <rPh sb="9" eb="11">
      <t>シエン</t>
    </rPh>
    <rPh sb="11" eb="13">
      <t>ギョウム</t>
    </rPh>
    <rPh sb="14" eb="16">
      <t>キョウシツ</t>
    </rPh>
    <rPh sb="16" eb="18">
      <t>ウンエイ</t>
    </rPh>
    <rPh sb="18" eb="20">
      <t>ギョウム</t>
    </rPh>
    <rPh sb="20" eb="21">
      <t>ナド</t>
    </rPh>
    <phoneticPr fontId="5"/>
  </si>
  <si>
    <t>システム等使用料等</t>
    <rPh sb="4" eb="5">
      <t>ナド</t>
    </rPh>
    <rPh sb="5" eb="8">
      <t>シヨウリョウ</t>
    </rPh>
    <rPh sb="8" eb="9">
      <t>ナド</t>
    </rPh>
    <phoneticPr fontId="5"/>
  </si>
  <si>
    <t>誰もが身近な地域で安心して安全かつ効果的な楽しい運動・スポーツを習慣化するための環境を整備する。具体的には、地域の実情に応じて、より多くの住民が運動・スポーツに興味・関心を持ち、その習慣化を図るための地方公共団体における持続可能なスポーツを通じた健康増進に資する取組を支援する。このことを通して、多くの国民のスポーツへの参画を促進し、健康で活力ある長寿社会の実現を目指す。　</t>
    <phoneticPr fontId="5"/>
  </si>
  <si>
    <t>本事業において取り組むスポーツを通じた健康増進は、スポーツ基本計画において国による取組の必要性が明記されるなど、政策優先度の極めて高い事業であり、国民の行動変容を促すため地方の取組を支援する本事業は手段として適正である。</t>
    <phoneticPr fontId="5"/>
  </si>
  <si>
    <t>本事業の目的を達成するためには、国が地方公共団体に対して一定の財政支援を行いながら、事業を強力に推進する必要がある。</t>
    <phoneticPr fontId="5"/>
  </si>
  <si>
    <t>‐</t>
  </si>
  <si>
    <t>無</t>
  </si>
  <si>
    <t>補助金の交付決定に当たっては、費目・使途の内容を厳正に審査するなど、その必要性について適切にチェックを行っている。</t>
    <phoneticPr fontId="5"/>
  </si>
  <si>
    <t>-</t>
    <phoneticPr fontId="5"/>
  </si>
  <si>
    <t>本事業は、スポーツを通じた健康増進を目的としており、見合ったものになっている。</t>
  </si>
  <si>
    <t>補助先で事業の効率化を図ることで、低コストで実施できた。
各地域の実情を踏まえて実施する事業であり、地域における健康増進を図る上で、実効性の高い事業となっている。</t>
  </si>
  <si>
    <t>見込みどおりに実施された。</t>
  </si>
  <si>
    <t>本事業の取組事例集を作成し、ホームページに公表するとともに、地方公共団体のスポーツ部局へ周知を図っている。</t>
    <rPh sb="0" eb="1">
      <t>ホン</t>
    </rPh>
    <rPh sb="1" eb="3">
      <t>ジギョウ</t>
    </rPh>
    <rPh sb="4" eb="6">
      <t>トリクミ</t>
    </rPh>
    <rPh sb="6" eb="8">
      <t>ジレイ</t>
    </rPh>
    <rPh sb="8" eb="9">
      <t>シュウ</t>
    </rPh>
    <rPh sb="10" eb="12">
      <t>サクセイ</t>
    </rPh>
    <rPh sb="21" eb="23">
      <t>コウヒョウ</t>
    </rPh>
    <rPh sb="30" eb="32">
      <t>チホウ</t>
    </rPh>
    <rPh sb="32" eb="34">
      <t>コウキョウ</t>
    </rPh>
    <rPh sb="34" eb="36">
      <t>ダンタイ</t>
    </rPh>
    <rPh sb="41" eb="43">
      <t>ブキョク</t>
    </rPh>
    <rPh sb="44" eb="46">
      <t>シュウチ</t>
    </rPh>
    <rPh sb="47" eb="48">
      <t>ハカ</t>
    </rPh>
    <phoneticPr fontId="5"/>
  </si>
  <si>
    <t xml:space="preserve">・本事業は、スポーツを通じた健康増進を図るものであり、スポーツ基本計画に沿った国が実施する政策優先度の高い事業となっている。
・当該事業の執行状況に係る点検方法については、交付決定時に補助事業者の事業計画書に問題がないかを確認するとともに、額の確定時にも補助事業者の実績報告書をもとに、支出等が適正なものとなっているか書類等により確認を行っている。
・事業成果については、地方公共団体の経費の一部を補助することにより、地域におけるスポーツの振興並びに、スポーツによる地域活性化が図られていると考える。                           </t>
    <rPh sb="209" eb="211">
      <t>チイキ</t>
    </rPh>
    <rPh sb="220" eb="222">
      <t>シンコウ</t>
    </rPh>
    <rPh sb="222" eb="223">
      <t>ナラ</t>
    </rPh>
    <phoneticPr fontId="5"/>
  </si>
  <si>
    <t>・本事業の実施に当たっては、より効果的・効率的な事業となるよう、事業計画書や実績報告書の内容を精査することが重要である。</t>
    <phoneticPr fontId="5"/>
  </si>
  <si>
    <t>運動・スポーツ習慣化促進事業</t>
    <phoneticPr fontId="5"/>
  </si>
  <si>
    <t>補助金等交付</t>
  </si>
  <si>
    <t>-</t>
    <phoneticPr fontId="5"/>
  </si>
  <si>
    <t>山形県中山町</t>
    <phoneticPr fontId="5"/>
  </si>
  <si>
    <t>愛知県大府市</t>
    <phoneticPr fontId="5"/>
  </si>
  <si>
    <t>兵庫県西脇市</t>
    <phoneticPr fontId="5"/>
  </si>
  <si>
    <t>福岡県飯塚市</t>
    <phoneticPr fontId="5"/>
  </si>
  <si>
    <t>北海道小清水町</t>
    <phoneticPr fontId="5"/>
  </si>
  <si>
    <t>福島県棚倉町</t>
    <phoneticPr fontId="5"/>
  </si>
  <si>
    <t>熊本県あさぎり町</t>
    <phoneticPr fontId="5"/>
  </si>
  <si>
    <t>福岡県川崎町</t>
    <phoneticPr fontId="5"/>
  </si>
  <si>
    <t>熊本県合志市</t>
    <phoneticPr fontId="5"/>
  </si>
  <si>
    <t>大阪府阪南市</t>
    <phoneticPr fontId="5"/>
  </si>
  <si>
    <t>健康スポーツ課長　
小沼宏治</t>
    <phoneticPr fontId="5"/>
  </si>
  <si>
    <t>成果実績については、令和３年８月頃に、各地方公共団体による調査結果を踏まえて記載予定。</t>
    <rPh sb="15" eb="16">
      <t>ガツ</t>
    </rPh>
    <phoneticPr fontId="5"/>
  </si>
  <si>
    <t>-</t>
    <phoneticPr fontId="5"/>
  </si>
  <si>
    <t>事業の実施に当たっては、参加料等の収入がある場合には、補助事業の実施に要する経費に優先的に充てている。</t>
    <rPh sb="27" eb="29">
      <t>ホジョ</t>
    </rPh>
    <phoneticPr fontId="5"/>
  </si>
  <si>
    <t>-</t>
    <phoneticPr fontId="5"/>
  </si>
  <si>
    <t>平成30年度より、公開プロセスでの指摘を踏まえ、「スポーツによる地域活性化推進事業」のレビューシートを「スポーツによる地域活性化推進事業（運動・スポーツ習慣化促進事業」と「スポーツによる地域活性化推進事業（スポーツによるまちづくり・地域活性化活動支援事業）」に分けて作成をした。
運動・スポーツ習慣化促進事業の取組事例集
https://www.mext.go.jp/sports/b_menu/sports/mcatetop05/list/detail/1399182.htm</t>
    <phoneticPr fontId="5"/>
  </si>
  <si>
    <t>庁費</t>
    <rPh sb="0" eb="1">
      <t>チョウ</t>
    </rPh>
    <rPh sb="1" eb="2">
      <t>ヒ</t>
    </rPh>
    <phoneticPr fontId="5"/>
  </si>
  <si>
    <t>※金額は単位未満四捨五入して記載していることから、合計が一致しない場合がある。
R4年度は、新たに介護予防を目指した取組、障害の有る人とない人が一体となって行う取組等を追加するため、増額要求する（拡充）。</t>
    <rPh sb="43" eb="45">
      <t>ネンド</t>
    </rPh>
    <rPh sb="47" eb="48">
      <t>アラ</t>
    </rPh>
    <rPh sb="50" eb="52">
      <t>カイゴ</t>
    </rPh>
    <rPh sb="52" eb="54">
      <t>ヨボウ</t>
    </rPh>
    <rPh sb="55" eb="57">
      <t>メザ</t>
    </rPh>
    <rPh sb="59" eb="61">
      <t>トリク</t>
    </rPh>
    <rPh sb="62" eb="64">
      <t>ショウガイ</t>
    </rPh>
    <rPh sb="65" eb="66">
      <t>ア</t>
    </rPh>
    <rPh sb="67" eb="68">
      <t>ヒト</t>
    </rPh>
    <rPh sb="71" eb="72">
      <t>ヒト</t>
    </rPh>
    <rPh sb="73" eb="75">
      <t>イッタイ</t>
    </rPh>
    <rPh sb="79" eb="80">
      <t>オコナ</t>
    </rPh>
    <rPh sb="81" eb="84">
      <t>トリクミナド</t>
    </rPh>
    <rPh sb="85" eb="87">
      <t>ツイカ</t>
    </rPh>
    <rPh sb="92" eb="94">
      <t>ゾウガク</t>
    </rPh>
    <rPh sb="94" eb="96">
      <t>ヨウキュウ</t>
    </rPh>
    <rPh sb="99" eb="101">
      <t>カクジュウ</t>
    </rPh>
    <phoneticPr fontId="5"/>
  </si>
  <si>
    <t>190/25</t>
    <phoneticPr fontId="5"/>
  </si>
  <si>
    <t>外部有識者点検対象外</t>
  </si>
  <si>
    <t>事業内容の一部改善</t>
  </si>
  <si>
    <t>この事業は、活動指標に対する実績が低調であため、引き続き施策目標の達成に向け、活動指標が適切であるか再度検討を行うべきである。</t>
  </si>
  <si>
    <t>年度内に改善を検討</t>
  </si>
  <si>
    <t>令和元年度よりスポーツ継続意欲など新たな成果指標を追加しているところである。評価方法の継続性を鑑みながら、施策目標の達成に向け、適正な事業内容となるよう見直しを図るとともに、事業成果・課題を検証し、成果指標及び成果目標値の設定についても、必要に応じて見直し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</si>
</sst>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190500</xdr:colOff>
      <xdr:row>37</xdr:row>
      <xdr:rowOff>200024</xdr:rowOff>
    </xdr:from>
    <xdr:to>
      <xdr:col>41</xdr:col>
      <xdr:colOff>190500</xdr:colOff>
      <xdr:row>39</xdr:row>
      <xdr:rowOff>66675</xdr:rowOff>
    </xdr:to>
    <xdr:sp macro="" textlink="">
      <xdr:nvSpPr>
        <xdr:cNvPr id="2" name="テキスト ボックス 1"/>
        <xdr:cNvSpPr txBox="1"/>
      </xdr:nvSpPr>
      <xdr:spPr>
        <a:xfrm>
          <a:off x="7591425" y="13439774"/>
          <a:ext cx="800100"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集計中。８月頃記載予定</a:t>
          </a:r>
        </a:p>
      </xdr:txBody>
    </xdr:sp>
    <xdr:clientData/>
  </xdr:twoCellAnchor>
  <xdr:twoCellAnchor>
    <xdr:from>
      <xdr:col>38</xdr:col>
      <xdr:colOff>0</xdr:colOff>
      <xdr:row>99</xdr:row>
      <xdr:rowOff>342900</xdr:rowOff>
    </xdr:from>
    <xdr:to>
      <xdr:col>42</xdr:col>
      <xdr:colOff>0</xdr:colOff>
      <xdr:row>101</xdr:row>
      <xdr:rowOff>47626</xdr:rowOff>
    </xdr:to>
    <xdr:sp macro="" textlink="">
      <xdr:nvSpPr>
        <xdr:cNvPr id="5" name="テキスト ボックス 4"/>
        <xdr:cNvSpPr txBox="1"/>
      </xdr:nvSpPr>
      <xdr:spPr>
        <a:xfrm>
          <a:off x="7600950" y="15297150"/>
          <a:ext cx="800100"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集計中。８月頃記載予定</a:t>
          </a:r>
        </a:p>
      </xdr:txBody>
    </xdr:sp>
    <xdr:clientData/>
  </xdr:twoCellAnchor>
  <xdr:twoCellAnchor>
    <xdr:from>
      <xdr:col>38</xdr:col>
      <xdr:colOff>0</xdr:colOff>
      <xdr:row>102</xdr:row>
      <xdr:rowOff>381000</xdr:rowOff>
    </xdr:from>
    <xdr:to>
      <xdr:col>42</xdr:col>
      <xdr:colOff>0</xdr:colOff>
      <xdr:row>104</xdr:row>
      <xdr:rowOff>85726</xdr:rowOff>
    </xdr:to>
    <xdr:sp macro="" textlink="">
      <xdr:nvSpPr>
        <xdr:cNvPr id="6" name="テキスト ボックス 5"/>
        <xdr:cNvSpPr txBox="1"/>
      </xdr:nvSpPr>
      <xdr:spPr>
        <a:xfrm>
          <a:off x="7600950" y="16325850"/>
          <a:ext cx="800100"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集計中。８月頃記載予定</a:t>
          </a:r>
        </a:p>
      </xdr:txBody>
    </xdr:sp>
    <xdr:clientData/>
  </xdr:twoCellAnchor>
  <xdr:twoCellAnchor>
    <xdr:from>
      <xdr:col>23</xdr:col>
      <xdr:colOff>0</xdr:colOff>
      <xdr:row>749</xdr:row>
      <xdr:rowOff>148647</xdr:rowOff>
    </xdr:from>
    <xdr:to>
      <xdr:col>31</xdr:col>
      <xdr:colOff>139753</xdr:colOff>
      <xdr:row>750</xdr:row>
      <xdr:rowOff>293684</xdr:rowOff>
    </xdr:to>
    <xdr:sp macro="" textlink="">
      <xdr:nvSpPr>
        <xdr:cNvPr id="7" name="テキスト ボックス 6">
          <a:extLst>
            <a:ext uri="{FF2B5EF4-FFF2-40B4-BE49-F238E27FC236}">
              <a16:creationId xmlns:a16="http://schemas.microsoft.com/office/drawing/2014/main" id="{0A71597E-F709-4707-AA43-ECAF5CC7C0DB}"/>
            </a:ext>
          </a:extLst>
        </xdr:cNvPr>
        <xdr:cNvSpPr txBox="1"/>
      </xdr:nvSpPr>
      <xdr:spPr>
        <a:xfrm>
          <a:off x="4600575" y="53679147"/>
          <a:ext cx="1739953" cy="497462"/>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１５０百万円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38100</xdr:colOff>
      <xdr:row>751</xdr:row>
      <xdr:rowOff>9525</xdr:rowOff>
    </xdr:from>
    <xdr:to>
      <xdr:col>37</xdr:col>
      <xdr:colOff>10013</xdr:colOff>
      <xdr:row>754</xdr:row>
      <xdr:rowOff>56902</xdr:rowOff>
    </xdr:to>
    <xdr:sp macro="" textlink="">
      <xdr:nvSpPr>
        <xdr:cNvPr id="8" name="大かっこ 7">
          <a:extLst>
            <a:ext uri="{FF2B5EF4-FFF2-40B4-BE49-F238E27FC236}">
              <a16:creationId xmlns:a16="http://schemas.microsoft.com/office/drawing/2014/main" id="{95EF25CB-77D3-4BAC-99CA-48D6407CD4F8}"/>
            </a:ext>
          </a:extLst>
        </xdr:cNvPr>
        <xdr:cNvSpPr/>
      </xdr:nvSpPr>
      <xdr:spPr>
        <a:xfrm>
          <a:off x="3638550" y="54244875"/>
          <a:ext cx="3772388" cy="1104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スポーツを通じた健康増進の意識の醸成や運動・スポーツへの興味・関心を喚起する取組などの事業に必要な経費の一部を補助する。</a:t>
          </a:r>
        </a:p>
      </xdr:txBody>
    </xdr:sp>
    <xdr:clientData/>
  </xdr:twoCellAnchor>
  <xdr:twoCellAnchor>
    <xdr:from>
      <xdr:col>20</xdr:col>
      <xdr:colOff>191861</xdr:colOff>
      <xdr:row>757</xdr:row>
      <xdr:rowOff>209550</xdr:rowOff>
    </xdr:from>
    <xdr:to>
      <xdr:col>34</xdr:col>
      <xdr:colOff>72346</xdr:colOff>
      <xdr:row>759</xdr:row>
      <xdr:rowOff>13706</xdr:rowOff>
    </xdr:to>
    <xdr:sp macro="" textlink="">
      <xdr:nvSpPr>
        <xdr:cNvPr id="9" name="テキスト ボックス 18">
          <a:extLst>
            <a:ext uri="{FF2B5EF4-FFF2-40B4-BE49-F238E27FC236}">
              <a16:creationId xmlns:a16="http://schemas.microsoft.com/office/drawing/2014/main" id="{0D4405B3-50E2-4843-B7C6-C31701404896}"/>
            </a:ext>
          </a:extLst>
        </xdr:cNvPr>
        <xdr:cNvSpPr txBox="1"/>
      </xdr:nvSpPr>
      <xdr:spPr>
        <a:xfrm>
          <a:off x="4192361" y="56559450"/>
          <a:ext cx="2680835" cy="509006"/>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地方公共団体（全２４団体）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１５０百万円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131989</xdr:colOff>
      <xdr:row>756</xdr:row>
      <xdr:rowOff>287110</xdr:rowOff>
    </xdr:from>
    <xdr:to>
      <xdr:col>26</xdr:col>
      <xdr:colOff>159163</xdr:colOff>
      <xdr:row>757</xdr:row>
      <xdr:rowOff>227137</xdr:rowOff>
    </xdr:to>
    <xdr:sp macro="" textlink="">
      <xdr:nvSpPr>
        <xdr:cNvPr id="10" name="テキスト ボックス 16">
          <a:extLst>
            <a:ext uri="{FF2B5EF4-FFF2-40B4-BE49-F238E27FC236}">
              <a16:creationId xmlns:a16="http://schemas.microsoft.com/office/drawing/2014/main" id="{0DA1C7AA-6CD7-4C20-8EAD-B44C561E6FB8}"/>
            </a:ext>
          </a:extLst>
        </xdr:cNvPr>
        <xdr:cNvSpPr txBox="1"/>
      </xdr:nvSpPr>
      <xdr:spPr>
        <a:xfrm>
          <a:off x="3932464" y="56284585"/>
          <a:ext cx="142734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18</xdr:col>
      <xdr:colOff>133350</xdr:colOff>
      <xdr:row>759</xdr:row>
      <xdr:rowOff>175370</xdr:rowOff>
    </xdr:from>
    <xdr:to>
      <xdr:col>36</xdr:col>
      <xdr:colOff>57150</xdr:colOff>
      <xdr:row>765</xdr:row>
      <xdr:rowOff>390524</xdr:rowOff>
    </xdr:to>
    <xdr:sp macro="" textlink="">
      <xdr:nvSpPr>
        <xdr:cNvPr id="11" name="大かっこ 10">
          <a:extLst>
            <a:ext uri="{FF2B5EF4-FFF2-40B4-BE49-F238E27FC236}">
              <a16:creationId xmlns:a16="http://schemas.microsoft.com/office/drawing/2014/main" id="{8E4C92C8-2555-4BC4-9DDA-6709B82D0D50}"/>
            </a:ext>
          </a:extLst>
        </xdr:cNvPr>
        <xdr:cNvSpPr/>
      </xdr:nvSpPr>
      <xdr:spPr>
        <a:xfrm>
          <a:off x="3733800" y="51848495"/>
          <a:ext cx="3524250" cy="2644029"/>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100">
              <a:latin typeface="ＭＳ ゴシック" panose="020B0609070205080204" pitchFamily="49" charset="-128"/>
              <a:ea typeface="ＭＳ ゴシック" panose="020B0609070205080204" pitchFamily="49" charset="-128"/>
            </a:rPr>
            <a:t>域内のスポーツを通じた健康増進に関する施策を持続可能な取組とするため、行政内や域内の関係団体（大学、医療機関、民間事業者、スポーツ団体、健康関連団体等）から構成する実行委員会等の開催及び「医療と連携した地域におけるリスクに応じた運動・スポーツの取組」「ライフステージ別のスポーツ無関心層をターゲットにした地域における運動・スポーツの取組（ターゲットは、ア． ビジネスパーソン、イ．女性、ウ．高齢者）」「新しい生活様式における運動・スポーツの習慣化の取組」を実施する。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136071</xdr:colOff>
      <xdr:row>754</xdr:row>
      <xdr:rowOff>176893</xdr:rowOff>
    </xdr:from>
    <xdr:to>
      <xdr:col>29</xdr:col>
      <xdr:colOff>136072</xdr:colOff>
      <xdr:row>756</xdr:row>
      <xdr:rowOff>163286</xdr:rowOff>
    </xdr:to>
    <xdr:sp macro="" textlink="">
      <xdr:nvSpPr>
        <xdr:cNvPr id="12" name="矢印: 下 15">
          <a:extLst>
            <a:ext uri="{FF2B5EF4-FFF2-40B4-BE49-F238E27FC236}">
              <a16:creationId xmlns:a16="http://schemas.microsoft.com/office/drawing/2014/main" id="{8484D808-90E0-4F83-A872-61480EB89721}"/>
            </a:ext>
          </a:extLst>
        </xdr:cNvPr>
        <xdr:cNvSpPr/>
      </xdr:nvSpPr>
      <xdr:spPr>
        <a:xfrm>
          <a:off x="5136696" y="55469518"/>
          <a:ext cx="800101" cy="691243"/>
        </a:xfrm>
        <a:prstGeom prst="down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H799" sqref="BH7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322</v>
      </c>
      <c r="AT2" s="207"/>
      <c r="AU2" s="207"/>
      <c r="AV2" s="98" t="str">
        <f>IF(AW2="","","-")</f>
        <v/>
      </c>
      <c r="AW2" s="395"/>
      <c r="AX2" s="395"/>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161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720</v>
      </c>
      <c r="AF4" s="703"/>
      <c r="AG4" s="703"/>
      <c r="AH4" s="703"/>
      <c r="AI4" s="703"/>
      <c r="AJ4" s="703"/>
      <c r="AK4" s="703"/>
      <c r="AL4" s="703"/>
      <c r="AM4" s="703"/>
      <c r="AN4" s="703"/>
      <c r="AO4" s="703"/>
      <c r="AP4" s="704"/>
      <c r="AQ4" s="705" t="s">
        <v>2</v>
      </c>
      <c r="AR4" s="700"/>
      <c r="AS4" s="700"/>
      <c r="AT4" s="700"/>
      <c r="AU4" s="700"/>
      <c r="AV4" s="700"/>
      <c r="AW4" s="700"/>
      <c r="AX4" s="706"/>
    </row>
    <row r="5" spans="1:50" ht="44.25" customHeight="1" x14ac:dyDescent="0.15">
      <c r="A5" s="707" t="s">
        <v>67</v>
      </c>
      <c r="B5" s="708"/>
      <c r="C5" s="708"/>
      <c r="D5" s="708"/>
      <c r="E5" s="708"/>
      <c r="F5" s="709"/>
      <c r="G5" s="554" t="s">
        <v>721</v>
      </c>
      <c r="H5" s="555"/>
      <c r="I5" s="555"/>
      <c r="J5" s="555"/>
      <c r="K5" s="555"/>
      <c r="L5" s="555"/>
      <c r="M5" s="556" t="s">
        <v>66</v>
      </c>
      <c r="N5" s="557"/>
      <c r="O5" s="557"/>
      <c r="P5" s="557"/>
      <c r="Q5" s="557"/>
      <c r="R5" s="558"/>
      <c r="S5" s="559" t="s">
        <v>717</v>
      </c>
      <c r="T5" s="555"/>
      <c r="U5" s="555"/>
      <c r="V5" s="555"/>
      <c r="W5" s="555"/>
      <c r="X5" s="560"/>
      <c r="Y5" s="713" t="s">
        <v>3</v>
      </c>
      <c r="Z5" s="714"/>
      <c r="AA5" s="714"/>
      <c r="AB5" s="714"/>
      <c r="AC5" s="714"/>
      <c r="AD5" s="715"/>
      <c r="AE5" s="716" t="s">
        <v>722</v>
      </c>
      <c r="AF5" s="716"/>
      <c r="AG5" s="716"/>
      <c r="AH5" s="716"/>
      <c r="AI5" s="716"/>
      <c r="AJ5" s="716"/>
      <c r="AK5" s="716"/>
      <c r="AL5" s="716"/>
      <c r="AM5" s="716"/>
      <c r="AN5" s="716"/>
      <c r="AO5" s="716"/>
      <c r="AP5" s="717"/>
      <c r="AQ5" s="718" t="s">
        <v>783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723</v>
      </c>
      <c r="H7" s="824"/>
      <c r="I7" s="824"/>
      <c r="J7" s="824"/>
      <c r="K7" s="824"/>
      <c r="L7" s="824"/>
      <c r="M7" s="824"/>
      <c r="N7" s="824"/>
      <c r="O7" s="824"/>
      <c r="P7" s="824"/>
      <c r="Q7" s="824"/>
      <c r="R7" s="824"/>
      <c r="S7" s="824"/>
      <c r="T7" s="824"/>
      <c r="U7" s="824"/>
      <c r="V7" s="824"/>
      <c r="W7" s="824"/>
      <c r="X7" s="825"/>
      <c r="Y7" s="393" t="s">
        <v>389</v>
      </c>
      <c r="Z7" s="296"/>
      <c r="AA7" s="296"/>
      <c r="AB7" s="296"/>
      <c r="AC7" s="296"/>
      <c r="AD7" s="394"/>
      <c r="AE7" s="380" t="s">
        <v>724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観光立国、地方創生</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757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749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180</v>
      </c>
      <c r="Q13" s="164"/>
      <c r="R13" s="164"/>
      <c r="S13" s="164"/>
      <c r="T13" s="164"/>
      <c r="U13" s="164"/>
      <c r="V13" s="165"/>
      <c r="W13" s="163">
        <v>180</v>
      </c>
      <c r="X13" s="164"/>
      <c r="Y13" s="164"/>
      <c r="Z13" s="164"/>
      <c r="AA13" s="164"/>
      <c r="AB13" s="164"/>
      <c r="AC13" s="165"/>
      <c r="AD13" s="163">
        <v>180</v>
      </c>
      <c r="AE13" s="164"/>
      <c r="AF13" s="164"/>
      <c r="AG13" s="164"/>
      <c r="AH13" s="164"/>
      <c r="AI13" s="164"/>
      <c r="AJ13" s="165"/>
      <c r="AK13" s="163">
        <v>190</v>
      </c>
      <c r="AL13" s="164"/>
      <c r="AM13" s="164"/>
      <c r="AN13" s="164"/>
      <c r="AO13" s="164"/>
      <c r="AP13" s="164"/>
      <c r="AQ13" s="165"/>
      <c r="AR13" s="160">
        <v>275</v>
      </c>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406</v>
      </c>
      <c r="Q14" s="164"/>
      <c r="R14" s="164"/>
      <c r="S14" s="164"/>
      <c r="T14" s="164"/>
      <c r="U14" s="164"/>
      <c r="V14" s="165"/>
      <c r="W14" s="163" t="s">
        <v>406</v>
      </c>
      <c r="X14" s="164"/>
      <c r="Y14" s="164"/>
      <c r="Z14" s="164"/>
      <c r="AA14" s="164"/>
      <c r="AB14" s="164"/>
      <c r="AC14" s="165"/>
      <c r="AD14" s="163" t="s">
        <v>406</v>
      </c>
      <c r="AE14" s="164"/>
      <c r="AF14" s="164"/>
      <c r="AG14" s="164"/>
      <c r="AH14" s="164"/>
      <c r="AI14" s="164"/>
      <c r="AJ14" s="165"/>
      <c r="AK14" s="163" t="s">
        <v>406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725</v>
      </c>
      <c r="Q15" s="164"/>
      <c r="R15" s="164"/>
      <c r="S15" s="164"/>
      <c r="T15" s="164"/>
      <c r="U15" s="164"/>
      <c r="V15" s="165"/>
      <c r="W15" s="163" t="s">
        <v>406</v>
      </c>
      <c r="X15" s="164"/>
      <c r="Y15" s="164"/>
      <c r="Z15" s="164"/>
      <c r="AA15" s="164"/>
      <c r="AB15" s="164"/>
      <c r="AC15" s="165"/>
      <c r="AD15" s="163" t="s">
        <v>406</v>
      </c>
      <c r="AE15" s="164"/>
      <c r="AF15" s="164"/>
      <c r="AG15" s="164"/>
      <c r="AH15" s="164"/>
      <c r="AI15" s="164"/>
      <c r="AJ15" s="165"/>
      <c r="AK15" s="163" t="s">
        <v>406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406</v>
      </c>
      <c r="Q16" s="164"/>
      <c r="R16" s="164"/>
      <c r="S16" s="164"/>
      <c r="T16" s="164"/>
      <c r="U16" s="164"/>
      <c r="V16" s="165"/>
      <c r="W16" s="163" t="s">
        <v>406</v>
      </c>
      <c r="X16" s="164"/>
      <c r="Y16" s="164"/>
      <c r="Z16" s="164"/>
      <c r="AA16" s="164"/>
      <c r="AB16" s="164"/>
      <c r="AC16" s="165"/>
      <c r="AD16" s="163" t="s">
        <v>725</v>
      </c>
      <c r="AE16" s="164"/>
      <c r="AF16" s="164"/>
      <c r="AG16" s="164"/>
      <c r="AH16" s="164"/>
      <c r="AI16" s="164"/>
      <c r="AJ16" s="165"/>
      <c r="AK16" s="163" t="s">
        <v>406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725</v>
      </c>
      <c r="Q17" s="164"/>
      <c r="R17" s="164"/>
      <c r="S17" s="164"/>
      <c r="T17" s="164"/>
      <c r="U17" s="164"/>
      <c r="V17" s="165"/>
      <c r="W17" s="163" t="s">
        <v>725</v>
      </c>
      <c r="X17" s="164"/>
      <c r="Y17" s="164"/>
      <c r="Z17" s="164"/>
      <c r="AA17" s="164"/>
      <c r="AB17" s="164"/>
      <c r="AC17" s="165"/>
      <c r="AD17" s="163" t="s">
        <v>725</v>
      </c>
      <c r="AE17" s="164"/>
      <c r="AF17" s="164"/>
      <c r="AG17" s="164"/>
      <c r="AH17" s="164"/>
      <c r="AI17" s="164"/>
      <c r="AJ17" s="165"/>
      <c r="AK17" s="163" t="s">
        <v>406</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180</v>
      </c>
      <c r="Q18" s="170"/>
      <c r="R18" s="170"/>
      <c r="S18" s="170"/>
      <c r="T18" s="170"/>
      <c r="U18" s="170"/>
      <c r="V18" s="171"/>
      <c r="W18" s="169">
        <f>SUM(W13:AC17)</f>
        <v>180</v>
      </c>
      <c r="X18" s="170"/>
      <c r="Y18" s="170"/>
      <c r="Z18" s="170"/>
      <c r="AA18" s="170"/>
      <c r="AB18" s="170"/>
      <c r="AC18" s="171"/>
      <c r="AD18" s="169">
        <f>SUM(AD13:AJ17)</f>
        <v>180</v>
      </c>
      <c r="AE18" s="170"/>
      <c r="AF18" s="170"/>
      <c r="AG18" s="170"/>
      <c r="AH18" s="170"/>
      <c r="AI18" s="170"/>
      <c r="AJ18" s="171"/>
      <c r="AK18" s="169">
        <f>SUM(AK13:AQ17)</f>
        <v>190</v>
      </c>
      <c r="AL18" s="170"/>
      <c r="AM18" s="170"/>
      <c r="AN18" s="170"/>
      <c r="AO18" s="170"/>
      <c r="AP18" s="170"/>
      <c r="AQ18" s="171"/>
      <c r="AR18" s="169">
        <f>SUM(AR13:AX17)</f>
        <v>275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111</v>
      </c>
      <c r="Q19" s="164"/>
      <c r="R19" s="164"/>
      <c r="S19" s="164"/>
      <c r="T19" s="164"/>
      <c r="U19" s="164"/>
      <c r="V19" s="165"/>
      <c r="W19" s="163">
        <v>124</v>
      </c>
      <c r="X19" s="164"/>
      <c r="Y19" s="164"/>
      <c r="Z19" s="164"/>
      <c r="AA19" s="164"/>
      <c r="AB19" s="164"/>
      <c r="AC19" s="165"/>
      <c r="AD19" s="163">
        <v>150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0.6166666666666667</v>
      </c>
      <c r="Q20" s="535"/>
      <c r="R20" s="535"/>
      <c r="S20" s="535"/>
      <c r="T20" s="535"/>
      <c r="U20" s="535"/>
      <c r="V20" s="535"/>
      <c r="W20" s="535">
        <f t="shared" ref="W20" si="0">IF(W18=0, "-", SUM(W19)/W18)</f>
        <v>0.68888888888888888</v>
      </c>
      <c r="X20" s="535"/>
      <c r="Y20" s="535"/>
      <c r="Z20" s="535"/>
      <c r="AA20" s="535"/>
      <c r="AB20" s="535"/>
      <c r="AC20" s="535"/>
      <c r="AD20" s="535">
        <f t="shared" ref="AD20" si="1">IF(AD18=0, "-", SUM(AD19)/AD18)</f>
        <v>0.83333333333333337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0.6166666666666667</v>
      </c>
      <c r="Q21" s="535"/>
      <c r="R21" s="535"/>
      <c r="S21" s="535"/>
      <c r="T21" s="535"/>
      <c r="U21" s="535"/>
      <c r="V21" s="535"/>
      <c r="W21" s="535">
        <f t="shared" ref="W21" si="2">IF(W19=0, "-", SUM(W19)/SUM(W13,W14))</f>
        <v>0.68888888888888888</v>
      </c>
      <c r="X21" s="535"/>
      <c r="Y21" s="535"/>
      <c r="Z21" s="535"/>
      <c r="AA21" s="535"/>
      <c r="AB21" s="535"/>
      <c r="AC21" s="535"/>
      <c r="AD21" s="535">
        <f t="shared" ref="AD21" si="3">IF(AD19=0, "-", SUM(AD19)/SUM(AD13,AD14))</f>
        <v>0.83333333333333337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190</v>
      </c>
      <c r="Q23" s="161"/>
      <c r="R23" s="161"/>
      <c r="S23" s="161"/>
      <c r="T23" s="161"/>
      <c r="U23" s="161"/>
      <c r="V23" s="162"/>
      <c r="W23" s="160">
        <v>270</v>
      </c>
      <c r="X23" s="161"/>
      <c r="Y23" s="161"/>
      <c r="Z23" s="161"/>
      <c r="AA23" s="161"/>
      <c r="AB23" s="161"/>
      <c r="AC23" s="162"/>
      <c r="AD23" s="149" t="s">
        <v>790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789</v>
      </c>
      <c r="H24" s="136"/>
      <c r="I24" s="136"/>
      <c r="J24" s="136"/>
      <c r="K24" s="136"/>
      <c r="L24" s="136"/>
      <c r="M24" s="136"/>
      <c r="N24" s="136"/>
      <c r="O24" s="137"/>
      <c r="P24" s="163"/>
      <c r="Q24" s="164"/>
      <c r="R24" s="164"/>
      <c r="S24" s="164"/>
      <c r="T24" s="164"/>
      <c r="U24" s="164"/>
      <c r="V24" s="165"/>
      <c r="W24" s="163">
        <v>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190</v>
      </c>
      <c r="Q29" s="164"/>
      <c r="R29" s="164"/>
      <c r="S29" s="164"/>
      <c r="T29" s="164"/>
      <c r="U29" s="164"/>
      <c r="V29" s="165"/>
      <c r="W29" s="211">
        <f>AR13</f>
        <v>275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390</v>
      </c>
      <c r="AF30" s="384"/>
      <c r="AG30" s="384"/>
      <c r="AH30" s="385"/>
      <c r="AI30" s="386" t="s">
        <v>412</v>
      </c>
      <c r="AJ30" s="386"/>
      <c r="AK30" s="386"/>
      <c r="AL30" s="383"/>
      <c r="AM30" s="386" t="s">
        <v>509</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v>3</v>
      </c>
      <c r="AR31" s="178"/>
      <c r="AS31" s="179" t="s">
        <v>233</v>
      </c>
      <c r="AT31" s="202"/>
      <c r="AU31" s="271" t="s">
        <v>787</v>
      </c>
      <c r="AV31" s="271"/>
      <c r="AW31" s="376" t="s">
        <v>179</v>
      </c>
      <c r="AX31" s="377"/>
    </row>
    <row r="32" spans="1:50" ht="23.25" customHeight="1" x14ac:dyDescent="0.15">
      <c r="A32" s="511"/>
      <c r="B32" s="509"/>
      <c r="C32" s="509"/>
      <c r="D32" s="509"/>
      <c r="E32" s="509"/>
      <c r="F32" s="510"/>
      <c r="G32" s="536" t="s">
        <v>727</v>
      </c>
      <c r="H32" s="537"/>
      <c r="I32" s="537"/>
      <c r="J32" s="537"/>
      <c r="K32" s="537"/>
      <c r="L32" s="537"/>
      <c r="M32" s="537"/>
      <c r="N32" s="537"/>
      <c r="O32" s="538"/>
      <c r="P32" s="191" t="s">
        <v>728</v>
      </c>
      <c r="Q32" s="191"/>
      <c r="R32" s="191"/>
      <c r="S32" s="191"/>
      <c r="T32" s="191"/>
      <c r="U32" s="191"/>
      <c r="V32" s="191"/>
      <c r="W32" s="191"/>
      <c r="X32" s="233"/>
      <c r="Y32" s="340" t="s">
        <v>12</v>
      </c>
      <c r="Z32" s="545"/>
      <c r="AA32" s="546"/>
      <c r="AB32" s="547" t="s">
        <v>14</v>
      </c>
      <c r="AC32" s="547"/>
      <c r="AD32" s="547"/>
      <c r="AE32" s="364">
        <v>55.1</v>
      </c>
      <c r="AF32" s="365"/>
      <c r="AG32" s="365"/>
      <c r="AH32" s="365"/>
      <c r="AI32" s="364">
        <v>53.6</v>
      </c>
      <c r="AJ32" s="365"/>
      <c r="AK32" s="365"/>
      <c r="AL32" s="365"/>
      <c r="AM32" s="364">
        <v>59.9</v>
      </c>
      <c r="AN32" s="365"/>
      <c r="AO32" s="365"/>
      <c r="AP32" s="365"/>
      <c r="AQ32" s="166" t="s">
        <v>406</v>
      </c>
      <c r="AR32" s="167"/>
      <c r="AS32" s="167"/>
      <c r="AT32" s="168"/>
      <c r="AU32" s="365" t="s">
        <v>406</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14</v>
      </c>
      <c r="AC33" s="518"/>
      <c r="AD33" s="518"/>
      <c r="AE33" s="364" t="s">
        <v>714</v>
      </c>
      <c r="AF33" s="365"/>
      <c r="AG33" s="365"/>
      <c r="AH33" s="365"/>
      <c r="AI33" s="364" t="s">
        <v>714</v>
      </c>
      <c r="AJ33" s="365"/>
      <c r="AK33" s="365"/>
      <c r="AL33" s="365"/>
      <c r="AM33" s="364" t="s">
        <v>750</v>
      </c>
      <c r="AN33" s="365"/>
      <c r="AO33" s="365"/>
      <c r="AP33" s="365"/>
      <c r="AQ33" s="166">
        <v>65</v>
      </c>
      <c r="AR33" s="167"/>
      <c r="AS33" s="167"/>
      <c r="AT33" s="168"/>
      <c r="AU33" s="365" t="s">
        <v>787</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714</v>
      </c>
      <c r="AF34" s="365"/>
      <c r="AG34" s="365"/>
      <c r="AH34" s="365"/>
      <c r="AI34" s="364" t="s">
        <v>714</v>
      </c>
      <c r="AJ34" s="365"/>
      <c r="AK34" s="365"/>
      <c r="AL34" s="365"/>
      <c r="AM34" s="364" t="s">
        <v>750</v>
      </c>
      <c r="AN34" s="365"/>
      <c r="AO34" s="365"/>
      <c r="AP34" s="365"/>
      <c r="AQ34" s="166" t="s">
        <v>406</v>
      </c>
      <c r="AR34" s="167"/>
      <c r="AS34" s="167"/>
      <c r="AT34" s="168"/>
      <c r="AU34" s="365" t="s">
        <v>406</v>
      </c>
      <c r="AV34" s="365"/>
      <c r="AW34" s="365"/>
      <c r="AX34" s="366"/>
    </row>
    <row r="35" spans="1:51" ht="23.25" customHeight="1" x14ac:dyDescent="0.15">
      <c r="A35" s="891" t="s">
        <v>380</v>
      </c>
      <c r="B35" s="892"/>
      <c r="C35" s="892"/>
      <c r="D35" s="892"/>
      <c r="E35" s="892"/>
      <c r="F35" s="893"/>
      <c r="G35" s="897" t="s">
        <v>729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1</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v>3</v>
      </c>
      <c r="AR38" s="178"/>
      <c r="AS38" s="179" t="s">
        <v>233</v>
      </c>
      <c r="AT38" s="202"/>
      <c r="AU38" s="271" t="s">
        <v>787</v>
      </c>
      <c r="AV38" s="271"/>
      <c r="AW38" s="376" t="s">
        <v>179</v>
      </c>
      <c r="AX38" s="377"/>
      <c r="AY38">
        <f>$AY$37</f>
        <v>1</v>
      </c>
    </row>
    <row r="39" spans="1:51" ht="23.25" customHeight="1" x14ac:dyDescent="0.15">
      <c r="A39" s="511"/>
      <c r="B39" s="509"/>
      <c r="C39" s="509"/>
      <c r="D39" s="509"/>
      <c r="E39" s="509"/>
      <c r="F39" s="510"/>
      <c r="G39" s="536" t="s">
        <v>730</v>
      </c>
      <c r="H39" s="537"/>
      <c r="I39" s="537"/>
      <c r="J39" s="537"/>
      <c r="K39" s="537"/>
      <c r="L39" s="537"/>
      <c r="M39" s="537"/>
      <c r="N39" s="537"/>
      <c r="O39" s="538"/>
      <c r="P39" s="191" t="s">
        <v>731</v>
      </c>
      <c r="Q39" s="191"/>
      <c r="R39" s="191"/>
      <c r="S39" s="191"/>
      <c r="T39" s="191"/>
      <c r="U39" s="191"/>
      <c r="V39" s="191"/>
      <c r="W39" s="191"/>
      <c r="X39" s="233"/>
      <c r="Y39" s="340" t="s">
        <v>12</v>
      </c>
      <c r="Z39" s="545"/>
      <c r="AA39" s="546"/>
      <c r="AB39" s="547" t="s">
        <v>14</v>
      </c>
      <c r="AC39" s="547"/>
      <c r="AD39" s="547"/>
      <c r="AE39" s="364" t="s">
        <v>714</v>
      </c>
      <c r="AF39" s="365"/>
      <c r="AG39" s="365"/>
      <c r="AH39" s="365"/>
      <c r="AI39" s="364">
        <v>47.4</v>
      </c>
      <c r="AJ39" s="365"/>
      <c r="AK39" s="365"/>
      <c r="AL39" s="365"/>
      <c r="AM39" s="364"/>
      <c r="AN39" s="365"/>
      <c r="AO39" s="365"/>
      <c r="AP39" s="365"/>
      <c r="AQ39" s="166" t="s">
        <v>406</v>
      </c>
      <c r="AR39" s="167"/>
      <c r="AS39" s="167"/>
      <c r="AT39" s="168"/>
      <c r="AU39" s="365" t="s">
        <v>406</v>
      </c>
      <c r="AV39" s="365"/>
      <c r="AW39" s="365"/>
      <c r="AX39" s="366"/>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14</v>
      </c>
      <c r="AC40" s="518"/>
      <c r="AD40" s="518"/>
      <c r="AE40" s="364" t="s">
        <v>714</v>
      </c>
      <c r="AF40" s="365"/>
      <c r="AG40" s="365"/>
      <c r="AH40" s="365"/>
      <c r="AI40" s="364">
        <v>50</v>
      </c>
      <c r="AJ40" s="365"/>
      <c r="AK40" s="365"/>
      <c r="AL40" s="365"/>
      <c r="AM40" s="364">
        <v>50</v>
      </c>
      <c r="AN40" s="365"/>
      <c r="AO40" s="365"/>
      <c r="AP40" s="365"/>
      <c r="AQ40" s="166">
        <v>50</v>
      </c>
      <c r="AR40" s="167"/>
      <c r="AS40" s="167"/>
      <c r="AT40" s="168"/>
      <c r="AU40" s="365" t="s">
        <v>725</v>
      </c>
      <c r="AV40" s="365"/>
      <c r="AW40" s="365"/>
      <c r="AX40" s="366"/>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t="s">
        <v>714</v>
      </c>
      <c r="AF41" s="365"/>
      <c r="AG41" s="365"/>
      <c r="AH41" s="365"/>
      <c r="AI41" s="364">
        <v>94.8</v>
      </c>
      <c r="AJ41" s="365"/>
      <c r="AK41" s="365"/>
      <c r="AL41" s="365"/>
      <c r="AM41" s="364" t="s">
        <v>787</v>
      </c>
      <c r="AN41" s="365"/>
      <c r="AO41" s="365"/>
      <c r="AP41" s="365"/>
      <c r="AQ41" s="166" t="s">
        <v>406</v>
      </c>
      <c r="AR41" s="167"/>
      <c r="AS41" s="167"/>
      <c r="AT41" s="168"/>
      <c r="AU41" s="365" t="s">
        <v>406</v>
      </c>
      <c r="AV41" s="365"/>
      <c r="AW41" s="365"/>
      <c r="AX41" s="366"/>
      <c r="AY41">
        <f t="shared" si="4"/>
        <v>1</v>
      </c>
    </row>
    <row r="42" spans="1:51" ht="23.25" customHeight="1" x14ac:dyDescent="0.15">
      <c r="A42" s="891" t="s">
        <v>380</v>
      </c>
      <c r="B42" s="892"/>
      <c r="C42" s="892"/>
      <c r="D42" s="892"/>
      <c r="E42" s="892"/>
      <c r="F42" s="893"/>
      <c r="G42" s="897" t="s">
        <v>784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t="s">
        <v>714</v>
      </c>
      <c r="AR45" s="178"/>
      <c r="AS45" s="179" t="s">
        <v>233</v>
      </c>
      <c r="AT45" s="202"/>
      <c r="AU45" s="271">
        <v>33</v>
      </c>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t="s">
        <v>714</v>
      </c>
      <c r="AR52" s="178"/>
      <c r="AS52" s="179" t="s">
        <v>233</v>
      </c>
      <c r="AT52" s="202"/>
      <c r="AU52" s="271">
        <v>33</v>
      </c>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t="s">
        <v>714</v>
      </c>
      <c r="AR59" s="178"/>
      <c r="AS59" s="179" t="s">
        <v>233</v>
      </c>
      <c r="AT59" s="202"/>
      <c r="AU59" s="271" t="s">
        <v>714</v>
      </c>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t="s">
        <v>732</v>
      </c>
      <c r="AC60" s="547"/>
      <c r="AD60" s="547"/>
      <c r="AE60" s="364"/>
      <c r="AF60" s="365"/>
      <c r="AG60" s="365"/>
      <c r="AH60" s="365"/>
      <c r="AI60" s="364"/>
      <c r="AJ60" s="365"/>
      <c r="AK60" s="365"/>
      <c r="AL60" s="365"/>
      <c r="AM60" s="364"/>
      <c r="AN60" s="365"/>
      <c r="AO60" s="365"/>
      <c r="AP60" s="365"/>
      <c r="AQ60" s="166" t="s">
        <v>714</v>
      </c>
      <c r="AR60" s="167"/>
      <c r="AS60" s="167"/>
      <c r="AT60" s="168"/>
      <c r="AU60" s="365" t="s">
        <v>714</v>
      </c>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t="s">
        <v>732</v>
      </c>
      <c r="AC61" s="518"/>
      <c r="AD61" s="518"/>
      <c r="AE61" s="364"/>
      <c r="AF61" s="365"/>
      <c r="AG61" s="365"/>
      <c r="AH61" s="365"/>
      <c r="AI61" s="364"/>
      <c r="AJ61" s="365"/>
      <c r="AK61" s="365"/>
      <c r="AL61" s="365"/>
      <c r="AM61" s="364"/>
      <c r="AN61" s="365"/>
      <c r="AO61" s="365"/>
      <c r="AP61" s="365"/>
      <c r="AQ61" s="166" t="s">
        <v>714</v>
      </c>
      <c r="AR61" s="167"/>
      <c r="AS61" s="167"/>
      <c r="AT61" s="168"/>
      <c r="AU61" s="365" t="s">
        <v>714</v>
      </c>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t="s">
        <v>714</v>
      </c>
      <c r="AR62" s="167"/>
      <c r="AS62" s="167"/>
      <c r="AT62" s="168"/>
      <c r="AU62" s="365" t="s">
        <v>714</v>
      </c>
      <c r="AV62" s="365"/>
      <c r="AW62" s="365"/>
      <c r="AX62" s="366"/>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390</v>
      </c>
      <c r="AF65" s="336"/>
      <c r="AG65" s="336"/>
      <c r="AH65" s="336"/>
      <c r="AI65" s="336" t="s">
        <v>412</v>
      </c>
      <c r="AJ65" s="336"/>
      <c r="AK65" s="336"/>
      <c r="AL65" s="336"/>
      <c r="AM65" s="336" t="s">
        <v>509</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733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14</v>
      </c>
      <c r="AC101" s="547"/>
      <c r="AD101" s="547"/>
      <c r="AE101" s="359">
        <v>71.2</v>
      </c>
      <c r="AF101" s="359"/>
      <c r="AG101" s="359"/>
      <c r="AH101" s="359"/>
      <c r="AI101" s="359">
        <v>67.5</v>
      </c>
      <c r="AJ101" s="359"/>
      <c r="AK101" s="359"/>
      <c r="AL101" s="359"/>
      <c r="AM101" s="359"/>
      <c r="AN101" s="359"/>
      <c r="AO101" s="359"/>
      <c r="AP101" s="359"/>
      <c r="AQ101" s="359"/>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14</v>
      </c>
      <c r="AC102" s="547"/>
      <c r="AD102" s="547"/>
      <c r="AE102" s="359">
        <v>80</v>
      </c>
      <c r="AF102" s="359"/>
      <c r="AG102" s="359"/>
      <c r="AH102" s="359"/>
      <c r="AI102" s="359">
        <v>85</v>
      </c>
      <c r="AJ102" s="359"/>
      <c r="AK102" s="359"/>
      <c r="AL102" s="359"/>
      <c r="AM102" s="359">
        <v>85</v>
      </c>
      <c r="AN102" s="359"/>
      <c r="AO102" s="359"/>
      <c r="AP102" s="359"/>
      <c r="AQ102" s="359">
        <v>85</v>
      </c>
      <c r="AR102" s="359"/>
      <c r="AS102" s="359"/>
      <c r="AT102" s="359"/>
      <c r="AU102" s="372">
        <v>85</v>
      </c>
      <c r="AV102" s="373"/>
      <c r="AW102" s="373"/>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1</v>
      </c>
    </row>
    <row r="104" spans="1:60" ht="23.25" customHeight="1" x14ac:dyDescent="0.15">
      <c r="A104" s="487"/>
      <c r="B104" s="488"/>
      <c r="C104" s="488"/>
      <c r="D104" s="488"/>
      <c r="E104" s="488"/>
      <c r="F104" s="489"/>
      <c r="G104" s="191" t="s">
        <v>734</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14</v>
      </c>
      <c r="AC104" s="468"/>
      <c r="AD104" s="469"/>
      <c r="AE104" s="359">
        <v>92.1</v>
      </c>
      <c r="AF104" s="359"/>
      <c r="AG104" s="359"/>
      <c r="AH104" s="359"/>
      <c r="AI104" s="359">
        <v>88.5</v>
      </c>
      <c r="AJ104" s="359"/>
      <c r="AK104" s="359"/>
      <c r="AL104" s="359"/>
      <c r="AM104" s="359"/>
      <c r="AN104" s="359"/>
      <c r="AO104" s="359"/>
      <c r="AP104" s="359"/>
      <c r="AQ104" s="359"/>
      <c r="AR104" s="359"/>
      <c r="AS104" s="359"/>
      <c r="AT104" s="359"/>
      <c r="AU104" s="359"/>
      <c r="AV104" s="359"/>
      <c r="AW104" s="359"/>
      <c r="AX104" s="360"/>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t="s">
        <v>14</v>
      </c>
      <c r="AC105" s="405"/>
      <c r="AD105" s="406"/>
      <c r="AE105" s="359">
        <v>85</v>
      </c>
      <c r="AF105" s="359"/>
      <c r="AG105" s="359"/>
      <c r="AH105" s="359"/>
      <c r="AI105" s="359">
        <v>90</v>
      </c>
      <c r="AJ105" s="359"/>
      <c r="AK105" s="359"/>
      <c r="AL105" s="359"/>
      <c r="AM105" s="359">
        <v>95</v>
      </c>
      <c r="AN105" s="359"/>
      <c r="AO105" s="359"/>
      <c r="AP105" s="359"/>
      <c r="AQ105" s="359">
        <v>95</v>
      </c>
      <c r="AR105" s="359"/>
      <c r="AS105" s="359"/>
      <c r="AT105" s="359"/>
      <c r="AU105" s="359">
        <v>95</v>
      </c>
      <c r="AV105" s="359"/>
      <c r="AW105" s="359"/>
      <c r="AX105" s="360"/>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1</v>
      </c>
    </row>
    <row r="107" spans="1:60" ht="23.25" hidden="1" customHeight="1" x14ac:dyDescent="0.15">
      <c r="A107" s="487"/>
      <c r="B107" s="488"/>
      <c r="C107" s="488"/>
      <c r="D107" s="488"/>
      <c r="E107" s="488"/>
      <c r="F107" s="489"/>
      <c r="G107" s="191" t="s">
        <v>735</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371</v>
      </c>
      <c r="AC107" s="468"/>
      <c r="AD107" s="469"/>
      <c r="AE107" s="359">
        <v>85.6</v>
      </c>
      <c r="AF107" s="359"/>
      <c r="AG107" s="359"/>
      <c r="AH107" s="359"/>
      <c r="AI107" s="359">
        <v>82.1</v>
      </c>
      <c r="AJ107" s="359"/>
      <c r="AK107" s="359"/>
      <c r="AL107" s="359"/>
      <c r="AM107" s="359"/>
      <c r="AN107" s="359"/>
      <c r="AO107" s="359"/>
      <c r="AP107" s="359"/>
      <c r="AQ107" s="359"/>
      <c r="AR107" s="359"/>
      <c r="AS107" s="359"/>
      <c r="AT107" s="359"/>
      <c r="AU107" s="359"/>
      <c r="AV107" s="359"/>
      <c r="AW107" s="359"/>
      <c r="AX107" s="360"/>
      <c r="AY107">
        <f>$AY$106</f>
        <v>1</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t="s">
        <v>371</v>
      </c>
      <c r="AC108" s="405"/>
      <c r="AD108" s="406"/>
      <c r="AE108" s="359">
        <v>75</v>
      </c>
      <c r="AF108" s="359"/>
      <c r="AG108" s="359"/>
      <c r="AH108" s="359"/>
      <c r="AI108" s="359">
        <v>80</v>
      </c>
      <c r="AJ108" s="359"/>
      <c r="AK108" s="359"/>
      <c r="AL108" s="359"/>
      <c r="AM108" s="359">
        <v>85</v>
      </c>
      <c r="AN108" s="359"/>
      <c r="AO108" s="359"/>
      <c r="AP108" s="359"/>
      <c r="AQ108" s="359">
        <v>90</v>
      </c>
      <c r="AR108" s="359"/>
      <c r="AS108" s="359"/>
      <c r="AT108" s="359"/>
      <c r="AU108" s="359"/>
      <c r="AV108" s="359"/>
      <c r="AW108" s="359"/>
      <c r="AX108" s="360"/>
      <c r="AY108">
        <f>$AY$106</f>
        <v>1</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736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716</v>
      </c>
      <c r="AC116" s="301"/>
      <c r="AD116" s="302"/>
      <c r="AE116" s="359">
        <v>6.5</v>
      </c>
      <c r="AF116" s="359"/>
      <c r="AG116" s="359"/>
      <c r="AH116" s="359"/>
      <c r="AI116" s="359">
        <v>5.6</v>
      </c>
      <c r="AJ116" s="359"/>
      <c r="AK116" s="359"/>
      <c r="AL116" s="359"/>
      <c r="AM116" s="359">
        <v>6.25</v>
      </c>
      <c r="AN116" s="359"/>
      <c r="AO116" s="359"/>
      <c r="AP116" s="359"/>
      <c r="AQ116" s="364">
        <v>7.6</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737</v>
      </c>
      <c r="AC117" s="344"/>
      <c r="AD117" s="345"/>
      <c r="AE117" s="306" t="s">
        <v>738</v>
      </c>
      <c r="AF117" s="306"/>
      <c r="AG117" s="306"/>
      <c r="AH117" s="306"/>
      <c r="AI117" s="306" t="s">
        <v>739</v>
      </c>
      <c r="AJ117" s="306"/>
      <c r="AK117" s="306"/>
      <c r="AL117" s="306"/>
      <c r="AM117" s="306" t="s">
        <v>751</v>
      </c>
      <c r="AN117" s="306"/>
      <c r="AO117" s="306"/>
      <c r="AP117" s="306"/>
      <c r="AQ117" s="306" t="s">
        <v>791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55.1</v>
      </c>
      <c r="AF134" s="167"/>
      <c r="AG134" s="167"/>
      <c r="AH134" s="167"/>
      <c r="AI134" s="266">
        <v>53.5</v>
      </c>
      <c r="AJ134" s="167"/>
      <c r="AK134" s="167"/>
      <c r="AL134" s="167"/>
      <c r="AM134" s="266">
        <v>59.9</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t="s">
        <v>725</v>
      </c>
      <c r="AF135" s="167"/>
      <c r="AG135" s="167"/>
      <c r="AH135" s="167"/>
      <c r="AI135" s="266" t="s">
        <v>725</v>
      </c>
      <c r="AJ135" s="167"/>
      <c r="AK135" s="167"/>
      <c r="AL135" s="167"/>
      <c r="AM135" s="266" t="s">
        <v>712</v>
      </c>
      <c r="AN135" s="167"/>
      <c r="AO135" s="167"/>
      <c r="AP135" s="167"/>
      <c r="AQ135" s="266">
        <v>65</v>
      </c>
      <c r="AR135" s="167"/>
      <c r="AS135" s="167"/>
      <c r="AT135" s="167"/>
      <c r="AU135" s="266" t="s">
        <v>787</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3</v>
      </c>
      <c r="AR137" s="271"/>
      <c r="AS137" s="179" t="s">
        <v>233</v>
      </c>
      <c r="AT137" s="202"/>
      <c r="AU137" s="178"/>
      <c r="AV137" s="178"/>
      <c r="AW137" s="179" t="s">
        <v>179</v>
      </c>
      <c r="AX137" s="180"/>
      <c r="AY137">
        <f>$AY$136</f>
        <v>1</v>
      </c>
    </row>
    <row r="138" spans="1:51" ht="39.75" customHeight="1" x14ac:dyDescent="0.15">
      <c r="A138" s="988"/>
      <c r="B138" s="253"/>
      <c r="C138" s="252"/>
      <c r="D138" s="253"/>
      <c r="E138" s="252"/>
      <c r="F138" s="314"/>
      <c r="G138" s="232" t="s">
        <v>743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371</v>
      </c>
      <c r="AC138" s="224"/>
      <c r="AD138" s="224"/>
      <c r="AE138" s="266">
        <v>27.8</v>
      </c>
      <c r="AF138" s="167"/>
      <c r="AG138" s="167"/>
      <c r="AH138" s="167"/>
      <c r="AI138" s="266">
        <v>27</v>
      </c>
      <c r="AJ138" s="167"/>
      <c r="AK138" s="167"/>
      <c r="AL138" s="167"/>
      <c r="AM138" s="266">
        <v>30.9</v>
      </c>
      <c r="AN138" s="167"/>
      <c r="AO138" s="167"/>
      <c r="AP138" s="167"/>
      <c r="AQ138" s="266" t="s">
        <v>714</v>
      </c>
      <c r="AR138" s="167"/>
      <c r="AS138" s="167"/>
      <c r="AT138" s="167"/>
      <c r="AU138" s="266" t="s">
        <v>714</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371</v>
      </c>
      <c r="AC139" s="175"/>
      <c r="AD139" s="175"/>
      <c r="AE139" s="266" t="s">
        <v>714</v>
      </c>
      <c r="AF139" s="167"/>
      <c r="AG139" s="167"/>
      <c r="AH139" s="167"/>
      <c r="AI139" s="266" t="s">
        <v>725</v>
      </c>
      <c r="AJ139" s="167"/>
      <c r="AK139" s="167"/>
      <c r="AL139" s="167"/>
      <c r="AM139" s="266" t="s">
        <v>712</v>
      </c>
      <c r="AN139" s="167"/>
      <c r="AO139" s="167"/>
      <c r="AP139" s="167"/>
      <c r="AQ139" s="266">
        <v>30</v>
      </c>
      <c r="AR139" s="167"/>
      <c r="AS139" s="167"/>
      <c r="AT139" s="167"/>
      <c r="AU139" s="266" t="s">
        <v>787</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1</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714</v>
      </c>
      <c r="AR141" s="271"/>
      <c r="AS141" s="179" t="s">
        <v>233</v>
      </c>
      <c r="AT141" s="202"/>
      <c r="AU141" s="178">
        <v>3</v>
      </c>
      <c r="AV141" s="178"/>
      <c r="AW141" s="179" t="s">
        <v>179</v>
      </c>
      <c r="AX141" s="180"/>
      <c r="AY141">
        <f>$AY$140</f>
        <v>1</v>
      </c>
    </row>
    <row r="142" spans="1:51" ht="39.75" hidden="1" customHeight="1" x14ac:dyDescent="0.15">
      <c r="A142" s="988"/>
      <c r="B142" s="253"/>
      <c r="C142" s="252"/>
      <c r="D142" s="253"/>
      <c r="E142" s="252"/>
      <c r="F142" s="314"/>
      <c r="G142" s="232" t="s">
        <v>744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371</v>
      </c>
      <c r="AC142" s="224"/>
      <c r="AD142" s="224"/>
      <c r="AE142" s="266">
        <v>18.100000000000001</v>
      </c>
      <c r="AF142" s="167"/>
      <c r="AG142" s="167"/>
      <c r="AH142" s="167"/>
      <c r="AI142" s="266">
        <v>20.399999999999999</v>
      </c>
      <c r="AJ142" s="167"/>
      <c r="AK142" s="167"/>
      <c r="AL142" s="167"/>
      <c r="AM142" s="266"/>
      <c r="AN142" s="167"/>
      <c r="AO142" s="167"/>
      <c r="AP142" s="167"/>
      <c r="AQ142" s="266" t="s">
        <v>714</v>
      </c>
      <c r="AR142" s="167"/>
      <c r="AS142" s="167"/>
      <c r="AT142" s="167"/>
      <c r="AU142" s="266" t="s">
        <v>714</v>
      </c>
      <c r="AV142" s="167"/>
      <c r="AW142" s="167"/>
      <c r="AX142" s="208"/>
      <c r="AY142">
        <f t="shared" ref="AY142:AY143" si="15">$AY$140</f>
        <v>1</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371</v>
      </c>
      <c r="AC143" s="175"/>
      <c r="AD143" s="175"/>
      <c r="AE143" s="266" t="s">
        <v>714</v>
      </c>
      <c r="AF143" s="167"/>
      <c r="AG143" s="167"/>
      <c r="AH143" s="167"/>
      <c r="AI143" s="266" t="s">
        <v>714</v>
      </c>
      <c r="AJ143" s="167"/>
      <c r="AK143" s="167"/>
      <c r="AL143" s="167"/>
      <c r="AM143" s="266"/>
      <c r="AN143" s="167"/>
      <c r="AO143" s="167"/>
      <c r="AP143" s="167"/>
      <c r="AQ143" s="266" t="s">
        <v>714</v>
      </c>
      <c r="AR143" s="167"/>
      <c r="AS143" s="167"/>
      <c r="AT143" s="167"/>
      <c r="AU143" s="266">
        <v>0</v>
      </c>
      <c r="AV143" s="167"/>
      <c r="AW143" s="167"/>
      <c r="AX143" s="208"/>
      <c r="AY143">
        <f t="shared" si="15"/>
        <v>1</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714</v>
      </c>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748</v>
      </c>
      <c r="AC194" s="224"/>
      <c r="AD194" s="224"/>
      <c r="AE194" s="266"/>
      <c r="AF194" s="167"/>
      <c r="AG194" s="167"/>
      <c r="AH194" s="167"/>
      <c r="AI194" s="266"/>
      <c r="AJ194" s="167"/>
      <c r="AK194" s="167"/>
      <c r="AL194" s="167"/>
      <c r="AM194" s="266" t="s">
        <v>712</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748</v>
      </c>
      <c r="AC195" s="175"/>
      <c r="AD195" s="175"/>
      <c r="AE195" s="266"/>
      <c r="AF195" s="167"/>
      <c r="AG195" s="167"/>
      <c r="AH195" s="167"/>
      <c r="AI195" s="266"/>
      <c r="AJ195" s="167"/>
      <c r="AK195" s="167"/>
      <c r="AL195" s="167"/>
      <c r="AM195" s="266" t="s">
        <v>712</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t="s">
        <v>712</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t="s">
        <v>712</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406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15">
      <c r="A433" s="988"/>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712</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712</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712</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hidden="1" customHeight="1" x14ac:dyDescent="0.15">
      <c r="A438" s="988"/>
      <c r="B438" s="253"/>
      <c r="C438" s="252"/>
      <c r="D438" s="253"/>
      <c r="E438" s="196"/>
      <c r="F438" s="197"/>
      <c r="G438" s="232" t="s">
        <v>714</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1</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1</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15">
      <c r="A458" s="988"/>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712</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712</v>
      </c>
      <c r="AN459" s="167"/>
      <c r="AO459" s="167"/>
      <c r="AP459" s="168"/>
      <c r="AQ459" s="166" t="s">
        <v>406</v>
      </c>
      <c r="AR459" s="167"/>
      <c r="AS459" s="167"/>
      <c r="AT459" s="168"/>
      <c r="AU459" s="167" t="s">
        <v>406</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712</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0.099999999999994"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715</v>
      </c>
      <c r="AE702" s="890"/>
      <c r="AF702" s="890"/>
      <c r="AG702" s="879" t="s">
        <v>758</v>
      </c>
      <c r="AH702" s="880"/>
      <c r="AI702" s="880"/>
      <c r="AJ702" s="880"/>
      <c r="AK702" s="880"/>
      <c r="AL702" s="880"/>
      <c r="AM702" s="880"/>
      <c r="AN702" s="880"/>
      <c r="AO702" s="880"/>
      <c r="AP702" s="880"/>
      <c r="AQ702" s="880"/>
      <c r="AR702" s="880"/>
      <c r="AS702" s="880"/>
      <c r="AT702" s="880"/>
      <c r="AU702" s="880"/>
      <c r="AV702" s="880"/>
      <c r="AW702" s="880"/>
      <c r="AX702" s="881"/>
    </row>
    <row r="703" spans="1:51" ht="50.1"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715</v>
      </c>
      <c r="AE703" s="185"/>
      <c r="AF703" s="185"/>
      <c r="AG703" s="663" t="s">
        <v>759</v>
      </c>
      <c r="AH703" s="664"/>
      <c r="AI703" s="664"/>
      <c r="AJ703" s="664"/>
      <c r="AK703" s="664"/>
      <c r="AL703" s="664"/>
      <c r="AM703" s="664"/>
      <c r="AN703" s="664"/>
      <c r="AO703" s="664"/>
      <c r="AP703" s="664"/>
      <c r="AQ703" s="664"/>
      <c r="AR703" s="664"/>
      <c r="AS703" s="664"/>
      <c r="AT703" s="664"/>
      <c r="AU703" s="664"/>
      <c r="AV703" s="664"/>
      <c r="AW703" s="664"/>
      <c r="AX703" s="665"/>
    </row>
    <row r="704" spans="1:51" ht="86.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715</v>
      </c>
      <c r="AE704" s="582"/>
      <c r="AF704" s="582"/>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760</v>
      </c>
      <c r="AE705" s="732"/>
      <c r="AF705" s="732"/>
      <c r="AG705" s="190" t="s">
        <v>785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0.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715</v>
      </c>
      <c r="AE708" s="667"/>
      <c r="AF708" s="667"/>
      <c r="AG708" s="522" t="s">
        <v>786</v>
      </c>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715</v>
      </c>
      <c r="AE709" s="185"/>
      <c r="AF709" s="185"/>
      <c r="AG709" s="663" t="s">
        <v>762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760</v>
      </c>
      <c r="AE710" s="185"/>
      <c r="AF710" s="185"/>
      <c r="AG710" s="663" t="s">
        <v>406</v>
      </c>
      <c r="AH710" s="664"/>
      <c r="AI710" s="664"/>
      <c r="AJ710" s="664"/>
      <c r="AK710" s="664"/>
      <c r="AL710" s="664"/>
      <c r="AM710" s="664"/>
      <c r="AN710" s="664"/>
      <c r="AO710" s="664"/>
      <c r="AP710" s="664"/>
      <c r="AQ710" s="664"/>
      <c r="AR710" s="664"/>
      <c r="AS710" s="664"/>
      <c r="AT710" s="664"/>
      <c r="AU710" s="664"/>
      <c r="AV710" s="664"/>
      <c r="AW710" s="664"/>
      <c r="AX710" s="665"/>
    </row>
    <row r="711" spans="1:50" ht="50.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715</v>
      </c>
      <c r="AE711" s="185"/>
      <c r="AF711" s="185"/>
      <c r="AG711" s="663" t="s">
        <v>762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760</v>
      </c>
      <c r="AE712" s="582"/>
      <c r="AF712" s="582"/>
      <c r="AG712" s="590" t="s">
        <v>763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63" t="s">
        <v>406</v>
      </c>
      <c r="AH713" s="664"/>
      <c r="AI713" s="664"/>
      <c r="AJ713" s="664"/>
      <c r="AK713" s="664"/>
      <c r="AL713" s="664"/>
      <c r="AM713" s="664"/>
      <c r="AN713" s="664"/>
      <c r="AO713" s="664"/>
      <c r="AP713" s="664"/>
      <c r="AQ713" s="664"/>
      <c r="AR713" s="664"/>
      <c r="AS713" s="664"/>
      <c r="AT713" s="664"/>
      <c r="AU713" s="664"/>
      <c r="AV713" s="664"/>
      <c r="AW713" s="664"/>
      <c r="AX713" s="665"/>
    </row>
    <row r="714" spans="1:50" ht="49.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715</v>
      </c>
      <c r="AE714" s="588"/>
      <c r="AF714" s="589"/>
      <c r="AG714" s="688" t="s">
        <v>762</v>
      </c>
      <c r="AH714" s="689"/>
      <c r="AI714" s="689"/>
      <c r="AJ714" s="689"/>
      <c r="AK714" s="689"/>
      <c r="AL714" s="689"/>
      <c r="AM714" s="689"/>
      <c r="AN714" s="689"/>
      <c r="AO714" s="689"/>
      <c r="AP714" s="689"/>
      <c r="AQ714" s="689"/>
      <c r="AR714" s="689"/>
      <c r="AS714" s="689"/>
      <c r="AT714" s="689"/>
      <c r="AU714" s="689"/>
      <c r="AV714" s="689"/>
      <c r="AW714" s="689"/>
      <c r="AX714" s="690"/>
    </row>
    <row r="715" spans="1:50" ht="42"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715</v>
      </c>
      <c r="AE715" s="667"/>
      <c r="AF715" s="773"/>
      <c r="AG715" s="522" t="s">
        <v>764</v>
      </c>
      <c r="AH715" s="523"/>
      <c r="AI715" s="523"/>
      <c r="AJ715" s="523"/>
      <c r="AK715" s="523"/>
      <c r="AL715" s="523"/>
      <c r="AM715" s="523"/>
      <c r="AN715" s="523"/>
      <c r="AO715" s="523"/>
      <c r="AP715" s="523"/>
      <c r="AQ715" s="523"/>
      <c r="AR715" s="523"/>
      <c r="AS715" s="523"/>
      <c r="AT715" s="523"/>
      <c r="AU715" s="523"/>
      <c r="AV715" s="523"/>
      <c r="AW715" s="523"/>
      <c r="AX715" s="524"/>
    </row>
    <row r="716" spans="1:50" ht="60"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715</v>
      </c>
      <c r="AE716" s="755"/>
      <c r="AF716" s="755"/>
      <c r="AG716" s="663" t="s">
        <v>765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715</v>
      </c>
      <c r="AE717" s="185"/>
      <c r="AF717" s="185"/>
      <c r="AG717" s="663" t="s">
        <v>766</v>
      </c>
      <c r="AH717" s="664"/>
      <c r="AI717" s="664"/>
      <c r="AJ717" s="664"/>
      <c r="AK717" s="664"/>
      <c r="AL717" s="664"/>
      <c r="AM717" s="664"/>
      <c r="AN717" s="664"/>
      <c r="AO717" s="664"/>
      <c r="AP717" s="664"/>
      <c r="AQ717" s="664"/>
      <c r="AR717" s="664"/>
      <c r="AS717" s="664"/>
      <c r="AT717" s="664"/>
      <c r="AU717" s="664"/>
      <c r="AV717" s="664"/>
      <c r="AW717" s="664"/>
      <c r="AX717" s="665"/>
    </row>
    <row r="718" spans="1:50" ht="45.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715</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760</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80.099999999999994" customHeight="1" x14ac:dyDescent="0.15">
      <c r="A726" s="617" t="s">
        <v>48</v>
      </c>
      <c r="B726" s="618"/>
      <c r="C726" s="439" t="s">
        <v>53</v>
      </c>
      <c r="D726" s="577"/>
      <c r="E726" s="577"/>
      <c r="F726" s="578"/>
      <c r="G726" s="793" t="s">
        <v>768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793</v>
      </c>
      <c r="B731" s="615"/>
      <c r="C731" s="615"/>
      <c r="D731" s="615"/>
      <c r="E731" s="616"/>
      <c r="F731" s="679" t="s">
        <v>794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795</v>
      </c>
      <c r="B733" s="615"/>
      <c r="C733" s="615"/>
      <c r="D733" s="615"/>
      <c r="E733" s="616"/>
      <c r="F733" s="762" t="s">
        <v>796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788</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406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406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406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406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406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v>307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v>303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161</v>
      </c>
      <c r="F746" s="113"/>
      <c r="G746" s="113"/>
      <c r="H746" s="100" t="str">
        <f>IF(E746="","","-")</f>
        <v>-</v>
      </c>
      <c r="I746" s="113"/>
      <c r="J746" s="113"/>
      <c r="K746" s="100" t="str">
        <f>IF(I746="","","-")</f>
        <v/>
      </c>
      <c r="L746" s="104">
        <v>296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300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752</v>
      </c>
      <c r="H789" s="446"/>
      <c r="I789" s="446"/>
      <c r="J789" s="446"/>
      <c r="K789" s="447"/>
      <c r="L789" s="448" t="s">
        <v>755</v>
      </c>
      <c r="M789" s="449"/>
      <c r="N789" s="449"/>
      <c r="O789" s="449"/>
      <c r="P789" s="449"/>
      <c r="Q789" s="449"/>
      <c r="R789" s="449"/>
      <c r="S789" s="449"/>
      <c r="T789" s="449"/>
      <c r="U789" s="449"/>
      <c r="V789" s="449"/>
      <c r="W789" s="449"/>
      <c r="X789" s="450"/>
      <c r="Y789" s="451">
        <v>5.8380000000000001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9" t="s">
        <v>754</v>
      </c>
      <c r="H790" s="350"/>
      <c r="I790" s="350"/>
      <c r="J790" s="350"/>
      <c r="K790" s="351"/>
      <c r="L790" s="399" t="s">
        <v>756</v>
      </c>
      <c r="M790" s="400"/>
      <c r="N790" s="400"/>
      <c r="O790" s="400"/>
      <c r="P790" s="400"/>
      <c r="Q790" s="400"/>
      <c r="R790" s="400"/>
      <c r="S790" s="400"/>
      <c r="T790" s="400"/>
      <c r="U790" s="400"/>
      <c r="V790" s="400"/>
      <c r="W790" s="400"/>
      <c r="X790" s="401"/>
      <c r="Y790" s="396">
        <v>4.2074999999999996</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10.045500000000001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773</v>
      </c>
      <c r="D845" s="416"/>
      <c r="E845" s="416"/>
      <c r="F845" s="416"/>
      <c r="G845" s="416"/>
      <c r="H845" s="416"/>
      <c r="I845" s="416"/>
      <c r="J845" s="417">
        <v>7000020063029</v>
      </c>
      <c r="K845" s="418"/>
      <c r="L845" s="418"/>
      <c r="M845" s="418"/>
      <c r="N845" s="418"/>
      <c r="O845" s="418"/>
      <c r="P845" s="317" t="s">
        <v>770</v>
      </c>
      <c r="Q845" s="318"/>
      <c r="R845" s="318"/>
      <c r="S845" s="318"/>
      <c r="T845" s="318"/>
      <c r="U845" s="318"/>
      <c r="V845" s="318"/>
      <c r="W845" s="318"/>
      <c r="X845" s="318"/>
      <c r="Y845" s="319">
        <v>10</v>
      </c>
      <c r="Z845" s="320"/>
      <c r="AA845" s="320"/>
      <c r="AB845" s="321"/>
      <c r="AC845" s="323" t="s">
        <v>771</v>
      </c>
      <c r="AD845" s="324"/>
      <c r="AE845" s="324"/>
      <c r="AF845" s="324"/>
      <c r="AG845" s="324"/>
      <c r="AH845" s="419" t="s">
        <v>772</v>
      </c>
      <c r="AI845" s="420"/>
      <c r="AJ845" s="420"/>
      <c r="AK845" s="420"/>
      <c r="AL845" s="327" t="s">
        <v>772</v>
      </c>
      <c r="AM845" s="328"/>
      <c r="AN845" s="328"/>
      <c r="AO845" s="329"/>
      <c r="AP845" s="322"/>
      <c r="AQ845" s="322"/>
      <c r="AR845" s="322"/>
      <c r="AS845" s="322"/>
      <c r="AT845" s="322"/>
      <c r="AU845" s="322"/>
      <c r="AV845" s="322"/>
      <c r="AW845" s="322"/>
      <c r="AX845" s="322"/>
    </row>
    <row r="846" spans="1:51" ht="30" customHeight="1" x14ac:dyDescent="0.15">
      <c r="A846" s="402">
        <v>2</v>
      </c>
      <c r="B846" s="402">
        <v>1</v>
      </c>
      <c r="C846" s="421" t="s">
        <v>774</v>
      </c>
      <c r="D846" s="416"/>
      <c r="E846" s="416"/>
      <c r="F846" s="416"/>
      <c r="G846" s="416"/>
      <c r="H846" s="416"/>
      <c r="I846" s="416"/>
      <c r="J846" s="417">
        <v>5000020232238</v>
      </c>
      <c r="K846" s="418"/>
      <c r="L846" s="418"/>
      <c r="M846" s="418"/>
      <c r="N846" s="418"/>
      <c r="O846" s="418"/>
      <c r="P846" s="317" t="s">
        <v>770</v>
      </c>
      <c r="Q846" s="318"/>
      <c r="R846" s="318"/>
      <c r="S846" s="318"/>
      <c r="T846" s="318"/>
      <c r="U846" s="318"/>
      <c r="V846" s="318"/>
      <c r="W846" s="318"/>
      <c r="X846" s="318"/>
      <c r="Y846" s="319">
        <v>10</v>
      </c>
      <c r="Z846" s="320"/>
      <c r="AA846" s="320"/>
      <c r="AB846" s="321"/>
      <c r="AC846" s="323" t="s">
        <v>771</v>
      </c>
      <c r="AD846" s="324"/>
      <c r="AE846" s="324"/>
      <c r="AF846" s="324"/>
      <c r="AG846" s="324"/>
      <c r="AH846" s="419" t="s">
        <v>772</v>
      </c>
      <c r="AI846" s="420"/>
      <c r="AJ846" s="420"/>
      <c r="AK846" s="420"/>
      <c r="AL846" s="327" t="s">
        <v>772</v>
      </c>
      <c r="AM846" s="328"/>
      <c r="AN846" s="328"/>
      <c r="AO846" s="329"/>
      <c r="AP846" s="322"/>
      <c r="AQ846" s="322"/>
      <c r="AR846" s="322"/>
      <c r="AS846" s="322"/>
      <c r="AT846" s="322"/>
      <c r="AU846" s="322"/>
      <c r="AV846" s="322"/>
      <c r="AW846" s="322"/>
      <c r="AX846" s="322"/>
      <c r="AY846">
        <f>COUNTA($C$846)</f>
        <v>1</v>
      </c>
    </row>
    <row r="847" spans="1:51" ht="30" customHeight="1" x14ac:dyDescent="0.15">
      <c r="A847" s="402">
        <v>3</v>
      </c>
      <c r="B847" s="402">
        <v>1</v>
      </c>
      <c r="C847" s="421" t="s">
        <v>775</v>
      </c>
      <c r="D847" s="416"/>
      <c r="E847" s="416"/>
      <c r="F847" s="416"/>
      <c r="G847" s="416"/>
      <c r="H847" s="416"/>
      <c r="I847" s="416"/>
      <c r="J847" s="417">
        <v>1000020282138</v>
      </c>
      <c r="K847" s="418"/>
      <c r="L847" s="418"/>
      <c r="M847" s="418"/>
      <c r="N847" s="418"/>
      <c r="O847" s="418"/>
      <c r="P847" s="317" t="s">
        <v>770</v>
      </c>
      <c r="Q847" s="318"/>
      <c r="R847" s="318"/>
      <c r="S847" s="318"/>
      <c r="T847" s="318"/>
      <c r="U847" s="318"/>
      <c r="V847" s="318"/>
      <c r="W847" s="318"/>
      <c r="X847" s="318"/>
      <c r="Y847" s="319">
        <v>10</v>
      </c>
      <c r="Z847" s="320"/>
      <c r="AA847" s="320"/>
      <c r="AB847" s="321"/>
      <c r="AC847" s="323" t="s">
        <v>771</v>
      </c>
      <c r="AD847" s="324"/>
      <c r="AE847" s="324"/>
      <c r="AF847" s="324"/>
      <c r="AG847" s="324"/>
      <c r="AH847" s="325" t="s">
        <v>772</v>
      </c>
      <c r="AI847" s="326"/>
      <c r="AJ847" s="326"/>
      <c r="AK847" s="326"/>
      <c r="AL847" s="327" t="s">
        <v>772</v>
      </c>
      <c r="AM847" s="328"/>
      <c r="AN847" s="328"/>
      <c r="AO847" s="329"/>
      <c r="AP847" s="322"/>
      <c r="AQ847" s="322"/>
      <c r="AR847" s="322"/>
      <c r="AS847" s="322"/>
      <c r="AT847" s="322"/>
      <c r="AU847" s="322"/>
      <c r="AV847" s="322"/>
      <c r="AW847" s="322"/>
      <c r="AX847" s="322"/>
      <c r="AY847">
        <f>COUNTA($C$847)</f>
        <v>1</v>
      </c>
    </row>
    <row r="848" spans="1:51" ht="30" customHeight="1" x14ac:dyDescent="0.15">
      <c r="A848" s="402">
        <v>4</v>
      </c>
      <c r="B848" s="402">
        <v>1</v>
      </c>
      <c r="C848" s="421" t="s">
        <v>776</v>
      </c>
      <c r="D848" s="416"/>
      <c r="E848" s="416"/>
      <c r="F848" s="416"/>
      <c r="G848" s="416"/>
      <c r="H848" s="416"/>
      <c r="I848" s="416"/>
      <c r="J848" s="417">
        <v>8000020402052</v>
      </c>
      <c r="K848" s="418"/>
      <c r="L848" s="418"/>
      <c r="M848" s="418"/>
      <c r="N848" s="418"/>
      <c r="O848" s="418"/>
      <c r="P848" s="317" t="s">
        <v>770</v>
      </c>
      <c r="Q848" s="318"/>
      <c r="R848" s="318"/>
      <c r="S848" s="318"/>
      <c r="T848" s="318"/>
      <c r="U848" s="318"/>
      <c r="V848" s="318"/>
      <c r="W848" s="318"/>
      <c r="X848" s="318"/>
      <c r="Y848" s="319">
        <v>10</v>
      </c>
      <c r="Z848" s="320"/>
      <c r="AA848" s="320"/>
      <c r="AB848" s="321"/>
      <c r="AC848" s="323" t="s">
        <v>771</v>
      </c>
      <c r="AD848" s="324"/>
      <c r="AE848" s="324"/>
      <c r="AF848" s="324"/>
      <c r="AG848" s="324"/>
      <c r="AH848" s="325" t="s">
        <v>772</v>
      </c>
      <c r="AI848" s="326"/>
      <c r="AJ848" s="326"/>
      <c r="AK848" s="326"/>
      <c r="AL848" s="327" t="s">
        <v>772</v>
      </c>
      <c r="AM848" s="328"/>
      <c r="AN848" s="328"/>
      <c r="AO848" s="329"/>
      <c r="AP848" s="322"/>
      <c r="AQ848" s="322"/>
      <c r="AR848" s="322"/>
      <c r="AS848" s="322"/>
      <c r="AT848" s="322"/>
      <c r="AU848" s="322"/>
      <c r="AV848" s="322"/>
      <c r="AW848" s="322"/>
      <c r="AX848" s="322"/>
      <c r="AY848">
        <f>COUNTA($C$848)</f>
        <v>1</v>
      </c>
    </row>
    <row r="849" spans="1:51" ht="30" customHeight="1" x14ac:dyDescent="0.15">
      <c r="A849" s="402">
        <v>5</v>
      </c>
      <c r="B849" s="402">
        <v>1</v>
      </c>
      <c r="C849" s="421" t="s">
        <v>777</v>
      </c>
      <c r="D849" s="416"/>
      <c r="E849" s="416"/>
      <c r="F849" s="416"/>
      <c r="G849" s="416"/>
      <c r="H849" s="416"/>
      <c r="I849" s="416"/>
      <c r="J849" s="417">
        <v>8000020015474</v>
      </c>
      <c r="K849" s="418"/>
      <c r="L849" s="418"/>
      <c r="M849" s="418"/>
      <c r="N849" s="418"/>
      <c r="O849" s="418"/>
      <c r="P849" s="317" t="s">
        <v>770</v>
      </c>
      <c r="Q849" s="318"/>
      <c r="R849" s="318"/>
      <c r="S849" s="318"/>
      <c r="T849" s="318"/>
      <c r="U849" s="318"/>
      <c r="V849" s="318"/>
      <c r="W849" s="318"/>
      <c r="X849" s="318"/>
      <c r="Y849" s="319">
        <v>10</v>
      </c>
      <c r="Z849" s="320"/>
      <c r="AA849" s="320"/>
      <c r="AB849" s="321"/>
      <c r="AC849" s="323" t="s">
        <v>771</v>
      </c>
      <c r="AD849" s="324"/>
      <c r="AE849" s="324"/>
      <c r="AF849" s="324"/>
      <c r="AG849" s="324"/>
      <c r="AH849" s="325" t="s">
        <v>772</v>
      </c>
      <c r="AI849" s="326"/>
      <c r="AJ849" s="326"/>
      <c r="AK849" s="326"/>
      <c r="AL849" s="327" t="s">
        <v>772</v>
      </c>
      <c r="AM849" s="328"/>
      <c r="AN849" s="328"/>
      <c r="AO849" s="329"/>
      <c r="AP849" s="322"/>
      <c r="AQ849" s="322"/>
      <c r="AR849" s="322"/>
      <c r="AS849" s="322"/>
      <c r="AT849" s="322"/>
      <c r="AU849" s="322"/>
      <c r="AV849" s="322"/>
      <c r="AW849" s="322"/>
      <c r="AX849" s="322"/>
      <c r="AY849">
        <f>COUNTA($C$849)</f>
        <v>1</v>
      </c>
    </row>
    <row r="850" spans="1:51" ht="30" customHeight="1" x14ac:dyDescent="0.15">
      <c r="A850" s="402">
        <v>6</v>
      </c>
      <c r="B850" s="402">
        <v>1</v>
      </c>
      <c r="C850" s="421" t="s">
        <v>778</v>
      </c>
      <c r="D850" s="416"/>
      <c r="E850" s="416"/>
      <c r="F850" s="416"/>
      <c r="G850" s="416"/>
      <c r="H850" s="416"/>
      <c r="I850" s="416"/>
      <c r="J850" s="417">
        <v>6000020074811</v>
      </c>
      <c r="K850" s="418"/>
      <c r="L850" s="418"/>
      <c r="M850" s="418"/>
      <c r="N850" s="418"/>
      <c r="O850" s="418"/>
      <c r="P850" s="317" t="s">
        <v>770</v>
      </c>
      <c r="Q850" s="318"/>
      <c r="R850" s="318"/>
      <c r="S850" s="318"/>
      <c r="T850" s="318"/>
      <c r="U850" s="318"/>
      <c r="V850" s="318"/>
      <c r="W850" s="318"/>
      <c r="X850" s="318"/>
      <c r="Y850" s="319">
        <v>9.6</v>
      </c>
      <c r="Z850" s="320"/>
      <c r="AA850" s="320"/>
      <c r="AB850" s="321"/>
      <c r="AC850" s="323" t="s">
        <v>771</v>
      </c>
      <c r="AD850" s="324"/>
      <c r="AE850" s="324"/>
      <c r="AF850" s="324"/>
      <c r="AG850" s="324"/>
      <c r="AH850" s="325" t="s">
        <v>772</v>
      </c>
      <c r="AI850" s="326"/>
      <c r="AJ850" s="326"/>
      <c r="AK850" s="326"/>
      <c r="AL850" s="327" t="s">
        <v>772</v>
      </c>
      <c r="AM850" s="328"/>
      <c r="AN850" s="328"/>
      <c r="AO850" s="329"/>
      <c r="AP850" s="322"/>
      <c r="AQ850" s="322"/>
      <c r="AR850" s="322"/>
      <c r="AS850" s="322"/>
      <c r="AT850" s="322"/>
      <c r="AU850" s="322"/>
      <c r="AV850" s="322"/>
      <c r="AW850" s="322"/>
      <c r="AX850" s="322"/>
      <c r="AY850">
        <f>COUNTA($C$850)</f>
        <v>1</v>
      </c>
    </row>
    <row r="851" spans="1:51" ht="30" customHeight="1" x14ac:dyDescent="0.15">
      <c r="A851" s="402">
        <v>7</v>
      </c>
      <c r="B851" s="402">
        <v>1</v>
      </c>
      <c r="C851" s="421" t="s">
        <v>779</v>
      </c>
      <c r="D851" s="416"/>
      <c r="E851" s="416"/>
      <c r="F851" s="416"/>
      <c r="G851" s="416"/>
      <c r="H851" s="416"/>
      <c r="I851" s="416"/>
      <c r="J851" s="417">
        <v>4000020435147</v>
      </c>
      <c r="K851" s="418"/>
      <c r="L851" s="418"/>
      <c r="M851" s="418"/>
      <c r="N851" s="418"/>
      <c r="O851" s="418"/>
      <c r="P851" s="317" t="s">
        <v>770</v>
      </c>
      <c r="Q851" s="318"/>
      <c r="R851" s="318"/>
      <c r="S851" s="318"/>
      <c r="T851" s="318"/>
      <c r="U851" s="318"/>
      <c r="V851" s="318"/>
      <c r="W851" s="318"/>
      <c r="X851" s="318"/>
      <c r="Y851" s="319">
        <v>9.48</v>
      </c>
      <c r="Z851" s="320"/>
      <c r="AA851" s="320"/>
      <c r="AB851" s="321"/>
      <c r="AC851" s="323" t="s">
        <v>771</v>
      </c>
      <c r="AD851" s="324"/>
      <c r="AE851" s="324"/>
      <c r="AF851" s="324"/>
      <c r="AG851" s="324"/>
      <c r="AH851" s="325" t="s">
        <v>772</v>
      </c>
      <c r="AI851" s="326"/>
      <c r="AJ851" s="326"/>
      <c r="AK851" s="326"/>
      <c r="AL851" s="327" t="s">
        <v>772</v>
      </c>
      <c r="AM851" s="328"/>
      <c r="AN851" s="328"/>
      <c r="AO851" s="329"/>
      <c r="AP851" s="322"/>
      <c r="AQ851" s="322"/>
      <c r="AR851" s="322"/>
      <c r="AS851" s="322"/>
      <c r="AT851" s="322"/>
      <c r="AU851" s="322"/>
      <c r="AV851" s="322"/>
      <c r="AW851" s="322"/>
      <c r="AX851" s="322"/>
      <c r="AY851">
        <f>COUNTA($C$851)</f>
        <v>1</v>
      </c>
    </row>
    <row r="852" spans="1:51" ht="30" customHeight="1" x14ac:dyDescent="0.15">
      <c r="A852" s="402">
        <v>8</v>
      </c>
      <c r="B852" s="402">
        <v>1</v>
      </c>
      <c r="C852" s="421" t="s">
        <v>780</v>
      </c>
      <c r="D852" s="416"/>
      <c r="E852" s="416"/>
      <c r="F852" s="416"/>
      <c r="G852" s="416"/>
      <c r="H852" s="416"/>
      <c r="I852" s="416"/>
      <c r="J852" s="417">
        <v>3000020406058</v>
      </c>
      <c r="K852" s="418"/>
      <c r="L852" s="418"/>
      <c r="M852" s="418"/>
      <c r="N852" s="418"/>
      <c r="O852" s="418"/>
      <c r="P852" s="317" t="s">
        <v>770</v>
      </c>
      <c r="Q852" s="318"/>
      <c r="R852" s="318"/>
      <c r="S852" s="318"/>
      <c r="T852" s="318"/>
      <c r="U852" s="318"/>
      <c r="V852" s="318"/>
      <c r="W852" s="318"/>
      <c r="X852" s="318"/>
      <c r="Y852" s="319">
        <v>9.4499999999999993</v>
      </c>
      <c r="Z852" s="320"/>
      <c r="AA852" s="320"/>
      <c r="AB852" s="321"/>
      <c r="AC852" s="323" t="s">
        <v>771</v>
      </c>
      <c r="AD852" s="324"/>
      <c r="AE852" s="324"/>
      <c r="AF852" s="324"/>
      <c r="AG852" s="324"/>
      <c r="AH852" s="325" t="s">
        <v>772</v>
      </c>
      <c r="AI852" s="326"/>
      <c r="AJ852" s="326"/>
      <c r="AK852" s="326"/>
      <c r="AL852" s="327" t="s">
        <v>772</v>
      </c>
      <c r="AM852" s="328"/>
      <c r="AN852" s="328"/>
      <c r="AO852" s="329"/>
      <c r="AP852" s="322"/>
      <c r="AQ852" s="322"/>
      <c r="AR852" s="322"/>
      <c r="AS852" s="322"/>
      <c r="AT852" s="322"/>
      <c r="AU852" s="322"/>
      <c r="AV852" s="322"/>
      <c r="AW852" s="322"/>
      <c r="AX852" s="322"/>
      <c r="AY852">
        <f>COUNTA($C$852)</f>
        <v>1</v>
      </c>
    </row>
    <row r="853" spans="1:51" ht="30" customHeight="1" x14ac:dyDescent="0.15">
      <c r="A853" s="402">
        <v>9</v>
      </c>
      <c r="B853" s="402">
        <v>1</v>
      </c>
      <c r="C853" s="421" t="s">
        <v>781</v>
      </c>
      <c r="D853" s="416"/>
      <c r="E853" s="416"/>
      <c r="F853" s="416"/>
      <c r="G853" s="416"/>
      <c r="H853" s="416"/>
      <c r="I853" s="416"/>
      <c r="J853" s="417">
        <v>9000020432164</v>
      </c>
      <c r="K853" s="418"/>
      <c r="L853" s="418"/>
      <c r="M853" s="418"/>
      <c r="N853" s="418"/>
      <c r="O853" s="418"/>
      <c r="P853" s="317" t="s">
        <v>770</v>
      </c>
      <c r="Q853" s="318"/>
      <c r="R853" s="318"/>
      <c r="S853" s="318"/>
      <c r="T853" s="318"/>
      <c r="U853" s="318"/>
      <c r="V853" s="318"/>
      <c r="W853" s="318"/>
      <c r="X853" s="318"/>
      <c r="Y853" s="319">
        <v>9.44</v>
      </c>
      <c r="Z853" s="320"/>
      <c r="AA853" s="320"/>
      <c r="AB853" s="321"/>
      <c r="AC853" s="323" t="s">
        <v>771</v>
      </c>
      <c r="AD853" s="324"/>
      <c r="AE853" s="324"/>
      <c r="AF853" s="324"/>
      <c r="AG853" s="324"/>
      <c r="AH853" s="325" t="s">
        <v>772</v>
      </c>
      <c r="AI853" s="326"/>
      <c r="AJ853" s="326"/>
      <c r="AK853" s="326"/>
      <c r="AL853" s="327" t="s">
        <v>772</v>
      </c>
      <c r="AM853" s="328"/>
      <c r="AN853" s="328"/>
      <c r="AO853" s="329"/>
      <c r="AP853" s="322"/>
      <c r="AQ853" s="322"/>
      <c r="AR853" s="322"/>
      <c r="AS853" s="322"/>
      <c r="AT853" s="322"/>
      <c r="AU853" s="322"/>
      <c r="AV853" s="322"/>
      <c r="AW853" s="322"/>
      <c r="AX853" s="322"/>
      <c r="AY853">
        <f>COUNTA($C$853)</f>
        <v>1</v>
      </c>
    </row>
    <row r="854" spans="1:51" ht="30" customHeight="1" x14ac:dyDescent="0.15">
      <c r="A854" s="402">
        <v>10</v>
      </c>
      <c r="B854" s="402">
        <v>1</v>
      </c>
      <c r="C854" s="421" t="s">
        <v>782</v>
      </c>
      <c r="D854" s="416"/>
      <c r="E854" s="416"/>
      <c r="F854" s="416"/>
      <c r="G854" s="416"/>
      <c r="H854" s="416"/>
      <c r="I854" s="416"/>
      <c r="J854" s="417">
        <v>1000020272329</v>
      </c>
      <c r="K854" s="418"/>
      <c r="L854" s="418"/>
      <c r="M854" s="418"/>
      <c r="N854" s="418"/>
      <c r="O854" s="418"/>
      <c r="P854" s="317" t="s">
        <v>770</v>
      </c>
      <c r="Q854" s="318"/>
      <c r="R854" s="318"/>
      <c r="S854" s="318"/>
      <c r="T854" s="318"/>
      <c r="U854" s="318"/>
      <c r="V854" s="318"/>
      <c r="W854" s="318"/>
      <c r="X854" s="318"/>
      <c r="Y854" s="319">
        <v>9.1999999999999993</v>
      </c>
      <c r="Z854" s="320"/>
      <c r="AA854" s="320"/>
      <c r="AB854" s="321"/>
      <c r="AC854" s="323" t="s">
        <v>771</v>
      </c>
      <c r="AD854" s="324"/>
      <c r="AE854" s="324"/>
      <c r="AF854" s="324"/>
      <c r="AG854" s="324"/>
      <c r="AH854" s="325" t="s">
        <v>772</v>
      </c>
      <c r="AI854" s="326"/>
      <c r="AJ854" s="326"/>
      <c r="AK854" s="326"/>
      <c r="AL854" s="327" t="s">
        <v>772</v>
      </c>
      <c r="AM854" s="328"/>
      <c r="AN854" s="328"/>
      <c r="AO854" s="329"/>
      <c r="AP854" s="322"/>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712</v>
      </c>
      <c r="F1110" s="886"/>
      <c r="G1110" s="886"/>
      <c r="H1110" s="886"/>
      <c r="I1110" s="886"/>
      <c r="J1110" s="417" t="s">
        <v>712</v>
      </c>
      <c r="K1110" s="418"/>
      <c r="L1110" s="418"/>
      <c r="M1110" s="418"/>
      <c r="N1110" s="418"/>
      <c r="O1110" s="418"/>
      <c r="P1110" s="317" t="s">
        <v>712</v>
      </c>
      <c r="Q1110" s="318"/>
      <c r="R1110" s="318"/>
      <c r="S1110" s="318"/>
      <c r="T1110" s="318"/>
      <c r="U1110" s="318"/>
      <c r="V1110" s="318"/>
      <c r="W1110" s="318"/>
      <c r="X1110" s="318"/>
      <c r="Y1110" s="319" t="s">
        <v>712</v>
      </c>
      <c r="Z1110" s="320"/>
      <c r="AA1110" s="320"/>
      <c r="AB1110" s="321"/>
      <c r="AC1110" s="323"/>
      <c r="AD1110" s="324"/>
      <c r="AE1110" s="324"/>
      <c r="AF1110" s="324"/>
      <c r="AG1110" s="324"/>
      <c r="AH1110" s="325" t="s">
        <v>712</v>
      </c>
      <c r="AI1110" s="326"/>
      <c r="AJ1110" s="326"/>
      <c r="AK1110" s="326"/>
      <c r="AL1110" s="327" t="s">
        <v>712</v>
      </c>
      <c r="AM1110" s="328"/>
      <c r="AN1110" s="328"/>
      <c r="AO1110" s="329"/>
      <c r="AP1110" s="322" t="s">
        <v>712</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5:AJ17 P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4"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t="s">
        <v>715</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t="s">
        <v>715</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観光立国、地方創生</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2021-09-24T04:36:42Z</cp:lastPrinted>
  <dcterms:created xsi:type="dcterms:W3CDTF">2012-03-13T00:50:25Z</dcterms:created>
  <dcterms:modified xsi:type="dcterms:W3CDTF">2021-09-24T04:36:55Z</dcterms:modified>
</cp:coreProperties>
</file>