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770" windowHeight="123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<sst xmlns="http://schemas.openxmlformats.org/spreadsheetml/2006/main" count="3132" uniqueCount="803">
  <si>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</si>
  <si>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</si>
  <si>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</si>
  <si>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</si>
  <si>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</si>
  <si>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</si>
  <si>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</si>
  <si>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</si>
  <si>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</si>
  <si>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</si>
  <si>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</si>
  <si>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</si>
  <si>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</si>
  <si>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</si>
  <si>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</si>
  <si>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</si>
  <si>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</si>
  <si>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</si>
  <si>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</si>
  <si>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</si>
  <si>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</si>
  <si>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</si>
  <si>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</si>
  <si>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</si>
  <si>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</si>
  <si>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</si>
  <si>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</si>
  <si>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</si>
  <si>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</si>
  <si>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</si>
  <si>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</si>
  <si>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</si>
  <si>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</si>
  <si>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</si>
  <si>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</si>
  <si>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</si>
  <si>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</si>
  <si>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</si>
  <si>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</si>
  <si>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</si>
  <si>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</si>
  <si>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</si>
  <si>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</si>
  <si>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</si>
  <si>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</si>
  <si>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</si>
  <si>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</si>
  <si>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</si>
  <si>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</si>
  <si>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</si>
  <si>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</si>
  <si>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</si>
  <si>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</si>
  <si>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</si>
  <si>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</si>
  <si>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</si>
  <si>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</si>
  <si>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</si>
  <si>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</si>
  <si>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</si>
  <si>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</si>
  <si>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</si>
  <si>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</si>
  <si>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</si>
  <si>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</si>
  <si>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</si>
  <si>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</si>
  <si>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</si>
  <si>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</si>
  <si>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</si>
  <si>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</si>
  <si>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</si>
  <si>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</si>
  <si>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</si>
  <si>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</si>
  <si>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</si>
  <si>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</si>
  <si>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</si>
  <si>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</si>
  <si>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</si>
  <si>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</si>
  <si>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</si>
  <si>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</si>
  <si>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</si>
  <si>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</si>
  <si>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</si>
  <si>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</si>
  <si>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</si>
  <si>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</si>
  <si>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</si>
  <si>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</si>
  <si>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</si>
  <si>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</si>
  <si>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</si>
  <si>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</si>
  <si>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</si>
  <si>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</si>
  <si>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</si>
  <si>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</si>
  <si>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</si>
  <si>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</si>
  <si>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</si>
  <si>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</si>
  <si>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</si>
  <si>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</si>
  <si>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</si>
  <si>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</si>
  <si>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</si>
  <si>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</si>
  <si>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</si>
  <si>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</si>
  <si>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</si>
  <si>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</si>
  <si>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</si>
  <si>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</si>
  <si>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</si>
  <si>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</si>
  <si>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</si>
  <si>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</si>
  <si>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</si>
  <si>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</si>
  <si>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</si>
  <si>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</si>
  <si>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</si>
  <si>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</si>
  <si>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</si>
  <si>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</si>
  <si>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</si>
  <si>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</si>
  <si>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</si>
  <si>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</si>
  <si>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</si>
  <si>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</si>
  <si>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</si>
  <si>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</si>
  <si>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</si>
  <si>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</si>
  <si>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</si>
  <si>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</si>
  <si>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</si>
  <si>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</si>
  <si>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</si>
  <si>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</si>
  <si>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</si>
  <si>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</si>
  <si>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</si>
  <si>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</si>
  <si>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</si>
  <si>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</si>
  <si>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</si>
  <si>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</si>
  <si>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</si>
  <si>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</si>
  <si>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</si>
  <si>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</si>
  <si>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</si>
  <si>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</si>
  <si>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</si>
  <si>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</si>
  <si>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</si>
  <si>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</si>
  <si>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</si>
  <si>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</si>
  <si>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</si>
  <si>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</si>
  <si>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</si>
  <si>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</si>
  <si>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</si>
  <si>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</si>
  <si>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</si>
  <si>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</si>
  <si>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</si>
  <si>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</si>
  <si>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</si>
  <si>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</si>
  <si>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</si>
  <si>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</si>
  <si>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</si>
  <si>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</si>
  <si>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</si>
  <si>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</si>
  <si>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</si>
  <si>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</si>
  <si>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</si>
  <si>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</si>
  <si>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</si>
  <si>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</si>
  <si>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</si>
  <si>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</si>
  <si>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</si>
  <si>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</si>
  <si>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</si>
  <si>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</si>
  <si>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</si>
  <si>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</si>
  <si>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</si>
  <si>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</si>
  <si>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</si>
  <si>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</si>
  <si>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</si>
  <si>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</si>
  <si>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</si>
  <si>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</si>
  <si>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</si>
  <si>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</si>
  <si>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</si>
  <si>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</si>
  <si>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</si>
  <si>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</si>
  <si>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</si>
  <si>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</si>
  <si>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</si>
  <si>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</si>
  <si>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</si>
  <si>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</si>
  <si>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</si>
  <si>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</si>
  <si>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</si>
  <si>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</si>
  <si>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</si>
  <si>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</si>
  <si>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</si>
  <si>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</si>
  <si>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</si>
  <si>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</si>
  <si>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</si>
  <si>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</si>
  <si>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</si>
  <si>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</si>
  <si>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</si>
  <si>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</si>
  <si>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</si>
  <si>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</si>
  <si>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</si>
  <si>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</si>
  <si>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</si>
  <si>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</si>
  <si>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</si>
  <si>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</si>
  <si>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</si>
  <si>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</si>
  <si>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</si>
  <si>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</si>
  <si>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</si>
  <si>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</si>
  <si>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</si>
  <si>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</si>
  <si>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</si>
  <si>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</si>
  <si>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</si>
  <si>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</si>
  <si>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</si>
  <si>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</si>
  <si>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</si>
  <si>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</si>
  <si>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</si>
  <si>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</si>
  <si>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</si>
  <si>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</si>
  <si>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</si>
  <si>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</si>
  <si>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</si>
  <si>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</si>
  <si>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</si>
  <si>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</si>
  <si>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</si>
  <si>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</si>
  <si>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</si>
  <si>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</si>
  <si>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</si>
  <si>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</si>
  <si>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</si>
  <si>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</si>
  <si>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</si>
  <si>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</si>
  <si>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</si>
  <si>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</si>
  <si>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</si>
  <si>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</si>
  <si>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</si>
  <si>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</si>
  <si>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</si>
  <si>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</si>
  <si>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</si>
  <si>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</si>
  <si>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</si>
  <si>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</si>
  <si>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</si>
  <si>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</si>
  <si>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</si>
  <si>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</si>
  <si>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</si>
  <si>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</si>
  <si>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</si>
  <si>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</si>
  <si>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</si>
  <si>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</si>
  <si>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</si>
  <si>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</si>
  <si>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</si>
  <si>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</si>
  <si>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</si>
  <si>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</si>
  <si>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</si>
  <si>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</si>
  <si>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</si>
  <si>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</si>
  <si>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</si>
  <si>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</si>
  <si>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</si>
  <si>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</si>
  <si>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</si>
  <si>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</si>
  <si>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</si>
  <si>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</si>
  <si>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</si>
  <si>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</si>
  <si>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</si>
  <si>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</si>
  <si>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</si>
  <si>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</si>
  <si>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</si>
  <si>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</si>
  <si>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</si>
  <si>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</si>
  <si>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</si>
  <si>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</si>
  <si>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</si>
  <si>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</si>
  <si>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</si>
  <si>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</si>
  <si>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</si>
  <si>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</si>
  <si>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</si>
  <si>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</si>
  <si>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</si>
  <si>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</si>
  <si>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</si>
  <si>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</si>
  <si>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</si>
  <si>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</si>
  <si>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</si>
  <si>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</si>
  <si>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</si>
  <si>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</si>
  <si>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</si>
  <si>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</si>
  <si>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</si>
  <si>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</si>
  <si>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</si>
  <si>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</si>
  <si>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</si>
  <si>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</si>
  <si>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</si>
  <si>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</si>
  <si>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</si>
  <si>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</si>
  <si>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</si>
  <si>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</si>
  <si>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</si>
  <si>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</si>
  <si>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</si>
  <si>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</si>
  <si>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</si>
  <si>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</si>
  <si>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</si>
  <si>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</si>
  <si>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</si>
  <si>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</si>
  <si>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</si>
  <si>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</si>
  <si>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</si>
  <si>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</si>
  <si>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</si>
  <si>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</si>
  <si>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</si>
  <si>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</si>
  <si>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</si>
  <si>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</si>
  <si>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</si>
  <si>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</si>
  <si>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</si>
  <si>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</si>
  <si>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</si>
  <si>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</si>
  <si>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</si>
  <si>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</si>
  <si>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</si>
  <si>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</si>
  <si>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</si>
  <si>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</si>
  <si>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</si>
  <si>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</si>
  <si>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</si>
  <si>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</si>
  <si>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</si>
  <si>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</si>
  <si>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</si>
  <si>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</si>
  <si>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</si>
  <si>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</si>
  <si>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</si>
  <si>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</si>
  <si>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</si>
  <si>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</si>
  <si>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</si>
  <si>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</si>
  <si>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</si>
  <si>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</si>
  <si>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</si>
  <si>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</si>
  <si>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</si>
  <si>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</si>
  <si>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</si>
  <si>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</si>
  <si>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</si>
  <si>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</si>
  <si>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</si>
  <si>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</si>
  <si>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</si>
  <si>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</si>
  <si>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</si>
  <si>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</si>
  <si>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</si>
  <si>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</si>
  <si>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</si>
  <si>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</si>
  <si>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</si>
  <si>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</si>
  <si>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</si>
  <si>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</si>
  <si>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</si>
  <si>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</si>
  <si>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</si>
  <si>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</si>
  <si>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</si>
  <si>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</si>
  <si>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</si>
  <si>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</si>
  <si>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</si>
  <si>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</si>
  <si>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</si>
  <si>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</si>
  <si>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</si>
  <si>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</si>
  <si>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</si>
  <si>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</si>
  <si>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</si>
  <si>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</si>
  <si>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</si>
  <si>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</si>
  <si>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</si>
  <si>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</si>
  <si>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</si>
  <si>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</si>
  <si>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</si>
  <si>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</si>
  <si>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</si>
  <si>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</si>
  <si>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</si>
  <si>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</si>
  <si>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</si>
  <si>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</si>
  <si>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</si>
  <si>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</si>
  <si>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</si>
  <si>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</si>
  <si>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</si>
  <si>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</si>
  <si>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</si>
  <si>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</si>
  <si>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</si>
  <si>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</si>
  <si>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</si>
  <si>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</si>
  <si>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</si>
  <si>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</si>
  <si>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</si>
  <si>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</si>
  <si>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</si>
  <si>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</si>
  <si>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</si>
  <si>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</si>
  <si>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</si>
  <si>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</si>
  <si>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</si>
  <si>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</si>
  <si>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</si>
  <si>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</si>
  <si>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</si>
  <si>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</si>
  <si>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</si>
  <si>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</si>
  <si>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</si>
  <si>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</si>
  <si>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</si>
  <si>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</si>
  <si>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</si>
  <si>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</si>
  <si>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</si>
  <si>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</si>
  <si>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</si>
  <si>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</si>
  <si>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</si>
  <si>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</si>
  <si>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</si>
  <si>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</si>
  <si>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</si>
  <si>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</si>
  <si>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</si>
  <si>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</si>
  <si>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</si>
  <si>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</si>
  <si>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</si>
  <si>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</si>
  <si>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</si>
  <si>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</si>
  <si>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</si>
  <si>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</si>
  <si>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</si>
  <si>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</si>
  <si>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</si>
  <si>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</si>
  <si>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</si>
  <si>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</si>
  <si>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</si>
  <si>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</si>
  <si>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</si>
  <si>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</si>
  <si>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</si>
  <si>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</si>
  <si>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</si>
  <si>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</si>
  <si>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</si>
  <si>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</si>
  <si>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</si>
  <si>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</si>
  <si>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</si>
  <si>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</si>
  <si>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</si>
  <si>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</si>
  <si>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</si>
  <si>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</si>
  <si>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</si>
  <si>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</si>
  <si>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</si>
  <si>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</si>
  <si>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</si>
  <si>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</si>
  <si>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</si>
  <si>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</si>
  <si>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</si>
  <si>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</si>
  <si>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</si>
  <si>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</si>
  <si>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</si>
  <si>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</si>
  <si>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</si>
  <si>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</si>
  <si>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</si>
  <si>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</si>
  <si>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</si>
  <si>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</si>
  <si>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</si>
  <si>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</si>
  <si>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</si>
  <si>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</si>
  <si>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</si>
  <si>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</si>
  <si>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</si>
  <si>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</si>
  <si>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</si>
  <si>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</si>
  <si>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</si>
  <si>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</si>
  <si>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</si>
  <si>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</si>
  <si>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</si>
  <si>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</si>
  <si>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</si>
  <si>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</si>
  <si>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</si>
  <si>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</si>
  <si>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</si>
  <si>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</si>
  <si>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</si>
  <si>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</si>
  <si>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</si>
  <si>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</si>
  <si>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</si>
  <si>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</si>
  <si>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</si>
  <si>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</si>
  <si>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</si>
  <si>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</si>
  <si>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</si>
  <si>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</si>
  <si>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</si>
  <si>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</si>
  <si>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</si>
  <si>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</si>
  <si>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</si>
  <si>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</si>
  <si>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</si>
  <si>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</si>
  <si>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</si>
  <si>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</si>
  <si>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</si>
  <si>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</si>
  <si>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</si>
  <si>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</si>
  <si>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</si>
  <si>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</si>
  <si>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</si>
  <si>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</si>
  <si>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</si>
  <si>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</si>
  <si>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</si>
  <si>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</si>
  <si>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</si>
  <si>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</si>
  <si>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</si>
  <si>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</si>
  <si>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</si>
  <si>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</si>
  <si>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</si>
  <si>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</si>
  <si>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</si>
  <si>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</si>
  <si>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</si>
  <si>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</si>
  <si>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</si>
  <si>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</si>
  <si>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</si>
  <si>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</si>
  <si>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</si>
  <si>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</si>
  <si>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</si>
  <si>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</si>
  <si>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</si>
  <si>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</si>
  <si>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</si>
  <si>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</si>
  <si>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</si>
  <si>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</si>
  <si>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</si>
  <si>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</si>
  <si>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</si>
  <si>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</si>
  <si>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</si>
  <si>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</si>
  <si>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</si>
  <si>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</si>
  <si>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</si>
  <si>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</si>
  <si>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</si>
  <si>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</si>
  <si>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</si>
  <si>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</si>
  <si>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</si>
  <si>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</si>
  <si>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</si>
  <si>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</si>
  <si>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</si>
  <si>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</si>
  <si>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</si>
  <si>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</si>
  <si>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</si>
  <si>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</si>
  <si>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</si>
  <si>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</si>
  <si>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</si>
  <si>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</si>
  <si>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</si>
  <si>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</si>
  <si>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</si>
  <si>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</si>
  <si>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</si>
  <si>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</si>
  <si>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</si>
  <si>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</si>
  <si>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</si>
  <si>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</si>
  <si>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</si>
  <si>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</si>
  <si>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</si>
  <si>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</si>
  <si>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</si>
  <si>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</si>
  <si>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</si>
  <si>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</si>
  <si>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</si>
  <si>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</si>
  <si>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</si>
  <si>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</si>
  <si>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</si>
  <si>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</si>
  <si>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</si>
  <si>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</si>
  <si>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</si>
  <si>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</si>
  <si>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</si>
  <si>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</si>
  <si>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</si>
  <si>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</si>
  <si>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</si>
  <si>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</si>
  <si>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</si>
  <si>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</si>
  <si>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</si>
  <si>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</si>
  <si>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</si>
  <si>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</si>
  <si>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</si>
  <si>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</si>
  <si>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</si>
  <si>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</si>
  <si>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件</t>
    <phoneticPr fontId="5"/>
  </si>
  <si>
    <t>百万円</t>
    <phoneticPr fontId="5"/>
  </si>
  <si>
    <t>百万円/件</t>
    <phoneticPr fontId="5"/>
  </si>
  <si>
    <t>運動部活動改革プラン</t>
    <phoneticPr fontId="5"/>
  </si>
  <si>
    <t>スポーツ庁</t>
    <phoneticPr fontId="5"/>
  </si>
  <si>
    <t>平成30年度</t>
    <phoneticPr fontId="5"/>
  </si>
  <si>
    <t>令和2年度</t>
    <phoneticPr fontId="5"/>
  </si>
  <si>
    <t>政策課</t>
    <phoneticPr fontId="5"/>
  </si>
  <si>
    <t>スポーツ基本法第１７条</t>
    <phoneticPr fontId="5"/>
  </si>
  <si>
    <t>第２期スポーツ基本計画（平成29年3月24日策定）</t>
    <phoneticPr fontId="5"/>
  </si>
  <si>
    <t>平成29年度に策定した「運動部活動の在り方に関する総合的なガイドライン」を踏まえた運動部活動に関する実践・調査研究を行い、各学校において持続可能な運動部活動が行われるよう、研究結果を周知・普及させる。</t>
    <phoneticPr fontId="5"/>
  </si>
  <si>
    <t xml:space="preserve">（１）運動部活動の在り方に関するアドバイザリー会議の開催等
      外部有識者による会議を設置し、実践・調査研究の実施状況の把握及び実施結果の周知・普及を行う。
（２）「運動部活動の在り方に関する総合的なガイドライン」を踏まえた運動部活動に関する実践・調査・実証研究
     運動部活動のニーズの多様化等に対応するため、以下の実践・調査研究を実施する。
   ①  ニーズの多様化に関する調査・実践研究
   ②  地域との協働・融合に関する調査・実践研究
   ③  学校医、産婦人科医等との連携に関する調査・実践研究
   ④  競技大会への参加・運営の在り方に関する調査・実践研究
   ⑤  企業等との連携に関する調査・実践研究　               </t>
    <phoneticPr fontId="5"/>
  </si>
  <si>
    <t>-</t>
    <phoneticPr fontId="5"/>
  </si>
  <si>
    <t>スポーツ振興事業委託費</t>
    <phoneticPr fontId="5"/>
  </si>
  <si>
    <t>庁費</t>
  </si>
  <si>
    <t>委員等旅費</t>
  </si>
  <si>
    <t>諸謝金</t>
  </si>
  <si>
    <t>職員旅費</t>
  </si>
  <si>
    <t>本事業の研究結果を、教育委員会に周知・普及する</t>
    <phoneticPr fontId="5"/>
  </si>
  <si>
    <t>「運動部活動の在り方に関する総合的なガイドライン」に基づく運動部活動の方針を策定している市区町村教育委員会の数（中学校の休養日）</t>
    <phoneticPr fontId="5"/>
  </si>
  <si>
    <t>「運動部活動の在り方に関する総合的なガイドライン」に基づく運動部活動の方針を策定している市区町村教育委員会の数（中学校の活動時間）</t>
    <phoneticPr fontId="5"/>
  </si>
  <si>
    <t>「運動部活動の在り方に関するアドバイザリー会議の開催等」において開催した会議開催数</t>
    <phoneticPr fontId="5"/>
  </si>
  <si>
    <t>「持続可能な運動部活動の体制整備に関する実践・調査研究」で実施した実践・調査研究数</t>
    <phoneticPr fontId="5"/>
  </si>
  <si>
    <t>執行（見込）額（百万円）／会議の開催回数　</t>
    <phoneticPr fontId="5"/>
  </si>
  <si>
    <t>百万円</t>
  </si>
  <si>
    <t>0/0</t>
    <phoneticPr fontId="5"/>
  </si>
  <si>
    <t>1/6</t>
    <phoneticPr fontId="5"/>
  </si>
  <si>
    <t>執行（見込）額（百万円）／実践・調査研究の実施件数　</t>
    <phoneticPr fontId="5"/>
  </si>
  <si>
    <t>34/9</t>
  </si>
  <si>
    <t>44/11</t>
  </si>
  <si>
    <t>11　スポーツの振興</t>
    <phoneticPr fontId="5"/>
  </si>
  <si>
    <t>11-1 スポーツを「する」「みる」「ささえる」スポーツ参画人口の拡大と、そのための人材育成・場の充実</t>
    <phoneticPr fontId="5"/>
  </si>
  <si>
    <t>自主的にスポーツをする時間を持ちたいと思う中学生の割合</t>
    <phoneticPr fontId="5"/>
  </si>
  <si>
    <t>スポーツが「嫌い」・「やや嫌い」である中学生の割合</t>
  </si>
  <si>
    <t>現代のニーズの多様化に対応した各学校における運動部活動の運営の在り方の検討を促進させることにより、子供のスポーツ機会の充実に資する。</t>
    <phoneticPr fontId="5"/>
  </si>
  <si>
    <t>新30-0014</t>
  </si>
  <si>
    <t>学校体育室長　藤岡　謙一</t>
    <rPh sb="7" eb="9">
      <t>フジオカ</t>
    </rPh>
    <rPh sb="10" eb="12">
      <t>ケンイチ</t>
    </rPh>
    <phoneticPr fontId="5"/>
  </si>
  <si>
    <t>-</t>
    <phoneticPr fontId="5"/>
  </si>
  <si>
    <t>スポーツ庁調べによる（運動部活動の在り方に関する総合的なガイドライン」フォローアップ調査）
令和２年度は新型コロナウイルス感染症の影響による教育委員会の負担軽減を図るため調査未実施。</t>
    <rPh sb="70" eb="75">
      <t>キョウイクイインカイ</t>
    </rPh>
    <rPh sb="76" eb="78">
      <t>フタン</t>
    </rPh>
    <rPh sb="78" eb="80">
      <t>ケイゲン</t>
    </rPh>
    <rPh sb="81" eb="82">
      <t>ハカ</t>
    </rPh>
    <phoneticPr fontId="5"/>
  </si>
  <si>
    <t>スポーツ庁調べによる（運動部活動の在り方に関する総合的なガイドライン」フォローアップ調査）
令和２年度は新型コロナウイルス感染症の影響による教育委員会の負担軽減を図るため調査未実施。</t>
    <phoneticPr fontId="5"/>
  </si>
  <si>
    <t>53/15</t>
    <phoneticPr fontId="5"/>
  </si>
  <si>
    <t>　平成27年12月の中央教育審議会(答申)においては、「学校が複雑化・多様化した課題を解決し，新しい時代に求められる資質・能力を子供に育んでいくためには，校長のリーダーシップの下，教員がチームとして取り組むことができるような体制を整えることが第一に求められる」とされ、部活動においては、教員の負担軽減や技術指導の質の向上が求められている。</t>
    <phoneticPr fontId="5"/>
  </si>
  <si>
    <t>学校設置者による運動部活動の在り方の検討を速やかに促進させるためには、国が先進的な実践研究等を実施し、目指すべき方向の類型等を示すことが必要である。</t>
    <phoneticPr fontId="5"/>
  </si>
  <si>
    <t>学校における体育活動を通じた生徒の運動機会の充実には、運動部活動が重要な役割を担っている一方で、運動部活動の運営の適正化については、実技指導の質の向上や教員の負担軽減が喫緊の課題であり、優先度が高い事業である。</t>
    <phoneticPr fontId="5"/>
  </si>
  <si>
    <t>支出先の選定に当たっては、十分な公告期間を確保した上で、入札又や企画競争を実施し、その妥当性や競争性を確保している。</t>
    <phoneticPr fontId="5"/>
  </si>
  <si>
    <t>無</t>
  </si>
  <si>
    <t>契約手続きに当たっては、受益者との負担関係が妥当であるか適切に確認している。</t>
    <phoneticPr fontId="5"/>
  </si>
  <si>
    <t>委託契約の締結に当たっては、事業経費の費目、使途の内容を厳正に審査し、その必要性について適切にチェックを行っている。</t>
    <phoneticPr fontId="5"/>
  </si>
  <si>
    <t>‐</t>
  </si>
  <si>
    <t>契約手続き及び確定手続きに当たっては、事業経費の費目・使途を適切に確認している。</t>
    <phoneticPr fontId="5"/>
  </si>
  <si>
    <t>諸謝金の基準単価を示し、委託先で使用している単価と比較し、より安価なものを採用するなど、コスト削減に努める。</t>
    <phoneticPr fontId="5"/>
  </si>
  <si>
    <t>支出（委託）で事業の効率化を図ることで、低コストで実施する。</t>
  </si>
  <si>
    <t>契約期間が短くなったため、見込みより下回るが、ガイドラインに則った事業を実施しており、概ね見合ったものである。</t>
    <phoneticPr fontId="5"/>
  </si>
  <si>
    <t>成果物を精査し、事業実施した次年度以降に広く活用する予定である。</t>
    <phoneticPr fontId="5"/>
  </si>
  <si>
    <t>令和２年度は新型コロナウイルス感染症の影響による教育委員会の負担軽減を図るため調査未実施。</t>
    <phoneticPr fontId="5"/>
  </si>
  <si>
    <t>新型コロナウイルス感染症の影響により、公募の時期を遅らせた結果、契約期間が当初計画より短期間となったことなどにより不用が生じたものである。</t>
    <rPh sb="0" eb="2">
      <t>シンガタ</t>
    </rPh>
    <rPh sb="9" eb="12">
      <t>カンセンショウ</t>
    </rPh>
    <rPh sb="13" eb="15">
      <t>エイキョウ</t>
    </rPh>
    <rPh sb="19" eb="21">
      <t>コウボ</t>
    </rPh>
    <rPh sb="22" eb="24">
      <t>ジキ</t>
    </rPh>
    <rPh sb="25" eb="26">
      <t>オク</t>
    </rPh>
    <rPh sb="29" eb="31">
      <t>ケッカ</t>
    </rPh>
    <phoneticPr fontId="5"/>
  </si>
  <si>
    <t>本事業は、平成30年度新規事業であるが、事業の実施に当たっては申請内容、積算等について効果的・効率的に執行されるよう精査するとともに、額の確定時においても、会計処理の検査等を厳格に行うことにより、適正に事業経費が執行されるよう努めた。</t>
    <phoneticPr fontId="5"/>
  </si>
  <si>
    <t>事業実施に当たっては、競争性を確保した支出先の選定を行うとともに、事業経費の費目・使途の厳正な調査を行うことにより、低コストで事業を実施できるよう努めることとしている。
新型コロナウイルス感染症の影響を見極めつつ、公募期間の早期化などを行うこととする。</t>
    <rPh sb="85" eb="87">
      <t>シンガタ</t>
    </rPh>
    <rPh sb="94" eb="97">
      <t>カンセンショウ</t>
    </rPh>
    <rPh sb="98" eb="100">
      <t>エイキョウ</t>
    </rPh>
    <rPh sb="101" eb="103">
      <t>ミキワ</t>
    </rPh>
    <rPh sb="109" eb="111">
      <t>キカン</t>
    </rPh>
    <rPh sb="112" eb="115">
      <t>ソウキカ</t>
    </rPh>
    <rPh sb="118" eb="119">
      <t>オコナ</t>
    </rPh>
    <phoneticPr fontId="5"/>
  </si>
  <si>
    <t>A.株式会社野村総合研究所</t>
    <rPh sb="2" eb="6">
      <t>カブシキカイシャ</t>
    </rPh>
    <rPh sb="6" eb="13">
      <t>ノムラソウゴウケンキュウジョ</t>
    </rPh>
    <phoneticPr fontId="5"/>
  </si>
  <si>
    <t>賃金</t>
    <rPh sb="0" eb="2">
      <t>チンギン</t>
    </rPh>
    <phoneticPr fontId="5"/>
  </si>
  <si>
    <t>調査員賃金</t>
    <rPh sb="0" eb="3">
      <t>チョウサイン</t>
    </rPh>
    <rPh sb="3" eb="5">
      <t>チンギン</t>
    </rPh>
    <phoneticPr fontId="5"/>
  </si>
  <si>
    <t>その他</t>
    <rPh sb="2" eb="3">
      <t>タ</t>
    </rPh>
    <phoneticPr fontId="5"/>
  </si>
  <si>
    <t>諸謝金、旅費、消費税相当額</t>
    <rPh sb="0" eb="3">
      <t>ショシャキン</t>
    </rPh>
    <rPh sb="4" eb="6">
      <t>リョヒ</t>
    </rPh>
    <rPh sb="7" eb="10">
      <t>ショウヒゼイ</t>
    </rPh>
    <rPh sb="10" eb="12">
      <t>ソウトウ</t>
    </rPh>
    <rPh sb="12" eb="13">
      <t>ガク</t>
    </rPh>
    <phoneticPr fontId="5"/>
  </si>
  <si>
    <t>株式会社野村総合研究所</t>
    <rPh sb="0" eb="4">
      <t>カブシキカイシャ</t>
    </rPh>
    <rPh sb="4" eb="11">
      <t>ノムラソウゴウケンキュウジョ</t>
    </rPh>
    <phoneticPr fontId="5"/>
  </si>
  <si>
    <t>公益財団法人日本レクリエーション協会</t>
    <phoneticPr fontId="5"/>
  </si>
  <si>
    <t>住友商事株式会社</t>
    <phoneticPr fontId="5"/>
  </si>
  <si>
    <t>学校法人浪商学園大阪体育大学</t>
    <phoneticPr fontId="5"/>
  </si>
  <si>
    <t>特定非営利活動法人幕別札内スポーツクラブ</t>
    <phoneticPr fontId="5"/>
  </si>
  <si>
    <t>NPO法人浦和スポーツクラブ</t>
    <phoneticPr fontId="5"/>
  </si>
  <si>
    <t>東京都日野市教育委員会</t>
    <phoneticPr fontId="5"/>
  </si>
  <si>
    <t>特定非営利活動法人七瀬の里Nクラブ</t>
    <phoneticPr fontId="5"/>
  </si>
  <si>
    <t>国立大学法人大阪教育大学</t>
    <phoneticPr fontId="5"/>
  </si>
  <si>
    <t>NPO法人希楽々</t>
    <phoneticPr fontId="5"/>
  </si>
  <si>
    <t>ニーズの多様化に関する調査・実践研究</t>
    <phoneticPr fontId="5"/>
  </si>
  <si>
    <t>地域との協働・融合に関する調査・実践研究</t>
    <phoneticPr fontId="5"/>
  </si>
  <si>
    <t>スポーツ医科学に基づいた活動の推進に関する調査・実践研</t>
    <phoneticPr fontId="5"/>
  </si>
  <si>
    <t>競技大会への参加・運営の在り方に関する調査・実践研究</t>
    <phoneticPr fontId="5"/>
  </si>
  <si>
    <t>⑤大学・企業との連携に関する調査・実践研究</t>
    <phoneticPr fontId="5"/>
  </si>
  <si>
    <t>0.1/1</t>
    <phoneticPr fontId="5"/>
  </si>
  <si>
    <t>-</t>
    <phoneticPr fontId="5"/>
  </si>
  <si>
    <t>スポーツ庁ＨＰ
学校単位で参加する大会等の見直し
https://www.mext.go.jp/sports/b_menu/sports/mcatetop04/list/1405720_00008.htm</t>
    <phoneticPr fontId="5"/>
  </si>
  <si>
    <t>外部有識者点検対象外</t>
  </si>
  <si>
    <t>終了予定</t>
  </si>
  <si>
    <t>この事業は、令和２年度決算において不用額が生じていることから、不用額が生じた要因を分析したうえで、予算執行の適正化に努めるすべきである。</t>
  </si>
  <si>
    <t>予定通り終了</t>
  </si>
  <si>
    <t>当該事業は当初計画通り令和２年度をもって終了する。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</si>
</sst>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11906</xdr:colOff>
      <xdr:row>750</xdr:row>
      <xdr:rowOff>59531</xdr:rowOff>
    </xdr:from>
    <xdr:to>
      <xdr:col>45</xdr:col>
      <xdr:colOff>179687</xdr:colOff>
      <xdr:row>761</xdr:row>
      <xdr:rowOff>338115</xdr:rowOff>
    </xdr:to>
    <xdr:grpSp>
      <xdr:nvGrpSpPr>
        <xdr:cNvPr id="9" name="グループ化 8">
          <a:extLst>
            <a:ext uri="{FF2B5EF4-FFF2-40B4-BE49-F238E27FC236}">
              <a16:creationId xmlns:a16="http://schemas.microsoft.com/office/drawing/2014/main" id="{AF04BDF6-9F45-4DF1-9D6E-E25CAD804734}"/>
            </a:ext>
          </a:extLst>
        </xdr:cNvPr>
        <xdr:cNvGrpSpPr/>
      </xdr:nvGrpSpPr>
      <xdr:grpSpPr>
        <a:xfrm>
          <a:off x="2450306" y="55837931"/>
          <a:ext cx="6873381" cy="4190184"/>
          <a:chOff x="2387527" y="47142201"/>
          <a:chExt cx="6412160" cy="3834691"/>
        </a:xfrm>
      </xdr:grpSpPr>
      <xdr:sp macro="" textlink="">
        <xdr:nvSpPr>
          <xdr:cNvPr id="10" name="テキスト ボックス 9">
            <a:extLst>
              <a:ext uri="{FF2B5EF4-FFF2-40B4-BE49-F238E27FC236}">
                <a16:creationId xmlns:a16="http://schemas.microsoft.com/office/drawing/2014/main" id="{14699A7C-3586-42C4-97D6-97C462494425}"/>
              </a:ext>
            </a:extLst>
          </xdr:cNvPr>
          <xdr:cNvSpPr txBox="1"/>
        </xdr:nvSpPr>
        <xdr:spPr>
          <a:xfrm>
            <a:off x="6202326" y="47142201"/>
            <a:ext cx="2597361" cy="575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rtl="0" eaLnBrk="1" fontAlgn="auto" latinLnBrk="0" hangingPunct="1">
              <a:lnSpc>
                <a:spcPts val="13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・庁費等</a:t>
            </a:r>
            <a:r>
              <a:rPr kumimoji="1" lang="ja-JP" altLang="ja-JP" sz="1100">
                <a:solidFill>
                  <a:schemeClr val="dk1"/>
                </a:solidFill>
                <a:effectLst/>
                <a:latin typeface="+mn-lt"/>
                <a:ea typeface="+mn-ea"/>
                <a:cs typeface="+mn-cs"/>
              </a:rPr>
              <a:t>を含む</a:t>
            </a: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　　　</a:t>
            </a:r>
            <a:endPar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xnSp macro="">
        <xdr:nvCxnSpPr>
          <xdr:cNvPr id="11" name="直線矢印コネクタ 10">
            <a:extLst>
              <a:ext uri="{FF2B5EF4-FFF2-40B4-BE49-F238E27FC236}">
                <a16:creationId xmlns:a16="http://schemas.microsoft.com/office/drawing/2014/main" id="{FF6BD652-8527-4114-BB5A-B0224EC9D8C2}"/>
              </a:ext>
            </a:extLst>
          </xdr:cNvPr>
          <xdr:cNvCxnSpPr/>
        </xdr:nvCxnSpPr>
        <xdr:spPr>
          <a:xfrm>
            <a:off x="5285119" y="47676958"/>
            <a:ext cx="3524" cy="726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54319BD6-275C-4AC2-842F-0A9F3503BEBE}"/>
              </a:ext>
            </a:extLst>
          </xdr:cNvPr>
          <xdr:cNvSpPr txBox="1"/>
        </xdr:nvSpPr>
        <xdr:spPr bwMode="auto">
          <a:xfrm>
            <a:off x="2387527" y="48104059"/>
            <a:ext cx="2184019" cy="327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13" name="Rectangle 3">
            <a:extLst>
              <a:ext uri="{FF2B5EF4-FFF2-40B4-BE49-F238E27FC236}">
                <a16:creationId xmlns:a16="http://schemas.microsoft.com/office/drawing/2014/main" id="{B3EE9FE8-42F2-4165-960C-DAA70FA50C12}"/>
              </a:ext>
            </a:extLst>
          </xdr:cNvPr>
          <xdr:cNvSpPr>
            <a:spLocks noChangeArrowheads="1"/>
          </xdr:cNvSpPr>
        </xdr:nvSpPr>
        <xdr:spPr bwMode="auto">
          <a:xfrm>
            <a:off x="2579915" y="48397058"/>
            <a:ext cx="5662386" cy="1115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r>
              <a:rPr lang="ja-JP" altLang="en-US" sz="1200" b="1" i="0" baseline="0">
                <a:effectLst/>
                <a:latin typeface="+mn-ea"/>
                <a:ea typeface="+mn-ea"/>
                <a:cs typeface="+mn-cs"/>
              </a:rPr>
              <a:t>Ａ．「運動部活動の在り方に関する総合的なガイドライン」を踏まえた運動部活動に</a:t>
            </a:r>
            <a:endParaRPr lang="en-US" altLang="ja-JP" sz="1200" b="1" i="0" baseline="0">
              <a:effectLst/>
              <a:latin typeface="+mn-ea"/>
              <a:ea typeface="+mn-ea"/>
              <a:cs typeface="+mn-cs"/>
            </a:endParaRPr>
          </a:p>
          <a:p>
            <a:pPr algn="ctr" rtl="0"/>
            <a:r>
              <a:rPr lang="ja-JP" altLang="en-US" sz="1200" b="1" i="0" baseline="0">
                <a:effectLst/>
                <a:latin typeface="+mn-ea"/>
                <a:ea typeface="+mn-ea"/>
                <a:cs typeface="+mn-cs"/>
              </a:rPr>
              <a:t>関する実践・調査・実証研究（５課題）</a:t>
            </a:r>
          </a:p>
          <a:p>
            <a:pPr algn="ctr" rtl="0"/>
            <a:endParaRPr lang="en-US" altLang="ja-JP" sz="1200" b="0" i="0" baseline="0">
              <a:effectLst/>
              <a:latin typeface="+mn-ea"/>
              <a:ea typeface="+mn-ea"/>
              <a:cs typeface="+mn-cs"/>
            </a:endParaRPr>
          </a:p>
          <a:p>
            <a:pPr algn="ctr" rtl="0"/>
            <a:r>
              <a:rPr lang="ja-JP" altLang="en-US" sz="1100" b="0" i="0" baseline="0">
                <a:effectLst/>
                <a:latin typeface="+mn-ea"/>
                <a:ea typeface="+mn-ea"/>
                <a:cs typeface="+mn-cs"/>
              </a:rPr>
              <a:t>地方公共団体</a:t>
            </a:r>
            <a:r>
              <a:rPr lang="ja-JP" altLang="ja-JP" sz="1100" b="0" i="0" baseline="0">
                <a:effectLst/>
                <a:latin typeface="+mn-ea"/>
                <a:ea typeface="+mn-ea"/>
                <a:cs typeface="+mn-cs"/>
              </a:rPr>
              <a:t>、民間団体</a:t>
            </a:r>
            <a:r>
              <a:rPr lang="ja-JP" altLang="en-US" sz="1100" b="0" i="0" baseline="0">
                <a:effectLst/>
                <a:latin typeface="+mn-ea"/>
                <a:ea typeface="+mn-ea"/>
                <a:cs typeface="+mn-cs"/>
              </a:rPr>
              <a:t>（１５団体）</a:t>
            </a:r>
            <a:endParaRPr lang="en-US" altLang="ja-JP" sz="1100" b="0" i="0" baseline="0">
              <a:effectLst/>
              <a:latin typeface="+mn-ea"/>
              <a:ea typeface="+mn-ea"/>
              <a:cs typeface="+mn-cs"/>
            </a:endParaRPr>
          </a:p>
          <a:p>
            <a:pPr algn="ctr" rtl="0"/>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５２</a:t>
            </a:r>
            <a:r>
              <a:rPr lang="ja-JP" altLang="ja-JP" sz="1100" b="0" i="0" baseline="0">
                <a:effectLst/>
                <a:latin typeface="+mn-ea"/>
                <a:ea typeface="+mn-ea"/>
                <a:cs typeface="+mn-cs"/>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６</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14" name="Rectangle 2">
            <a:extLst>
              <a:ext uri="{FF2B5EF4-FFF2-40B4-BE49-F238E27FC236}">
                <a16:creationId xmlns:a16="http://schemas.microsoft.com/office/drawing/2014/main" id="{81ED13B1-A58B-4BC1-87E7-14C6D08A9E3A}"/>
              </a:ext>
            </a:extLst>
          </xdr:cNvPr>
          <xdr:cNvSpPr>
            <a:spLocks noChangeArrowheads="1"/>
          </xdr:cNvSpPr>
        </xdr:nvSpPr>
        <xdr:spPr bwMode="auto">
          <a:xfrm>
            <a:off x="4624076" y="47155630"/>
            <a:ext cx="1396213" cy="4889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５３．８百万円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AutoShape 5">
            <a:extLst>
              <a:ext uri="{FF2B5EF4-FFF2-40B4-BE49-F238E27FC236}">
                <a16:creationId xmlns:a16="http://schemas.microsoft.com/office/drawing/2014/main" id="{80305C0B-8F83-4FFE-BB3D-5B079C2CBF9C}"/>
              </a:ext>
            </a:extLst>
          </xdr:cNvPr>
          <xdr:cNvSpPr>
            <a:spLocks noChangeArrowheads="1"/>
          </xdr:cNvSpPr>
        </xdr:nvSpPr>
        <xdr:spPr bwMode="auto">
          <a:xfrm>
            <a:off x="2527300" y="49676955"/>
            <a:ext cx="5757635" cy="129993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pPr eaLnBrk="1" fontAlgn="auto" latinLnBrk="0" hangingPunct="1"/>
            <a:r>
              <a:rPr lang="ja-JP" altLang="en-US" sz="1100" b="0" i="0" u="none" strike="noStrike" baseline="0">
                <a:latin typeface="+mn-lt"/>
                <a:ea typeface="+mn-ea"/>
                <a:cs typeface="+mn-cs"/>
              </a:rPr>
              <a:t>運動部活動のニーズの多様化等に対応するため、以下の実践・調査研究を実施する。</a:t>
            </a:r>
          </a:p>
          <a:p>
            <a:pPr eaLnBrk="1" fontAlgn="auto" latinLnBrk="0" hangingPunct="1"/>
            <a:r>
              <a:rPr lang="ja-JP" altLang="en-US" sz="1100" b="0" i="0" u="none" strike="noStrike" baseline="0">
                <a:latin typeface="+mn-lt"/>
                <a:ea typeface="+mn-ea"/>
                <a:cs typeface="+mn-cs"/>
              </a:rPr>
              <a:t>①</a:t>
            </a:r>
            <a:r>
              <a:rPr lang="ja-JP" altLang="ja-JP" sz="1100">
                <a:effectLst/>
                <a:latin typeface="+mn-lt"/>
                <a:ea typeface="+mn-ea"/>
                <a:cs typeface="+mn-cs"/>
              </a:rPr>
              <a:t>ニーズの多様化に関する調査・実践研究</a:t>
            </a:r>
            <a:r>
              <a:rPr lang="ja-JP" altLang="en-US" sz="1100" b="0" i="0" u="none" strike="noStrike" baseline="0">
                <a:latin typeface="+mn-lt"/>
                <a:ea typeface="+mn-ea"/>
                <a:cs typeface="+mn-cs"/>
              </a:rPr>
              <a:t>、②</a:t>
            </a:r>
            <a:r>
              <a:rPr lang="ja-JP" altLang="ja-JP" sz="1100">
                <a:effectLst/>
                <a:latin typeface="+mn-lt"/>
                <a:ea typeface="+mn-ea"/>
                <a:cs typeface="+mn-cs"/>
              </a:rPr>
              <a:t>地域との協働・融合に関する調査・実践研究</a:t>
            </a:r>
            <a:r>
              <a:rPr lang="ja-JP" altLang="en-US" sz="1100" b="0" i="0" u="none" strike="noStrike" baseline="0">
                <a:latin typeface="+mn-lt"/>
                <a:ea typeface="+mn-ea"/>
                <a:cs typeface="+mn-cs"/>
              </a:rPr>
              <a:t>、③スポーツ医科学に基づいた活動の推進に関する調査・実践研究、④競技大会への参加・運営の在り方に関する調査・実践研究、⑤大学・企業との連携に関する調査・実践研究</a:t>
            </a:r>
            <a:endParaRPr lang="ja-JP" altLang="ja-JP" sz="10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W756" sqref="AW7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321</v>
      </c>
      <c r="AT2" s="207"/>
      <c r="AU2" s="207"/>
      <c r="AV2" s="98" t="str">
        <f>IF(AW2="","","-")</f>
        <v/>
      </c>
      <c r="AW2" s="397"/>
      <c r="AX2" s="397"/>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0" t="s">
        <v>25</v>
      </c>
      <c r="B4" s="721"/>
      <c r="C4" s="721"/>
      <c r="D4" s="721"/>
      <c r="E4" s="721"/>
      <c r="F4" s="721"/>
      <c r="G4" s="696" t="s">
        <v>720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721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4" t="s">
        <v>722</v>
      </c>
      <c r="H5" s="555"/>
      <c r="I5" s="555"/>
      <c r="J5" s="555"/>
      <c r="K5" s="555"/>
      <c r="L5" s="555"/>
      <c r="M5" s="556" t="s">
        <v>66</v>
      </c>
      <c r="N5" s="557"/>
      <c r="O5" s="557"/>
      <c r="P5" s="557"/>
      <c r="Q5" s="557"/>
      <c r="R5" s="558"/>
      <c r="S5" s="559" t="s">
        <v>723</v>
      </c>
      <c r="T5" s="555"/>
      <c r="U5" s="555"/>
      <c r="V5" s="555"/>
      <c r="W5" s="555"/>
      <c r="X5" s="560"/>
      <c r="Y5" s="712" t="s">
        <v>3</v>
      </c>
      <c r="Z5" s="713"/>
      <c r="AA5" s="713"/>
      <c r="AB5" s="713"/>
      <c r="AC5" s="713"/>
      <c r="AD5" s="714"/>
      <c r="AE5" s="715" t="s">
        <v>724</v>
      </c>
      <c r="AF5" s="715"/>
      <c r="AG5" s="715"/>
      <c r="AH5" s="715"/>
      <c r="AI5" s="715"/>
      <c r="AJ5" s="715"/>
      <c r="AK5" s="715"/>
      <c r="AL5" s="715"/>
      <c r="AM5" s="715"/>
      <c r="AN5" s="715"/>
      <c r="AO5" s="715"/>
      <c r="AP5" s="716"/>
      <c r="AQ5" s="717" t="s">
        <v>753</v>
      </c>
      <c r="AR5" s="718"/>
      <c r="AS5" s="718"/>
      <c r="AT5" s="718"/>
      <c r="AU5" s="718"/>
      <c r="AV5" s="718"/>
      <c r="AW5" s="718"/>
      <c r="AX5" s="719"/>
    </row>
    <row r="6" spans="1:50" ht="39" customHeight="1" x14ac:dyDescent="0.15">
      <c r="A6" s="722" t="s">
        <v>4</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725</v>
      </c>
      <c r="H7" s="823"/>
      <c r="I7" s="823"/>
      <c r="J7" s="823"/>
      <c r="K7" s="823"/>
      <c r="L7" s="823"/>
      <c r="M7" s="823"/>
      <c r="N7" s="823"/>
      <c r="O7" s="823"/>
      <c r="P7" s="823"/>
      <c r="Q7" s="823"/>
      <c r="R7" s="823"/>
      <c r="S7" s="823"/>
      <c r="T7" s="823"/>
      <c r="U7" s="823"/>
      <c r="V7" s="823"/>
      <c r="W7" s="823"/>
      <c r="X7" s="824"/>
      <c r="Y7" s="395" t="s">
        <v>389</v>
      </c>
      <c r="Z7" s="296"/>
      <c r="AA7" s="296"/>
      <c r="AB7" s="296"/>
      <c r="AC7" s="296"/>
      <c r="AD7" s="396"/>
      <c r="AE7" s="382" t="s">
        <v>726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19" t="s">
        <v>256</v>
      </c>
      <c r="B8" s="820"/>
      <c r="C8" s="820"/>
      <c r="D8" s="820"/>
      <c r="E8" s="820"/>
      <c r="F8" s="821"/>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5"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3" t="s">
        <v>23</v>
      </c>
      <c r="B9" s="124"/>
      <c r="C9" s="124"/>
      <c r="D9" s="124"/>
      <c r="E9" s="124"/>
      <c r="F9" s="124"/>
      <c r="G9" s="568" t="s">
        <v>727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15.5" customHeight="1" x14ac:dyDescent="0.15">
      <c r="A10" s="737" t="s">
        <v>30</v>
      </c>
      <c r="B10" s="738"/>
      <c r="C10" s="738"/>
      <c r="D10" s="738"/>
      <c r="E10" s="738"/>
      <c r="F10" s="738"/>
      <c r="G10" s="670" t="s">
        <v>728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6"/>
      <c r="H12" s="677"/>
      <c r="I12" s="677"/>
      <c r="J12" s="677"/>
      <c r="K12" s="677"/>
      <c r="L12" s="677"/>
      <c r="M12" s="677"/>
      <c r="N12" s="677"/>
      <c r="O12" s="677"/>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39"/>
    </row>
    <row r="13" spans="1:50" ht="21" customHeight="1" x14ac:dyDescent="0.15">
      <c r="A13" s="120"/>
      <c r="B13" s="121"/>
      <c r="C13" s="121"/>
      <c r="D13" s="121"/>
      <c r="E13" s="121"/>
      <c r="F13" s="122"/>
      <c r="G13" s="740" t="s">
        <v>6</v>
      </c>
      <c r="H13" s="741"/>
      <c r="I13" s="633" t="s">
        <v>7</v>
      </c>
      <c r="J13" s="634"/>
      <c r="K13" s="634"/>
      <c r="L13" s="634"/>
      <c r="M13" s="634"/>
      <c r="N13" s="634"/>
      <c r="O13" s="635"/>
      <c r="P13" s="163">
        <v>80</v>
      </c>
      <c r="Q13" s="164"/>
      <c r="R13" s="164"/>
      <c r="S13" s="164"/>
      <c r="T13" s="164"/>
      <c r="U13" s="164"/>
      <c r="V13" s="165"/>
      <c r="W13" s="163">
        <v>78.5</v>
      </c>
      <c r="X13" s="164"/>
      <c r="Y13" s="164"/>
      <c r="Z13" s="164"/>
      <c r="AA13" s="164"/>
      <c r="AB13" s="164"/>
      <c r="AC13" s="165"/>
      <c r="AD13" s="163">
        <v>75.099999999999994</v>
      </c>
      <c r="AE13" s="164"/>
      <c r="AF13" s="164"/>
      <c r="AG13" s="164"/>
      <c r="AH13" s="164"/>
      <c r="AI13" s="164"/>
      <c r="AJ13" s="165"/>
      <c r="AK13" s="163">
        <v>0</v>
      </c>
      <c r="AL13" s="164"/>
      <c r="AM13" s="164"/>
      <c r="AN13" s="164"/>
      <c r="AO13" s="164"/>
      <c r="AP13" s="164"/>
      <c r="AQ13" s="165"/>
      <c r="AR13" s="160">
        <v>0</v>
      </c>
      <c r="AS13" s="161"/>
      <c r="AT13" s="161"/>
      <c r="AU13" s="161"/>
      <c r="AV13" s="161"/>
      <c r="AW13" s="161"/>
      <c r="AX13" s="394"/>
    </row>
    <row r="14" spans="1:50" ht="21" customHeight="1" x14ac:dyDescent="0.15">
      <c r="A14" s="120"/>
      <c r="B14" s="121"/>
      <c r="C14" s="121"/>
      <c r="D14" s="121"/>
      <c r="E14" s="121"/>
      <c r="F14" s="122"/>
      <c r="G14" s="742"/>
      <c r="H14" s="743"/>
      <c r="I14" s="571" t="s">
        <v>8</v>
      </c>
      <c r="J14" s="624"/>
      <c r="K14" s="624"/>
      <c r="L14" s="624"/>
      <c r="M14" s="624"/>
      <c r="N14" s="624"/>
      <c r="O14" s="625"/>
      <c r="P14" s="163" t="s">
        <v>406</v>
      </c>
      <c r="Q14" s="164"/>
      <c r="R14" s="164"/>
      <c r="S14" s="164"/>
      <c r="T14" s="164"/>
      <c r="U14" s="164"/>
      <c r="V14" s="165"/>
      <c r="W14" s="163" t="s">
        <v>406</v>
      </c>
      <c r="X14" s="164"/>
      <c r="Y14" s="164"/>
      <c r="Z14" s="164"/>
      <c r="AA14" s="164"/>
      <c r="AB14" s="164"/>
      <c r="AC14" s="165"/>
      <c r="AD14" s="163" t="s">
        <v>406</v>
      </c>
      <c r="AE14" s="164"/>
      <c r="AF14" s="164"/>
      <c r="AG14" s="164"/>
      <c r="AH14" s="164"/>
      <c r="AI14" s="164"/>
      <c r="AJ14" s="165"/>
      <c r="AK14" s="163" t="s">
        <v>406</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2"/>
      <c r="H15" s="743"/>
      <c r="I15" s="571" t="s">
        <v>51</v>
      </c>
      <c r="J15" s="572"/>
      <c r="K15" s="572"/>
      <c r="L15" s="572"/>
      <c r="M15" s="572"/>
      <c r="N15" s="572"/>
      <c r="O15" s="573"/>
      <c r="P15" s="163" t="s">
        <v>729</v>
      </c>
      <c r="Q15" s="164"/>
      <c r="R15" s="164"/>
      <c r="S15" s="164"/>
      <c r="T15" s="164"/>
      <c r="U15" s="164"/>
      <c r="V15" s="165"/>
      <c r="W15" s="163" t="s">
        <v>406</v>
      </c>
      <c r="X15" s="164"/>
      <c r="Y15" s="164"/>
      <c r="Z15" s="164"/>
      <c r="AA15" s="164"/>
      <c r="AB15" s="164"/>
      <c r="AC15" s="165"/>
      <c r="AD15" s="163" t="s">
        <v>406</v>
      </c>
      <c r="AE15" s="164"/>
      <c r="AF15" s="164"/>
      <c r="AG15" s="164"/>
      <c r="AH15" s="164"/>
      <c r="AI15" s="164"/>
      <c r="AJ15" s="165"/>
      <c r="AK15" s="163" t="s">
        <v>406</v>
      </c>
      <c r="AL15" s="164"/>
      <c r="AM15" s="164"/>
      <c r="AN15" s="164"/>
      <c r="AO15" s="164"/>
      <c r="AP15" s="164"/>
      <c r="AQ15" s="165"/>
      <c r="AR15" s="163" t="s">
        <v>406</v>
      </c>
      <c r="AS15" s="164"/>
      <c r="AT15" s="164"/>
      <c r="AU15" s="164"/>
      <c r="AV15" s="164"/>
      <c r="AW15" s="164"/>
      <c r="AX15" s="165"/>
    </row>
    <row r="16" spans="1:50" ht="21" customHeight="1" x14ac:dyDescent="0.15">
      <c r="A16" s="120"/>
      <c r="B16" s="121"/>
      <c r="C16" s="121"/>
      <c r="D16" s="121"/>
      <c r="E16" s="121"/>
      <c r="F16" s="122"/>
      <c r="G16" s="742"/>
      <c r="H16" s="743"/>
      <c r="I16" s="571" t="s">
        <v>52</v>
      </c>
      <c r="J16" s="572"/>
      <c r="K16" s="572"/>
      <c r="L16" s="572"/>
      <c r="M16" s="572"/>
      <c r="N16" s="572"/>
      <c r="O16" s="573"/>
      <c r="P16" s="163" t="s">
        <v>406</v>
      </c>
      <c r="Q16" s="164"/>
      <c r="R16" s="164"/>
      <c r="S16" s="164"/>
      <c r="T16" s="164"/>
      <c r="U16" s="164"/>
      <c r="V16" s="165"/>
      <c r="W16" s="163" t="s">
        <v>406</v>
      </c>
      <c r="X16" s="164"/>
      <c r="Y16" s="164"/>
      <c r="Z16" s="164"/>
      <c r="AA16" s="164"/>
      <c r="AB16" s="164"/>
      <c r="AC16" s="165"/>
      <c r="AD16" s="163" t="s">
        <v>729</v>
      </c>
      <c r="AE16" s="164"/>
      <c r="AF16" s="164"/>
      <c r="AG16" s="164"/>
      <c r="AH16" s="164"/>
      <c r="AI16" s="164"/>
      <c r="AJ16" s="165"/>
      <c r="AK16" s="163" t="s">
        <v>406</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2"/>
      <c r="H17" s="743"/>
      <c r="I17" s="571" t="s">
        <v>50</v>
      </c>
      <c r="J17" s="624"/>
      <c r="K17" s="624"/>
      <c r="L17" s="624"/>
      <c r="M17" s="624"/>
      <c r="N17" s="624"/>
      <c r="O17" s="625"/>
      <c r="P17" s="163" t="s">
        <v>729</v>
      </c>
      <c r="Q17" s="164"/>
      <c r="R17" s="164"/>
      <c r="S17" s="164"/>
      <c r="T17" s="164"/>
      <c r="U17" s="164"/>
      <c r="V17" s="165"/>
      <c r="W17" s="163" t="s">
        <v>729</v>
      </c>
      <c r="X17" s="164"/>
      <c r="Y17" s="164"/>
      <c r="Z17" s="164"/>
      <c r="AA17" s="164"/>
      <c r="AB17" s="164"/>
      <c r="AC17" s="165"/>
      <c r="AD17" s="163" t="s">
        <v>729</v>
      </c>
      <c r="AE17" s="164"/>
      <c r="AF17" s="164"/>
      <c r="AG17" s="164"/>
      <c r="AH17" s="164"/>
      <c r="AI17" s="164"/>
      <c r="AJ17" s="165"/>
      <c r="AK17" s="163" t="s">
        <v>406</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4"/>
      <c r="H18" s="745"/>
      <c r="I18" s="732" t="s">
        <v>20</v>
      </c>
      <c r="J18" s="733"/>
      <c r="K18" s="733"/>
      <c r="L18" s="733"/>
      <c r="M18" s="733"/>
      <c r="N18" s="733"/>
      <c r="O18" s="734"/>
      <c r="P18" s="169">
        <f>SUM(P13:V17)</f>
        <v>80</v>
      </c>
      <c r="Q18" s="170"/>
      <c r="R18" s="170"/>
      <c r="S18" s="170"/>
      <c r="T18" s="170"/>
      <c r="U18" s="170"/>
      <c r="V18" s="171"/>
      <c r="W18" s="169">
        <f>SUM(W13:AC17)</f>
        <v>78.5</v>
      </c>
      <c r="X18" s="170"/>
      <c r="Y18" s="170"/>
      <c r="Z18" s="170"/>
      <c r="AA18" s="170"/>
      <c r="AB18" s="170"/>
      <c r="AC18" s="171"/>
      <c r="AD18" s="169">
        <f>SUM(AD13:AJ17)</f>
        <v>75.099999999999994</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48</v>
      </c>
      <c r="Q19" s="164"/>
      <c r="R19" s="164"/>
      <c r="S19" s="164"/>
      <c r="T19" s="164"/>
      <c r="U19" s="164"/>
      <c r="V19" s="165"/>
      <c r="W19" s="163">
        <v>46.7</v>
      </c>
      <c r="X19" s="164"/>
      <c r="Y19" s="164"/>
      <c r="Z19" s="164"/>
      <c r="AA19" s="164"/>
      <c r="AB19" s="164"/>
      <c r="AC19" s="165"/>
      <c r="AD19" s="163">
        <v>53.8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0.6</v>
      </c>
      <c r="Q20" s="535"/>
      <c r="R20" s="535"/>
      <c r="S20" s="535"/>
      <c r="T20" s="535"/>
      <c r="U20" s="535"/>
      <c r="V20" s="535"/>
      <c r="W20" s="535">
        <f t="shared" ref="W20" si="0">IF(W18=0, "-", SUM(W19)/W18)</f>
        <v>0.5949044585987262</v>
      </c>
      <c r="X20" s="535"/>
      <c r="Y20" s="535"/>
      <c r="Z20" s="535"/>
      <c r="AA20" s="535"/>
      <c r="AB20" s="535"/>
      <c r="AC20" s="535"/>
      <c r="AD20" s="535">
        <f t="shared" ref="AD20" si="1">IF(AD18=0, "-", SUM(AD19)/AD18)</f>
        <v>0.71637816245006658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0.6</v>
      </c>
      <c r="Q21" s="535"/>
      <c r="R21" s="535"/>
      <c r="S21" s="535"/>
      <c r="T21" s="535"/>
      <c r="U21" s="535"/>
      <c r="V21" s="535"/>
      <c r="W21" s="535">
        <f t="shared" ref="W21" si="2">IF(W19=0, "-", SUM(W19)/SUM(W13,W14))</f>
        <v>0.5949044585987262</v>
      </c>
      <c r="X21" s="535"/>
      <c r="Y21" s="535"/>
      <c r="Z21" s="535"/>
      <c r="AA21" s="535"/>
      <c r="AB21" s="535"/>
      <c r="AC21" s="535"/>
      <c r="AD21" s="535">
        <f t="shared" ref="AD21" si="3">IF(AD19=0, "-", SUM(AD19)/SUM(AD13,AD14))</f>
        <v>0.71637816245006658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730</v>
      </c>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731</v>
      </c>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732</v>
      </c>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733</v>
      </c>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734</v>
      </c>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5"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390</v>
      </c>
      <c r="AF30" s="386"/>
      <c r="AG30" s="386"/>
      <c r="AH30" s="387"/>
      <c r="AI30" s="388" t="s">
        <v>412</v>
      </c>
      <c r="AJ30" s="388"/>
      <c r="AK30" s="388"/>
      <c r="AL30" s="385"/>
      <c r="AM30" s="388" t="s">
        <v>509</v>
      </c>
      <c r="AN30" s="388"/>
      <c r="AO30" s="388"/>
      <c r="AP30" s="385"/>
      <c r="AQ30" s="636" t="s">
        <v>232</v>
      </c>
      <c r="AR30" s="637"/>
      <c r="AS30" s="637"/>
      <c r="AT30" s="638"/>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715</v>
      </c>
      <c r="AR31" s="178"/>
      <c r="AS31" s="179" t="s">
        <v>233</v>
      </c>
      <c r="AT31" s="202"/>
      <c r="AU31" s="271">
        <v>2</v>
      </c>
      <c r="AV31" s="271"/>
      <c r="AW31" s="378" t="s">
        <v>179</v>
      </c>
      <c r="AX31" s="379"/>
    </row>
    <row r="32" spans="1:50" ht="29.25" customHeight="1" x14ac:dyDescent="0.15">
      <c r="A32" s="511"/>
      <c r="B32" s="509"/>
      <c r="C32" s="509"/>
      <c r="D32" s="509"/>
      <c r="E32" s="509"/>
      <c r="F32" s="510"/>
      <c r="G32" s="536" t="s">
        <v>735</v>
      </c>
      <c r="H32" s="537"/>
      <c r="I32" s="537"/>
      <c r="J32" s="537"/>
      <c r="K32" s="537"/>
      <c r="L32" s="537"/>
      <c r="M32" s="537"/>
      <c r="N32" s="537"/>
      <c r="O32" s="538"/>
      <c r="P32" s="191" t="s">
        <v>736</v>
      </c>
      <c r="Q32" s="191"/>
      <c r="R32" s="191"/>
      <c r="S32" s="191"/>
      <c r="T32" s="191"/>
      <c r="U32" s="191"/>
      <c r="V32" s="191"/>
      <c r="W32" s="191"/>
      <c r="X32" s="233"/>
      <c r="Y32" s="342" t="s">
        <v>12</v>
      </c>
      <c r="Z32" s="545"/>
      <c r="AA32" s="546"/>
      <c r="AB32" s="547" t="s">
        <v>717</v>
      </c>
      <c r="AC32" s="547"/>
      <c r="AD32" s="547"/>
      <c r="AE32" s="366">
        <v>1473</v>
      </c>
      <c r="AF32" s="367"/>
      <c r="AG32" s="367"/>
      <c r="AH32" s="367"/>
      <c r="AI32" s="366">
        <v>1497</v>
      </c>
      <c r="AJ32" s="367"/>
      <c r="AK32" s="367"/>
      <c r="AL32" s="367"/>
      <c r="AM32" s="366" t="s">
        <v>754</v>
      </c>
      <c r="AN32" s="367"/>
      <c r="AO32" s="367"/>
      <c r="AP32" s="367"/>
      <c r="AQ32" s="166" t="s">
        <v>406</v>
      </c>
      <c r="AR32" s="167"/>
      <c r="AS32" s="167"/>
      <c r="AT32" s="168"/>
      <c r="AU32" s="367" t="s">
        <v>406</v>
      </c>
      <c r="AV32" s="367"/>
      <c r="AW32" s="367"/>
      <c r="AX32" s="368"/>
    </row>
    <row r="33" spans="1:51" ht="29.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717</v>
      </c>
      <c r="AC33" s="518"/>
      <c r="AD33" s="518"/>
      <c r="AE33" s="366">
        <v>1714</v>
      </c>
      <c r="AF33" s="367"/>
      <c r="AG33" s="367"/>
      <c r="AH33" s="367"/>
      <c r="AI33" s="366">
        <v>1714</v>
      </c>
      <c r="AJ33" s="367"/>
      <c r="AK33" s="367"/>
      <c r="AL33" s="367"/>
      <c r="AM33" s="366" t="s">
        <v>754</v>
      </c>
      <c r="AN33" s="367"/>
      <c r="AO33" s="367"/>
      <c r="AP33" s="367"/>
      <c r="AQ33" s="166" t="s">
        <v>715</v>
      </c>
      <c r="AR33" s="167"/>
      <c r="AS33" s="167"/>
      <c r="AT33" s="168"/>
      <c r="AU33" s="367">
        <v>1714</v>
      </c>
      <c r="AV33" s="367"/>
      <c r="AW33" s="367"/>
      <c r="AX33" s="368"/>
    </row>
    <row r="34" spans="1:51" ht="29.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v>85.9</v>
      </c>
      <c r="AF34" s="367"/>
      <c r="AG34" s="367"/>
      <c r="AH34" s="367"/>
      <c r="AI34" s="366">
        <v>87.3</v>
      </c>
      <c r="AJ34" s="367"/>
      <c r="AK34" s="367"/>
      <c r="AL34" s="367"/>
      <c r="AM34" s="366" t="s">
        <v>754</v>
      </c>
      <c r="AN34" s="367"/>
      <c r="AO34" s="367"/>
      <c r="AP34" s="367"/>
      <c r="AQ34" s="166" t="s">
        <v>406</v>
      </c>
      <c r="AR34" s="167"/>
      <c r="AS34" s="167"/>
      <c r="AT34" s="168"/>
      <c r="AU34" s="367" t="s">
        <v>406</v>
      </c>
      <c r="AV34" s="367"/>
      <c r="AW34" s="367"/>
      <c r="AX34" s="368"/>
    </row>
    <row r="35" spans="1:51" ht="23.25" customHeight="1" x14ac:dyDescent="0.15">
      <c r="A35" s="891" t="s">
        <v>380</v>
      </c>
      <c r="B35" s="892"/>
      <c r="C35" s="892"/>
      <c r="D35" s="892"/>
      <c r="E35" s="892"/>
      <c r="F35" s="893"/>
      <c r="G35" s="897" t="s">
        <v>755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39" t="s">
        <v>349</v>
      </c>
      <c r="B37" s="640"/>
      <c r="C37" s="640"/>
      <c r="D37" s="640"/>
      <c r="E37" s="640"/>
      <c r="F37" s="641"/>
      <c r="G37" s="561" t="s">
        <v>146</v>
      </c>
      <c r="H37" s="380"/>
      <c r="I37" s="380"/>
      <c r="J37" s="380"/>
      <c r="K37" s="380"/>
      <c r="L37" s="380"/>
      <c r="M37" s="380"/>
      <c r="N37" s="380"/>
      <c r="O37" s="562"/>
      <c r="P37" s="626" t="s">
        <v>59</v>
      </c>
      <c r="Q37" s="380"/>
      <c r="R37" s="380"/>
      <c r="S37" s="380"/>
      <c r="T37" s="380"/>
      <c r="U37" s="380"/>
      <c r="V37" s="380"/>
      <c r="W37" s="380"/>
      <c r="X37" s="562"/>
      <c r="Y37" s="627"/>
      <c r="Z37" s="628"/>
      <c r="AA37" s="629"/>
      <c r="AB37" s="630" t="s">
        <v>11</v>
      </c>
      <c r="AC37" s="631"/>
      <c r="AD37" s="632"/>
      <c r="AE37" s="338" t="s">
        <v>390</v>
      </c>
      <c r="AF37" s="338"/>
      <c r="AG37" s="338"/>
      <c r="AH37" s="338"/>
      <c r="AI37" s="338" t="s">
        <v>412</v>
      </c>
      <c r="AJ37" s="338"/>
      <c r="AK37" s="338"/>
      <c r="AL37" s="338"/>
      <c r="AM37" s="338" t="s">
        <v>509</v>
      </c>
      <c r="AN37" s="338"/>
      <c r="AO37" s="338"/>
      <c r="AP37" s="338"/>
      <c r="AQ37" s="267" t="s">
        <v>232</v>
      </c>
      <c r="AR37" s="268"/>
      <c r="AS37" s="268"/>
      <c r="AT37" s="269"/>
      <c r="AU37" s="380" t="s">
        <v>134</v>
      </c>
      <c r="AV37" s="380"/>
      <c r="AW37" s="380"/>
      <c r="AX37" s="381"/>
      <c r="AY37">
        <f>COUNTA($G$39)</f>
        <v>1</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t="s">
        <v>715</v>
      </c>
      <c r="AR38" s="178"/>
      <c r="AS38" s="179" t="s">
        <v>233</v>
      </c>
      <c r="AT38" s="202"/>
      <c r="AU38" s="271">
        <v>2</v>
      </c>
      <c r="AV38" s="271"/>
      <c r="AW38" s="378" t="s">
        <v>179</v>
      </c>
      <c r="AX38" s="379"/>
      <c r="AY38">
        <f>$AY$37</f>
        <v>1</v>
      </c>
    </row>
    <row r="39" spans="1:51" ht="29.25" customHeight="1" x14ac:dyDescent="0.15">
      <c r="A39" s="511"/>
      <c r="B39" s="509"/>
      <c r="C39" s="509"/>
      <c r="D39" s="509"/>
      <c r="E39" s="509"/>
      <c r="F39" s="510"/>
      <c r="G39" s="536" t="s">
        <v>735</v>
      </c>
      <c r="H39" s="537"/>
      <c r="I39" s="537"/>
      <c r="J39" s="537"/>
      <c r="K39" s="537"/>
      <c r="L39" s="537"/>
      <c r="M39" s="537"/>
      <c r="N39" s="537"/>
      <c r="O39" s="538"/>
      <c r="P39" s="191" t="s">
        <v>737</v>
      </c>
      <c r="Q39" s="191"/>
      <c r="R39" s="191"/>
      <c r="S39" s="191"/>
      <c r="T39" s="191"/>
      <c r="U39" s="191"/>
      <c r="V39" s="191"/>
      <c r="W39" s="191"/>
      <c r="X39" s="233"/>
      <c r="Y39" s="342" t="s">
        <v>12</v>
      </c>
      <c r="Z39" s="545"/>
      <c r="AA39" s="546"/>
      <c r="AB39" s="547" t="s">
        <v>14</v>
      </c>
      <c r="AC39" s="547"/>
      <c r="AD39" s="547"/>
      <c r="AE39" s="366">
        <v>1419</v>
      </c>
      <c r="AF39" s="367"/>
      <c r="AG39" s="367"/>
      <c r="AH39" s="367"/>
      <c r="AI39" s="366">
        <v>1497</v>
      </c>
      <c r="AJ39" s="367"/>
      <c r="AK39" s="367"/>
      <c r="AL39" s="367"/>
      <c r="AM39" s="366" t="s">
        <v>754</v>
      </c>
      <c r="AN39" s="367"/>
      <c r="AO39" s="367"/>
      <c r="AP39" s="367"/>
      <c r="AQ39" s="166" t="s">
        <v>406</v>
      </c>
      <c r="AR39" s="167"/>
      <c r="AS39" s="167"/>
      <c r="AT39" s="168"/>
      <c r="AU39" s="367" t="s">
        <v>406</v>
      </c>
      <c r="AV39" s="367"/>
      <c r="AW39" s="367"/>
      <c r="AX39" s="368"/>
      <c r="AY39">
        <f t="shared" ref="AY39:AY43" si="4">$AY$37</f>
        <v>1</v>
      </c>
    </row>
    <row r="40" spans="1:51" ht="29.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14</v>
      </c>
      <c r="AC40" s="518"/>
      <c r="AD40" s="518"/>
      <c r="AE40" s="366">
        <v>1714</v>
      </c>
      <c r="AF40" s="367"/>
      <c r="AG40" s="367"/>
      <c r="AH40" s="367"/>
      <c r="AI40" s="366">
        <v>1714</v>
      </c>
      <c r="AJ40" s="367"/>
      <c r="AK40" s="367"/>
      <c r="AL40" s="367"/>
      <c r="AM40" s="366" t="s">
        <v>754</v>
      </c>
      <c r="AN40" s="367"/>
      <c r="AO40" s="367"/>
      <c r="AP40" s="367"/>
      <c r="AQ40" s="166" t="s">
        <v>715</v>
      </c>
      <c r="AR40" s="167"/>
      <c r="AS40" s="167"/>
      <c r="AT40" s="168"/>
      <c r="AU40" s="367">
        <v>1714</v>
      </c>
      <c r="AV40" s="367"/>
      <c r="AW40" s="367"/>
      <c r="AX40" s="368"/>
      <c r="AY40">
        <f t="shared" si="4"/>
        <v>1</v>
      </c>
    </row>
    <row r="41" spans="1:51" ht="29.25" customHeight="1" x14ac:dyDescent="0.15">
      <c r="A41" s="642"/>
      <c r="B41" s="643"/>
      <c r="C41" s="643"/>
      <c r="D41" s="643"/>
      <c r="E41" s="643"/>
      <c r="F41" s="644"/>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v>82.8</v>
      </c>
      <c r="AF41" s="367"/>
      <c r="AG41" s="367"/>
      <c r="AH41" s="367"/>
      <c r="AI41" s="366">
        <v>87.3</v>
      </c>
      <c r="AJ41" s="367"/>
      <c r="AK41" s="367"/>
      <c r="AL41" s="367"/>
      <c r="AM41" s="366" t="s">
        <v>754</v>
      </c>
      <c r="AN41" s="367"/>
      <c r="AO41" s="367"/>
      <c r="AP41" s="367"/>
      <c r="AQ41" s="166" t="s">
        <v>406</v>
      </c>
      <c r="AR41" s="167"/>
      <c r="AS41" s="167"/>
      <c r="AT41" s="168"/>
      <c r="AU41" s="367" t="s">
        <v>406</v>
      </c>
      <c r="AV41" s="367"/>
      <c r="AW41" s="367"/>
      <c r="AX41" s="368"/>
      <c r="AY41">
        <f t="shared" si="4"/>
        <v>1</v>
      </c>
    </row>
    <row r="42" spans="1:51" ht="23.25" customHeight="1" x14ac:dyDescent="0.15">
      <c r="A42" s="891" t="s">
        <v>380</v>
      </c>
      <c r="B42" s="892"/>
      <c r="C42" s="892"/>
      <c r="D42" s="892"/>
      <c r="E42" s="892"/>
      <c r="F42" s="893"/>
      <c r="G42" s="897" t="s">
        <v>756</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39" t="s">
        <v>349</v>
      </c>
      <c r="B44" s="640"/>
      <c r="C44" s="640"/>
      <c r="D44" s="640"/>
      <c r="E44" s="640"/>
      <c r="F44" s="641"/>
      <c r="G44" s="561" t="s">
        <v>146</v>
      </c>
      <c r="H44" s="380"/>
      <c r="I44" s="380"/>
      <c r="J44" s="380"/>
      <c r="K44" s="380"/>
      <c r="L44" s="380"/>
      <c r="M44" s="380"/>
      <c r="N44" s="380"/>
      <c r="O44" s="562"/>
      <c r="P44" s="626" t="s">
        <v>59</v>
      </c>
      <c r="Q44" s="380"/>
      <c r="R44" s="380"/>
      <c r="S44" s="380"/>
      <c r="T44" s="380"/>
      <c r="U44" s="380"/>
      <c r="V44" s="380"/>
      <c r="W44" s="380"/>
      <c r="X44" s="562"/>
      <c r="Y44" s="627"/>
      <c r="Z44" s="628"/>
      <c r="AA44" s="629"/>
      <c r="AB44" s="630" t="s">
        <v>11</v>
      </c>
      <c r="AC44" s="631"/>
      <c r="AD44" s="632"/>
      <c r="AE44" s="338" t="s">
        <v>390</v>
      </c>
      <c r="AF44" s="338"/>
      <c r="AG44" s="338"/>
      <c r="AH44" s="338"/>
      <c r="AI44" s="338" t="s">
        <v>412</v>
      </c>
      <c r="AJ44" s="338"/>
      <c r="AK44" s="338"/>
      <c r="AL44" s="338"/>
      <c r="AM44" s="338" t="s">
        <v>509</v>
      </c>
      <c r="AN44" s="338"/>
      <c r="AO44" s="338"/>
      <c r="AP44" s="338"/>
      <c r="AQ44" s="267" t="s">
        <v>232</v>
      </c>
      <c r="AR44" s="268"/>
      <c r="AS44" s="268"/>
      <c r="AT44" s="269"/>
      <c r="AU44" s="380" t="s">
        <v>134</v>
      </c>
      <c r="AV44" s="380"/>
      <c r="AW44" s="380"/>
      <c r="AX44" s="381"/>
      <c r="AY44">
        <f>COUNTA($G$46)</f>
        <v>0</v>
      </c>
    </row>
    <row r="45" spans="1:51" ht="18.75" hidden="1"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2"/>
      <c r="B48" s="643"/>
      <c r="C48" s="643"/>
      <c r="D48" s="643"/>
      <c r="E48" s="643"/>
      <c r="F48" s="644"/>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80"/>
      <c r="I51" s="380"/>
      <c r="J51" s="380"/>
      <c r="K51" s="380"/>
      <c r="L51" s="380"/>
      <c r="M51" s="380"/>
      <c r="N51" s="380"/>
      <c r="O51" s="562"/>
      <c r="P51" s="626" t="s">
        <v>59</v>
      </c>
      <c r="Q51" s="380"/>
      <c r="R51" s="380"/>
      <c r="S51" s="380"/>
      <c r="T51" s="380"/>
      <c r="U51" s="380"/>
      <c r="V51" s="380"/>
      <c r="W51" s="380"/>
      <c r="X51" s="562"/>
      <c r="Y51" s="627"/>
      <c r="Z51" s="628"/>
      <c r="AA51" s="629"/>
      <c r="AB51" s="630" t="s">
        <v>11</v>
      </c>
      <c r="AC51" s="631"/>
      <c r="AD51" s="632"/>
      <c r="AE51" s="338" t="s">
        <v>390</v>
      </c>
      <c r="AF51" s="338"/>
      <c r="AG51" s="338"/>
      <c r="AH51" s="338"/>
      <c r="AI51" s="338" t="s">
        <v>412</v>
      </c>
      <c r="AJ51" s="338"/>
      <c r="AK51" s="338"/>
      <c r="AL51" s="338"/>
      <c r="AM51" s="338" t="s">
        <v>509</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2"/>
      <c r="B55" s="643"/>
      <c r="C55" s="643"/>
      <c r="D55" s="643"/>
      <c r="E55" s="643"/>
      <c r="F55" s="644"/>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80"/>
      <c r="I58" s="380"/>
      <c r="J58" s="380"/>
      <c r="K58" s="380"/>
      <c r="L58" s="380"/>
      <c r="M58" s="380"/>
      <c r="N58" s="380"/>
      <c r="O58" s="562"/>
      <c r="P58" s="626" t="s">
        <v>59</v>
      </c>
      <c r="Q58" s="380"/>
      <c r="R58" s="380"/>
      <c r="S58" s="380"/>
      <c r="T58" s="380"/>
      <c r="U58" s="380"/>
      <c r="V58" s="380"/>
      <c r="W58" s="380"/>
      <c r="X58" s="562"/>
      <c r="Y58" s="627"/>
      <c r="Z58" s="628"/>
      <c r="AA58" s="629"/>
      <c r="AB58" s="630" t="s">
        <v>11</v>
      </c>
      <c r="AC58" s="631"/>
      <c r="AD58" s="632"/>
      <c r="AE58" s="338" t="s">
        <v>390</v>
      </c>
      <c r="AF58" s="338"/>
      <c r="AG58" s="338"/>
      <c r="AH58" s="338"/>
      <c r="AI58" s="338" t="s">
        <v>412</v>
      </c>
      <c r="AJ58" s="338"/>
      <c r="AK58" s="338"/>
      <c r="AL58" s="338"/>
      <c r="AM58" s="338" t="s">
        <v>509</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8" t="s">
        <v>390</v>
      </c>
      <c r="AF65" s="338"/>
      <c r="AG65" s="338"/>
      <c r="AH65" s="338"/>
      <c r="AI65" s="338" t="s">
        <v>412</v>
      </c>
      <c r="AJ65" s="338"/>
      <c r="AK65" s="338"/>
      <c r="AL65" s="338"/>
      <c r="AM65" s="338" t="s">
        <v>509</v>
      </c>
      <c r="AN65" s="338"/>
      <c r="AO65" s="338"/>
      <c r="AP65" s="338"/>
      <c r="AQ65" s="215" t="s">
        <v>232</v>
      </c>
      <c r="AR65" s="199"/>
      <c r="AS65" s="199"/>
      <c r="AT65" s="200"/>
      <c r="AU65" s="970" t="s">
        <v>134</v>
      </c>
      <c r="AV65" s="970"/>
      <c r="AW65" s="970"/>
      <c r="AX65" s="971"/>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8"/>
      <c r="AF66" s="338"/>
      <c r="AG66" s="338"/>
      <c r="AH66" s="338"/>
      <c r="AI66" s="338"/>
      <c r="AJ66" s="338"/>
      <c r="AK66" s="338"/>
      <c r="AL66" s="338"/>
      <c r="AM66" s="338"/>
      <c r="AN66" s="338"/>
      <c r="AO66" s="338"/>
      <c r="AP66" s="338"/>
      <c r="AQ66" s="231"/>
      <c r="AR66" s="178"/>
      <c r="AS66" s="179" t="s">
        <v>233</v>
      </c>
      <c r="AT66" s="202"/>
      <c r="AU66" s="271"/>
      <c r="AV66" s="271"/>
      <c r="AW66" s="858" t="s">
        <v>348</v>
      </c>
      <c r="AX66" s="972"/>
      <c r="AY66">
        <f>$AY$65</f>
        <v>0</v>
      </c>
    </row>
    <row r="67" spans="1:51" ht="23.25" hidden="1" customHeight="1" x14ac:dyDescent="0.15">
      <c r="A67" s="844"/>
      <c r="B67" s="845"/>
      <c r="C67" s="845"/>
      <c r="D67" s="845"/>
      <c r="E67" s="845"/>
      <c r="F67" s="846"/>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6"/>
      <c r="AF67" s="367"/>
      <c r="AG67" s="367"/>
      <c r="AH67" s="367"/>
      <c r="AI67" s="366"/>
      <c r="AJ67" s="367"/>
      <c r="AK67" s="367"/>
      <c r="AL67" s="367"/>
      <c r="AM67" s="366"/>
      <c r="AN67" s="367"/>
      <c r="AO67" s="367"/>
      <c r="AP67" s="367"/>
      <c r="AQ67" s="366"/>
      <c r="AR67" s="367"/>
      <c r="AS67" s="367"/>
      <c r="AT67" s="809"/>
      <c r="AU67" s="367"/>
      <c r="AV67" s="367"/>
      <c r="AW67" s="367"/>
      <c r="AX67" s="368"/>
      <c r="AY67">
        <f t="shared" ref="AY67:AY72" si="8">$AY$65</f>
        <v>0</v>
      </c>
    </row>
    <row r="68" spans="1:51" ht="23.25" hidden="1" customHeight="1" x14ac:dyDescent="0.15">
      <c r="A68" s="844"/>
      <c r="B68" s="845"/>
      <c r="C68" s="845"/>
      <c r="D68" s="845"/>
      <c r="E68" s="845"/>
      <c r="F68" s="846"/>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6"/>
      <c r="AF68" s="367"/>
      <c r="AG68" s="367"/>
      <c r="AH68" s="367"/>
      <c r="AI68" s="366"/>
      <c r="AJ68" s="367"/>
      <c r="AK68" s="367"/>
      <c r="AL68" s="367"/>
      <c r="AM68" s="366"/>
      <c r="AN68" s="367"/>
      <c r="AO68" s="367"/>
      <c r="AP68" s="367"/>
      <c r="AQ68" s="366"/>
      <c r="AR68" s="367"/>
      <c r="AS68" s="367"/>
      <c r="AT68" s="809"/>
      <c r="AU68" s="367"/>
      <c r="AV68" s="367"/>
      <c r="AW68" s="367"/>
      <c r="AX68" s="368"/>
      <c r="AY68">
        <f t="shared" si="8"/>
        <v>0</v>
      </c>
    </row>
    <row r="69" spans="1:51" ht="23.25" hidden="1" customHeight="1" x14ac:dyDescent="0.15">
      <c r="A69" s="844"/>
      <c r="B69" s="845"/>
      <c r="C69" s="845"/>
      <c r="D69" s="845"/>
      <c r="E69" s="845"/>
      <c r="F69" s="846"/>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4"/>
      <c r="AF69" s="375"/>
      <c r="AG69" s="375"/>
      <c r="AH69" s="375"/>
      <c r="AI69" s="374"/>
      <c r="AJ69" s="375"/>
      <c r="AK69" s="375"/>
      <c r="AL69" s="375"/>
      <c r="AM69" s="374"/>
      <c r="AN69" s="375"/>
      <c r="AO69" s="375"/>
      <c r="AP69" s="375"/>
      <c r="AQ69" s="366"/>
      <c r="AR69" s="367"/>
      <c r="AS69" s="367"/>
      <c r="AT69" s="809"/>
      <c r="AU69" s="367"/>
      <c r="AV69" s="367"/>
      <c r="AW69" s="367"/>
      <c r="AX69" s="368"/>
      <c r="AY69">
        <f t="shared" si="8"/>
        <v>0</v>
      </c>
    </row>
    <row r="70" spans="1:51" ht="23.25" hidden="1" customHeight="1" x14ac:dyDescent="0.15">
      <c r="A70" s="844" t="s">
        <v>355</v>
      </c>
      <c r="B70" s="845"/>
      <c r="C70" s="845"/>
      <c r="D70" s="845"/>
      <c r="E70" s="845"/>
      <c r="F70" s="846"/>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6"/>
      <c r="AF70" s="367"/>
      <c r="AG70" s="367"/>
      <c r="AH70" s="367"/>
      <c r="AI70" s="366"/>
      <c r="AJ70" s="367"/>
      <c r="AK70" s="367"/>
      <c r="AL70" s="367"/>
      <c r="AM70" s="366"/>
      <c r="AN70" s="367"/>
      <c r="AO70" s="367"/>
      <c r="AP70" s="367"/>
      <c r="AQ70" s="366"/>
      <c r="AR70" s="367"/>
      <c r="AS70" s="367"/>
      <c r="AT70" s="809"/>
      <c r="AU70" s="367"/>
      <c r="AV70" s="367"/>
      <c r="AW70" s="367"/>
      <c r="AX70" s="368"/>
      <c r="AY70">
        <f t="shared" si="8"/>
        <v>0</v>
      </c>
    </row>
    <row r="71" spans="1:51" ht="23.25" hidden="1" customHeight="1" x14ac:dyDescent="0.15">
      <c r="A71" s="844"/>
      <c r="B71" s="845"/>
      <c r="C71" s="845"/>
      <c r="D71" s="845"/>
      <c r="E71" s="845"/>
      <c r="F71" s="846"/>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6"/>
      <c r="AF71" s="367"/>
      <c r="AG71" s="367"/>
      <c r="AH71" s="367"/>
      <c r="AI71" s="366"/>
      <c r="AJ71" s="367"/>
      <c r="AK71" s="367"/>
      <c r="AL71" s="367"/>
      <c r="AM71" s="366"/>
      <c r="AN71" s="367"/>
      <c r="AO71" s="367"/>
      <c r="AP71" s="367"/>
      <c r="AQ71" s="366"/>
      <c r="AR71" s="367"/>
      <c r="AS71" s="367"/>
      <c r="AT71" s="809"/>
      <c r="AU71" s="367"/>
      <c r="AV71" s="367"/>
      <c r="AW71" s="367"/>
      <c r="AX71" s="368"/>
      <c r="AY71">
        <f t="shared" si="8"/>
        <v>0</v>
      </c>
    </row>
    <row r="72" spans="1:51" ht="23.25" hidden="1" customHeight="1" x14ac:dyDescent="0.15">
      <c r="A72" s="847"/>
      <c r="B72" s="848"/>
      <c r="C72" s="848"/>
      <c r="D72" s="848"/>
      <c r="E72" s="848"/>
      <c r="F72" s="849"/>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4"/>
      <c r="AF72" s="375"/>
      <c r="AG72" s="375"/>
      <c r="AH72" s="375"/>
      <c r="AI72" s="374"/>
      <c r="AJ72" s="375"/>
      <c r="AK72" s="375"/>
      <c r="AL72" s="375"/>
      <c r="AM72" s="374"/>
      <c r="AN72" s="375"/>
      <c r="AO72" s="375"/>
      <c r="AP72" s="932"/>
      <c r="AQ72" s="366"/>
      <c r="AR72" s="367"/>
      <c r="AS72" s="367"/>
      <c r="AT72" s="809"/>
      <c r="AU72" s="367"/>
      <c r="AV72" s="367"/>
      <c r="AW72" s="367"/>
      <c r="AX72" s="368"/>
      <c r="AY72">
        <f t="shared" si="8"/>
        <v>0</v>
      </c>
    </row>
    <row r="73" spans="1:51" ht="18.75" hidden="1" customHeight="1" x14ac:dyDescent="0.15">
      <c r="A73" s="830" t="s">
        <v>350</v>
      </c>
      <c r="B73" s="831"/>
      <c r="C73" s="831"/>
      <c r="D73" s="831"/>
      <c r="E73" s="831"/>
      <c r="F73" s="832"/>
      <c r="G73" s="801"/>
      <c r="H73" s="199" t="s">
        <v>146</v>
      </c>
      <c r="I73" s="199"/>
      <c r="J73" s="199"/>
      <c r="K73" s="199"/>
      <c r="L73" s="199"/>
      <c r="M73" s="199"/>
      <c r="N73" s="199"/>
      <c r="O73" s="200"/>
      <c r="P73" s="215" t="s">
        <v>59</v>
      </c>
      <c r="Q73" s="199"/>
      <c r="R73" s="199"/>
      <c r="S73" s="199"/>
      <c r="T73" s="199"/>
      <c r="U73" s="199"/>
      <c r="V73" s="199"/>
      <c r="W73" s="199"/>
      <c r="X73" s="200"/>
      <c r="Y73" s="803"/>
      <c r="Z73" s="804"/>
      <c r="AA73" s="805"/>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3"/>
      <c r="B75" s="834"/>
      <c r="C75" s="834"/>
      <c r="D75" s="834"/>
      <c r="E75" s="834"/>
      <c r="F75" s="835"/>
      <c r="G75" s="77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3"/>
      <c r="B76" s="834"/>
      <c r="C76" s="834"/>
      <c r="D76" s="834"/>
      <c r="E76" s="834"/>
      <c r="F76" s="835"/>
      <c r="G76" s="77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3"/>
      <c r="B77" s="834"/>
      <c r="C77" s="834"/>
      <c r="D77" s="834"/>
      <c r="E77" s="834"/>
      <c r="F77" s="835"/>
      <c r="G77" s="77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6" t="s">
        <v>383</v>
      </c>
      <c r="B78" s="907"/>
      <c r="C78" s="907"/>
      <c r="D78" s="907"/>
      <c r="E78" s="904" t="s">
        <v>328</v>
      </c>
      <c r="F78" s="905"/>
      <c r="G78" s="54" t="s">
        <v>235</v>
      </c>
      <c r="H78" s="787"/>
      <c r="I78" s="245"/>
      <c r="J78" s="245"/>
      <c r="K78" s="245"/>
      <c r="L78" s="245"/>
      <c r="M78" s="245"/>
      <c r="N78" s="245"/>
      <c r="O78" s="788"/>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6" t="s">
        <v>344</v>
      </c>
      <c r="AP79" s="127"/>
      <c r="AQ79" s="127"/>
      <c r="AR79" s="76"/>
      <c r="AS79" s="126"/>
      <c r="AT79" s="127"/>
      <c r="AU79" s="127"/>
      <c r="AV79" s="127"/>
      <c r="AW79" s="127"/>
      <c r="AX79" s="128"/>
      <c r="AY79">
        <f>COUNTIF($AR$79,"☑")</f>
        <v>0</v>
      </c>
    </row>
    <row r="80" spans="1:51" ht="18.75" hidden="1" customHeight="1" x14ac:dyDescent="0.15">
      <c r="A80" s="515" t="s">
        <v>147</v>
      </c>
      <c r="B80" s="839" t="s">
        <v>341</v>
      </c>
      <c r="C80" s="840"/>
      <c r="D80" s="840"/>
      <c r="E80" s="840"/>
      <c r="F80" s="841"/>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700</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x14ac:dyDescent="0.15">
      <c r="A81" s="516"/>
      <c r="B81" s="842"/>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6"/>
      <c r="B82" s="842"/>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7"/>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2"/>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8"/>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3"/>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9"/>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9" t="s">
        <v>61</v>
      </c>
      <c r="H85" s="774"/>
      <c r="I85" s="774"/>
      <c r="J85" s="774"/>
      <c r="K85" s="774"/>
      <c r="L85" s="774"/>
      <c r="M85" s="774"/>
      <c r="N85" s="774"/>
      <c r="O85" s="775"/>
      <c r="P85" s="773" t="s">
        <v>63</v>
      </c>
      <c r="Q85" s="774"/>
      <c r="R85" s="774"/>
      <c r="S85" s="774"/>
      <c r="T85" s="774"/>
      <c r="U85" s="774"/>
      <c r="V85" s="774"/>
      <c r="W85" s="774"/>
      <c r="X85" s="775"/>
      <c r="Y85" s="203"/>
      <c r="Z85" s="204"/>
      <c r="AA85" s="205"/>
      <c r="AB85" s="454" t="s">
        <v>11</v>
      </c>
      <c r="AC85" s="455"/>
      <c r="AD85" s="456"/>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4"/>
      <c r="R87" s="794"/>
      <c r="S87" s="794"/>
      <c r="T87" s="794"/>
      <c r="U87" s="794"/>
      <c r="V87" s="794"/>
      <c r="W87" s="794"/>
      <c r="X87" s="795"/>
      <c r="Y87" s="750" t="s">
        <v>62</v>
      </c>
      <c r="Z87" s="751"/>
      <c r="AA87" s="752"/>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6"/>
      <c r="Q88" s="796"/>
      <c r="R88" s="796"/>
      <c r="S88" s="796"/>
      <c r="T88" s="796"/>
      <c r="U88" s="796"/>
      <c r="V88" s="796"/>
      <c r="W88" s="796"/>
      <c r="X88" s="797"/>
      <c r="Y88" s="727" t="s">
        <v>54</v>
      </c>
      <c r="Z88" s="728"/>
      <c r="AA88" s="729"/>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8"/>
      <c r="Y89" s="727" t="s">
        <v>13</v>
      </c>
      <c r="Z89" s="728"/>
      <c r="AA89" s="729"/>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9" t="s">
        <v>61</v>
      </c>
      <c r="H90" s="774"/>
      <c r="I90" s="774"/>
      <c r="J90" s="774"/>
      <c r="K90" s="774"/>
      <c r="L90" s="774"/>
      <c r="M90" s="774"/>
      <c r="N90" s="774"/>
      <c r="O90" s="775"/>
      <c r="P90" s="773" t="s">
        <v>63</v>
      </c>
      <c r="Q90" s="774"/>
      <c r="R90" s="774"/>
      <c r="S90" s="774"/>
      <c r="T90" s="774"/>
      <c r="U90" s="774"/>
      <c r="V90" s="774"/>
      <c r="W90" s="774"/>
      <c r="X90" s="775"/>
      <c r="Y90" s="203"/>
      <c r="Z90" s="204"/>
      <c r="AA90" s="205"/>
      <c r="AB90" s="454" t="s">
        <v>11</v>
      </c>
      <c r="AC90" s="455"/>
      <c r="AD90" s="456"/>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0</v>
      </c>
    </row>
    <row r="91" spans="1:60" ht="18.75" hidden="1" customHeight="1" x14ac:dyDescent="0.1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4"/>
      <c r="R92" s="794"/>
      <c r="S92" s="794"/>
      <c r="T92" s="794"/>
      <c r="U92" s="794"/>
      <c r="V92" s="794"/>
      <c r="W92" s="794"/>
      <c r="X92" s="795"/>
      <c r="Y92" s="750" t="s">
        <v>62</v>
      </c>
      <c r="Z92" s="751"/>
      <c r="AA92" s="752"/>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6"/>
      <c r="Q93" s="796"/>
      <c r="R93" s="796"/>
      <c r="S93" s="796"/>
      <c r="T93" s="796"/>
      <c r="U93" s="796"/>
      <c r="V93" s="796"/>
      <c r="W93" s="796"/>
      <c r="X93" s="797"/>
      <c r="Y93" s="727" t="s">
        <v>54</v>
      </c>
      <c r="Z93" s="728"/>
      <c r="AA93" s="729"/>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8"/>
      <c r="Y94" s="727" t="s">
        <v>13</v>
      </c>
      <c r="Z94" s="728"/>
      <c r="AA94" s="729"/>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6"/>
      <c r="B95" s="548" t="s">
        <v>145</v>
      </c>
      <c r="C95" s="548"/>
      <c r="D95" s="548"/>
      <c r="E95" s="548"/>
      <c r="F95" s="549"/>
      <c r="G95" s="789" t="s">
        <v>61</v>
      </c>
      <c r="H95" s="774"/>
      <c r="I95" s="774"/>
      <c r="J95" s="774"/>
      <c r="K95" s="774"/>
      <c r="L95" s="774"/>
      <c r="M95" s="774"/>
      <c r="N95" s="774"/>
      <c r="O95" s="775"/>
      <c r="P95" s="773" t="s">
        <v>63</v>
      </c>
      <c r="Q95" s="774"/>
      <c r="R95" s="774"/>
      <c r="S95" s="774"/>
      <c r="T95" s="774"/>
      <c r="U95" s="774"/>
      <c r="V95" s="774"/>
      <c r="W95" s="774"/>
      <c r="X95" s="775"/>
      <c r="Y95" s="203"/>
      <c r="Z95" s="204"/>
      <c r="AA95" s="205"/>
      <c r="AB95" s="454" t="s">
        <v>11</v>
      </c>
      <c r="AC95" s="455"/>
      <c r="AD95" s="456"/>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4"/>
      <c r="R97" s="794"/>
      <c r="S97" s="794"/>
      <c r="T97" s="794"/>
      <c r="U97" s="794"/>
      <c r="V97" s="794"/>
      <c r="W97" s="794"/>
      <c r="X97" s="795"/>
      <c r="Y97" s="750" t="s">
        <v>62</v>
      </c>
      <c r="Z97" s="751"/>
      <c r="AA97" s="752"/>
      <c r="AB97" s="406"/>
      <c r="AC97" s="407"/>
      <c r="AD97" s="408"/>
      <c r="AE97" s="366"/>
      <c r="AF97" s="367"/>
      <c r="AG97" s="367"/>
      <c r="AH97" s="809"/>
      <c r="AI97" s="366"/>
      <c r="AJ97" s="367"/>
      <c r="AK97" s="367"/>
      <c r="AL97" s="809"/>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6"/>
      <c r="Q98" s="796"/>
      <c r="R98" s="796"/>
      <c r="S98" s="796"/>
      <c r="T98" s="796"/>
      <c r="U98" s="796"/>
      <c r="V98" s="796"/>
      <c r="W98" s="796"/>
      <c r="X98" s="797"/>
      <c r="Y98" s="727" t="s">
        <v>54</v>
      </c>
      <c r="Z98" s="728"/>
      <c r="AA98" s="729"/>
      <c r="AB98" s="300"/>
      <c r="AC98" s="301"/>
      <c r="AD98" s="302"/>
      <c r="AE98" s="366"/>
      <c r="AF98" s="367"/>
      <c r="AG98" s="367"/>
      <c r="AH98" s="809"/>
      <c r="AI98" s="366"/>
      <c r="AJ98" s="367"/>
      <c r="AK98" s="367"/>
      <c r="AL98" s="809"/>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3"/>
      <c r="C99" s="873"/>
      <c r="D99" s="873"/>
      <c r="E99" s="873"/>
      <c r="F99" s="874"/>
      <c r="G99" s="799"/>
      <c r="H99" s="248"/>
      <c r="I99" s="248"/>
      <c r="J99" s="248"/>
      <c r="K99" s="248"/>
      <c r="L99" s="248"/>
      <c r="M99" s="248"/>
      <c r="N99" s="248"/>
      <c r="O99" s="800"/>
      <c r="P99" s="836"/>
      <c r="Q99" s="836"/>
      <c r="R99" s="836"/>
      <c r="S99" s="836"/>
      <c r="T99" s="836"/>
      <c r="U99" s="836"/>
      <c r="V99" s="836"/>
      <c r="W99" s="836"/>
      <c r="X99" s="837"/>
      <c r="Y99" s="476" t="s">
        <v>13</v>
      </c>
      <c r="Z99" s="477"/>
      <c r="AA99" s="478"/>
      <c r="AB99" s="458" t="s">
        <v>14</v>
      </c>
      <c r="AC99" s="459"/>
      <c r="AD99" s="460"/>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1"/>
      <c r="Z100" s="462"/>
      <c r="AA100" s="463"/>
      <c r="AB100" s="850" t="s">
        <v>11</v>
      </c>
      <c r="AC100" s="850"/>
      <c r="AD100" s="850"/>
      <c r="AE100" s="816" t="s">
        <v>390</v>
      </c>
      <c r="AF100" s="817"/>
      <c r="AG100" s="817"/>
      <c r="AH100" s="818"/>
      <c r="AI100" s="816" t="s">
        <v>412</v>
      </c>
      <c r="AJ100" s="817"/>
      <c r="AK100" s="817"/>
      <c r="AL100" s="818"/>
      <c r="AM100" s="816" t="s">
        <v>509</v>
      </c>
      <c r="AN100" s="817"/>
      <c r="AO100" s="817"/>
      <c r="AP100" s="818"/>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738</v>
      </c>
      <c r="H101" s="191"/>
      <c r="I101" s="191"/>
      <c r="J101" s="191"/>
      <c r="K101" s="191"/>
      <c r="L101" s="191"/>
      <c r="M101" s="191"/>
      <c r="N101" s="191"/>
      <c r="O101" s="191"/>
      <c r="P101" s="191"/>
      <c r="Q101" s="191"/>
      <c r="R101" s="191"/>
      <c r="S101" s="191"/>
      <c r="T101" s="191"/>
      <c r="U101" s="191"/>
      <c r="V101" s="191"/>
      <c r="W101" s="191"/>
      <c r="X101" s="233"/>
      <c r="Y101" s="808" t="s">
        <v>55</v>
      </c>
      <c r="Z101" s="713"/>
      <c r="AA101" s="714"/>
      <c r="AB101" s="547" t="s">
        <v>717</v>
      </c>
      <c r="AC101" s="547"/>
      <c r="AD101" s="547"/>
      <c r="AE101" s="361">
        <v>0</v>
      </c>
      <c r="AF101" s="361"/>
      <c r="AG101" s="361"/>
      <c r="AH101" s="361"/>
      <c r="AI101" s="361">
        <v>1</v>
      </c>
      <c r="AJ101" s="361"/>
      <c r="AK101" s="361"/>
      <c r="AL101" s="361"/>
      <c r="AM101" s="361">
        <v>1</v>
      </c>
      <c r="AN101" s="361"/>
      <c r="AO101" s="361"/>
      <c r="AP101" s="361"/>
      <c r="AQ101" s="361" t="s">
        <v>796</v>
      </c>
      <c r="AR101" s="361"/>
      <c r="AS101" s="361"/>
      <c r="AT101" s="361"/>
      <c r="AU101" s="366" t="s">
        <v>796</v>
      </c>
      <c r="AV101" s="367"/>
      <c r="AW101" s="367"/>
      <c r="AX101" s="3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717</v>
      </c>
      <c r="AC102" s="547"/>
      <c r="AD102" s="547"/>
      <c r="AE102" s="361">
        <v>6</v>
      </c>
      <c r="AF102" s="361"/>
      <c r="AG102" s="361"/>
      <c r="AH102" s="361"/>
      <c r="AI102" s="361">
        <v>6</v>
      </c>
      <c r="AJ102" s="361"/>
      <c r="AK102" s="361"/>
      <c r="AL102" s="361"/>
      <c r="AM102" s="361">
        <v>6</v>
      </c>
      <c r="AN102" s="361"/>
      <c r="AO102" s="361"/>
      <c r="AP102" s="361"/>
      <c r="AQ102" s="361" t="s">
        <v>796</v>
      </c>
      <c r="AR102" s="361"/>
      <c r="AS102" s="361"/>
      <c r="AT102" s="361"/>
      <c r="AU102" s="374" t="s">
        <v>796</v>
      </c>
      <c r="AV102" s="375"/>
      <c r="AW102" s="375"/>
      <c r="AX102" s="924"/>
    </row>
    <row r="103" spans="1:60" ht="31.5" customHeight="1" x14ac:dyDescent="0.15">
      <c r="A103" s="484" t="s">
        <v>351</v>
      </c>
      <c r="B103" s="485"/>
      <c r="C103" s="485"/>
      <c r="D103" s="485"/>
      <c r="E103" s="485"/>
      <c r="F103" s="486"/>
      <c r="G103" s="728" t="s">
        <v>60</v>
      </c>
      <c r="H103" s="728"/>
      <c r="I103" s="728"/>
      <c r="J103" s="728"/>
      <c r="K103" s="728"/>
      <c r="L103" s="728"/>
      <c r="M103" s="728"/>
      <c r="N103" s="728"/>
      <c r="O103" s="728"/>
      <c r="P103" s="728"/>
      <c r="Q103" s="728"/>
      <c r="R103" s="728"/>
      <c r="S103" s="728"/>
      <c r="T103" s="728"/>
      <c r="U103" s="728"/>
      <c r="V103" s="728"/>
      <c r="W103" s="728"/>
      <c r="X103" s="729"/>
      <c r="Y103" s="464"/>
      <c r="Z103" s="465"/>
      <c r="AA103" s="466"/>
      <c r="AB103" s="303" t="s">
        <v>11</v>
      </c>
      <c r="AC103" s="298"/>
      <c r="AD103" s="299"/>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1</v>
      </c>
    </row>
    <row r="104" spans="1:60" ht="23.25" customHeight="1" x14ac:dyDescent="0.15">
      <c r="A104" s="487"/>
      <c r="B104" s="488"/>
      <c r="C104" s="488"/>
      <c r="D104" s="488"/>
      <c r="E104" s="488"/>
      <c r="F104" s="489"/>
      <c r="G104" s="191" t="s">
        <v>739</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717</v>
      </c>
      <c r="AC104" s="468"/>
      <c r="AD104" s="469"/>
      <c r="AE104" s="361">
        <v>9</v>
      </c>
      <c r="AF104" s="361"/>
      <c r="AG104" s="361"/>
      <c r="AH104" s="361"/>
      <c r="AI104" s="361">
        <v>11</v>
      </c>
      <c r="AJ104" s="361"/>
      <c r="AK104" s="361"/>
      <c r="AL104" s="361"/>
      <c r="AM104" s="361">
        <v>15</v>
      </c>
      <c r="AN104" s="361"/>
      <c r="AO104" s="361"/>
      <c r="AP104" s="361"/>
      <c r="AQ104" s="361" t="s">
        <v>729</v>
      </c>
      <c r="AR104" s="361"/>
      <c r="AS104" s="361"/>
      <c r="AT104" s="361"/>
      <c r="AU104" s="361" t="s">
        <v>796</v>
      </c>
      <c r="AV104" s="361"/>
      <c r="AW104" s="361"/>
      <c r="AX104" s="362"/>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t="s">
        <v>717</v>
      </c>
      <c r="AC105" s="407"/>
      <c r="AD105" s="408"/>
      <c r="AE105" s="361">
        <v>15</v>
      </c>
      <c r="AF105" s="361"/>
      <c r="AG105" s="361"/>
      <c r="AH105" s="361"/>
      <c r="AI105" s="361">
        <v>15</v>
      </c>
      <c r="AJ105" s="361"/>
      <c r="AK105" s="361"/>
      <c r="AL105" s="361"/>
      <c r="AM105" s="361">
        <v>13</v>
      </c>
      <c r="AN105" s="361"/>
      <c r="AO105" s="361"/>
      <c r="AP105" s="361"/>
      <c r="AQ105" s="361" t="s">
        <v>715</v>
      </c>
      <c r="AR105" s="361"/>
      <c r="AS105" s="361"/>
      <c r="AT105" s="361"/>
      <c r="AU105" s="361" t="s">
        <v>796</v>
      </c>
      <c r="AV105" s="361"/>
      <c r="AW105" s="361"/>
      <c r="AX105" s="362"/>
      <c r="AY105">
        <f>$AY$103</f>
        <v>1</v>
      </c>
    </row>
    <row r="106" spans="1:60" ht="31.5" hidden="1" customHeight="1" x14ac:dyDescent="0.15">
      <c r="A106" s="484" t="s">
        <v>351</v>
      </c>
      <c r="B106" s="485"/>
      <c r="C106" s="485"/>
      <c r="D106" s="485"/>
      <c r="E106" s="485"/>
      <c r="F106" s="486"/>
      <c r="G106" s="728" t="s">
        <v>60</v>
      </c>
      <c r="H106" s="728"/>
      <c r="I106" s="728"/>
      <c r="J106" s="728"/>
      <c r="K106" s="728"/>
      <c r="L106" s="728"/>
      <c r="M106" s="728"/>
      <c r="N106" s="728"/>
      <c r="O106" s="728"/>
      <c r="P106" s="728"/>
      <c r="Q106" s="728"/>
      <c r="R106" s="728"/>
      <c r="S106" s="728"/>
      <c r="T106" s="728"/>
      <c r="U106" s="728"/>
      <c r="V106" s="728"/>
      <c r="W106" s="728"/>
      <c r="X106" s="729"/>
      <c r="Y106" s="464"/>
      <c r="Z106" s="465"/>
      <c r="AA106" s="466"/>
      <c r="AB106" s="303" t="s">
        <v>11</v>
      </c>
      <c r="AC106" s="298"/>
      <c r="AD106" s="299"/>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28" t="s">
        <v>60</v>
      </c>
      <c r="H109" s="728"/>
      <c r="I109" s="728"/>
      <c r="J109" s="728"/>
      <c r="K109" s="728"/>
      <c r="L109" s="728"/>
      <c r="M109" s="728"/>
      <c r="N109" s="728"/>
      <c r="O109" s="728"/>
      <c r="P109" s="728"/>
      <c r="Q109" s="728"/>
      <c r="R109" s="728"/>
      <c r="S109" s="728"/>
      <c r="T109" s="728"/>
      <c r="U109" s="728"/>
      <c r="V109" s="728"/>
      <c r="W109" s="728"/>
      <c r="X109" s="729"/>
      <c r="Y109" s="464"/>
      <c r="Z109" s="465"/>
      <c r="AA109" s="466"/>
      <c r="AB109" s="303" t="s">
        <v>11</v>
      </c>
      <c r="AC109" s="298"/>
      <c r="AD109" s="299"/>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28" t="s">
        <v>60</v>
      </c>
      <c r="H112" s="728"/>
      <c r="I112" s="728"/>
      <c r="J112" s="728"/>
      <c r="K112" s="728"/>
      <c r="L112" s="728"/>
      <c r="M112" s="728"/>
      <c r="N112" s="728"/>
      <c r="O112" s="728"/>
      <c r="P112" s="728"/>
      <c r="Q112" s="728"/>
      <c r="R112" s="728"/>
      <c r="S112" s="728"/>
      <c r="T112" s="728"/>
      <c r="U112" s="728"/>
      <c r="V112" s="728"/>
      <c r="W112" s="728"/>
      <c r="X112" s="729"/>
      <c r="Y112" s="464"/>
      <c r="Z112" s="465"/>
      <c r="AA112" s="466"/>
      <c r="AB112" s="303" t="s">
        <v>11</v>
      </c>
      <c r="AC112" s="298"/>
      <c r="AD112" s="299"/>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09"/>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09"/>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2"/>
      <c r="B116" s="293"/>
      <c r="C116" s="293"/>
      <c r="D116" s="293"/>
      <c r="E116" s="293"/>
      <c r="F116" s="294"/>
      <c r="G116" s="354" t="s">
        <v>740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718</v>
      </c>
      <c r="AC116" s="301"/>
      <c r="AD116" s="302"/>
      <c r="AE116" s="361">
        <v>0</v>
      </c>
      <c r="AF116" s="361"/>
      <c r="AG116" s="361"/>
      <c r="AH116" s="361"/>
      <c r="AI116" s="361">
        <v>0.16666666666666666</v>
      </c>
      <c r="AJ116" s="361"/>
      <c r="AK116" s="361"/>
      <c r="AL116" s="361"/>
      <c r="AM116" s="361">
        <v>0.1</v>
      </c>
      <c r="AN116" s="361"/>
      <c r="AO116" s="361"/>
      <c r="AP116" s="361"/>
      <c r="AQ116" s="366" t="s">
        <v>796</v>
      </c>
      <c r="AR116" s="367"/>
      <c r="AS116" s="367"/>
      <c r="AT116" s="367"/>
      <c r="AU116" s="367"/>
      <c r="AV116" s="367"/>
      <c r="AW116" s="367"/>
      <c r="AX116" s="368"/>
    </row>
    <row r="117" spans="1:51"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719</v>
      </c>
      <c r="AC117" s="346"/>
      <c r="AD117" s="347"/>
      <c r="AE117" s="306" t="s">
        <v>742</v>
      </c>
      <c r="AF117" s="306"/>
      <c r="AG117" s="306"/>
      <c r="AH117" s="306"/>
      <c r="AI117" s="306" t="s">
        <v>743</v>
      </c>
      <c r="AJ117" s="306"/>
      <c r="AK117" s="306"/>
      <c r="AL117" s="306"/>
      <c r="AM117" s="306" t="s">
        <v>795</v>
      </c>
      <c r="AN117" s="306"/>
      <c r="AO117" s="306"/>
      <c r="AP117" s="306"/>
      <c r="AQ117" s="306" t="s">
        <v>796</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1</v>
      </c>
    </row>
    <row r="119" spans="1:51" ht="23.25" customHeight="1" x14ac:dyDescent="0.15">
      <c r="A119" s="292"/>
      <c r="B119" s="293"/>
      <c r="C119" s="293"/>
      <c r="D119" s="293"/>
      <c r="E119" s="293"/>
      <c r="F119" s="294"/>
      <c r="G119" s="354" t="s">
        <v>744</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741</v>
      </c>
      <c r="AC119" s="301"/>
      <c r="AD119" s="302"/>
      <c r="AE119" s="361">
        <v>3.7777777777777777</v>
      </c>
      <c r="AF119" s="361"/>
      <c r="AG119" s="361"/>
      <c r="AH119" s="361"/>
      <c r="AI119" s="361">
        <v>4</v>
      </c>
      <c r="AJ119" s="361"/>
      <c r="AK119" s="361"/>
      <c r="AL119" s="361"/>
      <c r="AM119" s="361">
        <v>3.53</v>
      </c>
      <c r="AN119" s="361"/>
      <c r="AO119" s="361"/>
      <c r="AP119" s="361"/>
      <c r="AQ119" s="361" t="s">
        <v>796</v>
      </c>
      <c r="AR119" s="361"/>
      <c r="AS119" s="361"/>
      <c r="AT119" s="361"/>
      <c r="AU119" s="361"/>
      <c r="AV119" s="361"/>
      <c r="AW119" s="361"/>
      <c r="AX119" s="362"/>
      <c r="AY119">
        <f>$AY$118</f>
        <v>1</v>
      </c>
    </row>
    <row r="120" spans="1:51"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719</v>
      </c>
      <c r="AC120" s="346"/>
      <c r="AD120" s="347"/>
      <c r="AE120" s="306" t="s">
        <v>745</v>
      </c>
      <c r="AF120" s="306"/>
      <c r="AG120" s="306"/>
      <c r="AH120" s="306"/>
      <c r="AI120" s="306" t="s">
        <v>746</v>
      </c>
      <c r="AJ120" s="306"/>
      <c r="AK120" s="306"/>
      <c r="AL120" s="306"/>
      <c r="AM120" s="306" t="s">
        <v>757</v>
      </c>
      <c r="AN120" s="306"/>
      <c r="AO120" s="306"/>
      <c r="AP120" s="306"/>
      <c r="AQ120" s="306" t="s">
        <v>796</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747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v>2</v>
      </c>
      <c r="AV133" s="178"/>
      <c r="AW133" s="179" t="s">
        <v>179</v>
      </c>
      <c r="AX133" s="180"/>
      <c r="AY133">
        <f>$AY$132</f>
        <v>1</v>
      </c>
    </row>
    <row r="134" spans="1:51" ht="39.75" customHeight="1" x14ac:dyDescent="0.15">
      <c r="A134" s="988"/>
      <c r="B134" s="253"/>
      <c r="C134" s="252"/>
      <c r="D134" s="253"/>
      <c r="E134" s="252"/>
      <c r="F134" s="314"/>
      <c r="G134" s="232" t="s">
        <v>749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65.099999999999994</v>
      </c>
      <c r="AF134" s="167"/>
      <c r="AG134" s="167"/>
      <c r="AH134" s="167"/>
      <c r="AI134" s="266">
        <v>65.2</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729</v>
      </c>
      <c r="AF135" s="167"/>
      <c r="AG135" s="167"/>
      <c r="AH135" s="167"/>
      <c r="AI135" s="266" t="s">
        <v>729</v>
      </c>
      <c r="AJ135" s="167"/>
      <c r="AK135" s="167"/>
      <c r="AL135" s="167"/>
      <c r="AM135" s="266" t="s">
        <v>713</v>
      </c>
      <c r="AN135" s="167"/>
      <c r="AO135" s="167"/>
      <c r="AP135" s="167"/>
      <c r="AQ135" s="266" t="s">
        <v>406</v>
      </c>
      <c r="AR135" s="167"/>
      <c r="AS135" s="167"/>
      <c r="AT135" s="167"/>
      <c r="AU135" s="266">
        <v>80</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233</v>
      </c>
      <c r="AT137" s="202"/>
      <c r="AU137" s="178">
        <v>2</v>
      </c>
      <c r="AV137" s="178"/>
      <c r="AW137" s="179" t="s">
        <v>179</v>
      </c>
      <c r="AX137" s="180"/>
      <c r="AY137">
        <f>$AY$136</f>
        <v>1</v>
      </c>
    </row>
    <row r="138" spans="1:51" ht="39.75" customHeight="1" x14ac:dyDescent="0.15">
      <c r="A138" s="988"/>
      <c r="B138" s="253"/>
      <c r="C138" s="252"/>
      <c r="D138" s="253"/>
      <c r="E138" s="252"/>
      <c r="F138" s="314"/>
      <c r="G138" s="232" t="s">
        <v>750</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371</v>
      </c>
      <c r="AC138" s="224"/>
      <c r="AD138" s="224"/>
      <c r="AE138" s="266">
        <v>16.2</v>
      </c>
      <c r="AF138" s="167"/>
      <c r="AG138" s="167"/>
      <c r="AH138" s="167"/>
      <c r="AI138" s="266">
        <v>15.8</v>
      </c>
      <c r="AJ138" s="167"/>
      <c r="AK138" s="167"/>
      <c r="AL138" s="167"/>
      <c r="AM138" s="266" t="s">
        <v>713</v>
      </c>
      <c r="AN138" s="167"/>
      <c r="AO138" s="167"/>
      <c r="AP138" s="167"/>
      <c r="AQ138" s="266" t="s">
        <v>715</v>
      </c>
      <c r="AR138" s="167"/>
      <c r="AS138" s="167"/>
      <c r="AT138" s="167"/>
      <c r="AU138" s="266" t="s">
        <v>715</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371</v>
      </c>
      <c r="AC139" s="175"/>
      <c r="AD139" s="175"/>
      <c r="AE139" s="266" t="s">
        <v>715</v>
      </c>
      <c r="AF139" s="167"/>
      <c r="AG139" s="167"/>
      <c r="AH139" s="167"/>
      <c r="AI139" s="266" t="s">
        <v>729</v>
      </c>
      <c r="AJ139" s="167"/>
      <c r="AK139" s="167"/>
      <c r="AL139" s="167"/>
      <c r="AM139" s="266" t="s">
        <v>713</v>
      </c>
      <c r="AN139" s="167"/>
      <c r="AO139" s="167"/>
      <c r="AP139" s="167"/>
      <c r="AQ139" s="266" t="s">
        <v>715</v>
      </c>
      <c r="AR139" s="167"/>
      <c r="AS139" s="167"/>
      <c r="AT139" s="167"/>
      <c r="AU139" s="266">
        <v>8</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6"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7"/>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9.95" customHeight="1" x14ac:dyDescent="0.15">
      <c r="A702" s="525" t="s">
        <v>140</v>
      </c>
      <c r="B702" s="526"/>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716</v>
      </c>
      <c r="AE702" s="889"/>
      <c r="AF702" s="890"/>
      <c r="AG702" s="878" t="s">
        <v>758</v>
      </c>
      <c r="AH702" s="879"/>
      <c r="AI702" s="879"/>
      <c r="AJ702" s="879"/>
      <c r="AK702" s="879"/>
      <c r="AL702" s="879"/>
      <c r="AM702" s="879"/>
      <c r="AN702" s="879"/>
      <c r="AO702" s="879"/>
      <c r="AP702" s="879"/>
      <c r="AQ702" s="879"/>
      <c r="AR702" s="879"/>
      <c r="AS702" s="879"/>
      <c r="AT702" s="879"/>
      <c r="AU702" s="879"/>
      <c r="AV702" s="879"/>
      <c r="AW702" s="879"/>
      <c r="AX702" s="880"/>
    </row>
    <row r="703" spans="1:51" ht="66.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716</v>
      </c>
      <c r="AE703" s="185"/>
      <c r="AF703" s="185"/>
      <c r="AG703" s="662" t="s">
        <v>759</v>
      </c>
      <c r="AH703" s="663"/>
      <c r="AI703" s="663"/>
      <c r="AJ703" s="663"/>
      <c r="AK703" s="663"/>
      <c r="AL703" s="663"/>
      <c r="AM703" s="663"/>
      <c r="AN703" s="663"/>
      <c r="AO703" s="663"/>
      <c r="AP703" s="663"/>
      <c r="AQ703" s="663"/>
      <c r="AR703" s="663"/>
      <c r="AS703" s="663"/>
      <c r="AT703" s="663"/>
      <c r="AU703" s="663"/>
      <c r="AV703" s="663"/>
      <c r="AW703" s="663"/>
      <c r="AX703" s="664"/>
    </row>
    <row r="704" spans="1:51" ht="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716</v>
      </c>
      <c r="AE704" s="582"/>
      <c r="AF704" s="582"/>
      <c r="AG704" s="424" t="s">
        <v>760</v>
      </c>
      <c r="AH704" s="235"/>
      <c r="AI704" s="235"/>
      <c r="AJ704" s="235"/>
      <c r="AK704" s="235"/>
      <c r="AL704" s="235"/>
      <c r="AM704" s="235"/>
      <c r="AN704" s="235"/>
      <c r="AO704" s="235"/>
      <c r="AP704" s="235"/>
      <c r="AQ704" s="235"/>
      <c r="AR704" s="235"/>
      <c r="AS704" s="235"/>
      <c r="AT704" s="235"/>
      <c r="AU704" s="235"/>
      <c r="AV704" s="235"/>
      <c r="AW704" s="235"/>
      <c r="AX704" s="425"/>
    </row>
    <row r="705" spans="1:50" ht="51.75" customHeight="1" x14ac:dyDescent="0.15">
      <c r="A705" s="617" t="s">
        <v>39</v>
      </c>
      <c r="B705" s="764"/>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0" t="s">
        <v>716</v>
      </c>
      <c r="AE705" s="731"/>
      <c r="AF705" s="731"/>
      <c r="AG705" s="190" t="s">
        <v>761</v>
      </c>
      <c r="AH705" s="191"/>
      <c r="AI705" s="191"/>
      <c r="AJ705" s="191"/>
      <c r="AK705" s="191"/>
      <c r="AL705" s="191"/>
      <c r="AM705" s="191"/>
      <c r="AN705" s="191"/>
      <c r="AO705" s="191"/>
      <c r="AP705" s="191"/>
      <c r="AQ705" s="191"/>
      <c r="AR705" s="191"/>
      <c r="AS705" s="191"/>
      <c r="AT705" s="191"/>
      <c r="AU705" s="191"/>
      <c r="AV705" s="191"/>
      <c r="AW705" s="191"/>
      <c r="AX705" s="192"/>
    </row>
    <row r="706" spans="1:50" ht="51.75" customHeight="1" x14ac:dyDescent="0.15">
      <c r="A706" s="653"/>
      <c r="B706" s="765"/>
      <c r="C706" s="610"/>
      <c r="D706" s="611"/>
      <c r="E706" s="681" t="s">
        <v>381</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762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51.75" customHeight="1" x14ac:dyDescent="0.15">
      <c r="A707" s="653"/>
      <c r="B707" s="765"/>
      <c r="C707" s="612"/>
      <c r="D707" s="613"/>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9" t="s">
        <v>762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1.75" customHeight="1" x14ac:dyDescent="0.15">
      <c r="A708" s="653"/>
      <c r="B708" s="654"/>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5" t="s">
        <v>716</v>
      </c>
      <c r="AE708" s="666"/>
      <c r="AF708" s="666"/>
      <c r="AG708" s="522" t="s">
        <v>763</v>
      </c>
      <c r="AH708" s="523"/>
      <c r="AI708" s="523"/>
      <c r="AJ708" s="523"/>
      <c r="AK708" s="523"/>
      <c r="AL708" s="523"/>
      <c r="AM708" s="523"/>
      <c r="AN708" s="523"/>
      <c r="AO708" s="523"/>
      <c r="AP708" s="523"/>
      <c r="AQ708" s="523"/>
      <c r="AR708" s="523"/>
      <c r="AS708" s="523"/>
      <c r="AT708" s="523"/>
      <c r="AU708" s="523"/>
      <c r="AV708" s="523"/>
      <c r="AW708" s="523"/>
      <c r="AX708" s="524"/>
    </row>
    <row r="709" spans="1:50" ht="51.75" customHeight="1" x14ac:dyDescent="0.15">
      <c r="A709" s="653"/>
      <c r="B709" s="654"/>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716</v>
      </c>
      <c r="AE709" s="185"/>
      <c r="AF709" s="185"/>
      <c r="AG709" s="662" t="s">
        <v>764</v>
      </c>
      <c r="AH709" s="663"/>
      <c r="AI709" s="663"/>
      <c r="AJ709" s="663"/>
      <c r="AK709" s="663"/>
      <c r="AL709" s="663"/>
      <c r="AM709" s="663"/>
      <c r="AN709" s="663"/>
      <c r="AO709" s="663"/>
      <c r="AP709" s="663"/>
      <c r="AQ709" s="663"/>
      <c r="AR709" s="663"/>
      <c r="AS709" s="663"/>
      <c r="AT709" s="663"/>
      <c r="AU709" s="663"/>
      <c r="AV709" s="663"/>
      <c r="AW709" s="663"/>
      <c r="AX709" s="664"/>
    </row>
    <row r="710" spans="1:50" ht="51.75" customHeight="1" x14ac:dyDescent="0.15">
      <c r="A710" s="653"/>
      <c r="B710" s="654"/>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765</v>
      </c>
      <c r="AE710" s="185"/>
      <c r="AF710" s="185"/>
      <c r="AG710" s="662" t="s">
        <v>406</v>
      </c>
      <c r="AH710" s="663"/>
      <c r="AI710" s="663"/>
      <c r="AJ710" s="663"/>
      <c r="AK710" s="663"/>
      <c r="AL710" s="663"/>
      <c r="AM710" s="663"/>
      <c r="AN710" s="663"/>
      <c r="AO710" s="663"/>
      <c r="AP710" s="663"/>
      <c r="AQ710" s="663"/>
      <c r="AR710" s="663"/>
      <c r="AS710" s="663"/>
      <c r="AT710" s="663"/>
      <c r="AU710" s="663"/>
      <c r="AV710" s="663"/>
      <c r="AW710" s="663"/>
      <c r="AX710" s="664"/>
    </row>
    <row r="711" spans="1:50" ht="51.75" customHeight="1" x14ac:dyDescent="0.15">
      <c r="A711" s="653"/>
      <c r="B711" s="654"/>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716</v>
      </c>
      <c r="AE711" s="185"/>
      <c r="AF711" s="185"/>
      <c r="AG711" s="662" t="s">
        <v>766</v>
      </c>
      <c r="AH711" s="663"/>
      <c r="AI711" s="663"/>
      <c r="AJ711" s="663"/>
      <c r="AK711" s="663"/>
      <c r="AL711" s="663"/>
      <c r="AM711" s="663"/>
      <c r="AN711" s="663"/>
      <c r="AO711" s="663"/>
      <c r="AP711" s="663"/>
      <c r="AQ711" s="663"/>
      <c r="AR711" s="663"/>
      <c r="AS711" s="663"/>
      <c r="AT711" s="663"/>
      <c r="AU711" s="663"/>
      <c r="AV711" s="663"/>
      <c r="AW711" s="663"/>
      <c r="AX711" s="664"/>
    </row>
    <row r="712" spans="1:50" ht="51.75" customHeight="1" x14ac:dyDescent="0.15">
      <c r="A712" s="653"/>
      <c r="B712" s="654"/>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716</v>
      </c>
      <c r="AE712" s="582"/>
      <c r="AF712" s="582"/>
      <c r="AG712" s="590" t="s">
        <v>772</v>
      </c>
      <c r="AH712" s="591"/>
      <c r="AI712" s="591"/>
      <c r="AJ712" s="591"/>
      <c r="AK712" s="591"/>
      <c r="AL712" s="591"/>
      <c r="AM712" s="591"/>
      <c r="AN712" s="591"/>
      <c r="AO712" s="591"/>
      <c r="AP712" s="591"/>
      <c r="AQ712" s="591"/>
      <c r="AR712" s="591"/>
      <c r="AS712" s="591"/>
      <c r="AT712" s="591"/>
      <c r="AU712" s="591"/>
      <c r="AV712" s="591"/>
      <c r="AW712" s="591"/>
      <c r="AX712" s="592"/>
    </row>
    <row r="713" spans="1:50" ht="51.75" customHeight="1" x14ac:dyDescent="0.15">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765</v>
      </c>
      <c r="AE713" s="185"/>
      <c r="AF713" s="186"/>
      <c r="AG713" s="662" t="s">
        <v>406</v>
      </c>
      <c r="AH713" s="663"/>
      <c r="AI713" s="663"/>
      <c r="AJ713" s="663"/>
      <c r="AK713" s="663"/>
      <c r="AL713" s="663"/>
      <c r="AM713" s="663"/>
      <c r="AN713" s="663"/>
      <c r="AO713" s="663"/>
      <c r="AP713" s="663"/>
      <c r="AQ713" s="663"/>
      <c r="AR713" s="663"/>
      <c r="AS713" s="663"/>
      <c r="AT713" s="663"/>
      <c r="AU713" s="663"/>
      <c r="AV713" s="663"/>
      <c r="AW713" s="663"/>
      <c r="AX713" s="664"/>
    </row>
    <row r="714" spans="1:50" ht="51.75" customHeight="1" x14ac:dyDescent="0.15">
      <c r="A714" s="655"/>
      <c r="B714" s="656"/>
      <c r="C714" s="766" t="s">
        <v>325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7" t="s">
        <v>716</v>
      </c>
      <c r="AE714" s="588"/>
      <c r="AF714" s="589"/>
      <c r="AG714" s="687" t="s">
        <v>767</v>
      </c>
      <c r="AH714" s="688"/>
      <c r="AI714" s="688"/>
      <c r="AJ714" s="688"/>
      <c r="AK714" s="688"/>
      <c r="AL714" s="688"/>
      <c r="AM714" s="688"/>
      <c r="AN714" s="688"/>
      <c r="AO714" s="688"/>
      <c r="AP714" s="688"/>
      <c r="AQ714" s="688"/>
      <c r="AR714" s="688"/>
      <c r="AS714" s="688"/>
      <c r="AT714" s="688"/>
      <c r="AU714" s="688"/>
      <c r="AV714" s="688"/>
      <c r="AW714" s="688"/>
      <c r="AX714" s="689"/>
    </row>
    <row r="715" spans="1:50" ht="51.75" customHeight="1" x14ac:dyDescent="0.15">
      <c r="A715" s="617"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765</v>
      </c>
      <c r="AE715" s="666"/>
      <c r="AF715" s="772"/>
      <c r="AG715" s="522" t="s">
        <v>771</v>
      </c>
      <c r="AH715" s="523"/>
      <c r="AI715" s="523"/>
      <c r="AJ715" s="523"/>
      <c r="AK715" s="523"/>
      <c r="AL715" s="523"/>
      <c r="AM715" s="523"/>
      <c r="AN715" s="523"/>
      <c r="AO715" s="523"/>
      <c r="AP715" s="523"/>
      <c r="AQ715" s="523"/>
      <c r="AR715" s="523"/>
      <c r="AS715" s="523"/>
      <c r="AT715" s="523"/>
      <c r="AU715" s="523"/>
      <c r="AV715" s="523"/>
      <c r="AW715" s="523"/>
      <c r="AX715" s="524"/>
    </row>
    <row r="716" spans="1:50" ht="51.75" customHeight="1" x14ac:dyDescent="0.15">
      <c r="A716" s="653"/>
      <c r="B716" s="654"/>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716</v>
      </c>
      <c r="AE716" s="754"/>
      <c r="AF716" s="754"/>
      <c r="AG716" s="662" t="s">
        <v>768</v>
      </c>
      <c r="AH716" s="663"/>
      <c r="AI716" s="663"/>
      <c r="AJ716" s="663"/>
      <c r="AK716" s="663"/>
      <c r="AL716" s="663"/>
      <c r="AM716" s="663"/>
      <c r="AN716" s="663"/>
      <c r="AO716" s="663"/>
      <c r="AP716" s="663"/>
      <c r="AQ716" s="663"/>
      <c r="AR716" s="663"/>
      <c r="AS716" s="663"/>
      <c r="AT716" s="663"/>
      <c r="AU716" s="663"/>
      <c r="AV716" s="663"/>
      <c r="AW716" s="663"/>
      <c r="AX716" s="664"/>
    </row>
    <row r="717" spans="1:50" ht="51.75" customHeight="1" x14ac:dyDescent="0.15">
      <c r="A717" s="653"/>
      <c r="B717" s="654"/>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716</v>
      </c>
      <c r="AE717" s="185"/>
      <c r="AF717" s="185"/>
      <c r="AG717" s="662" t="s">
        <v>769</v>
      </c>
      <c r="AH717" s="663"/>
      <c r="AI717" s="663"/>
      <c r="AJ717" s="663"/>
      <c r="AK717" s="663"/>
      <c r="AL717" s="663"/>
      <c r="AM717" s="663"/>
      <c r="AN717" s="663"/>
      <c r="AO717" s="663"/>
      <c r="AP717" s="663"/>
      <c r="AQ717" s="663"/>
      <c r="AR717" s="663"/>
      <c r="AS717" s="663"/>
      <c r="AT717" s="663"/>
      <c r="AU717" s="663"/>
      <c r="AV717" s="663"/>
      <c r="AW717" s="663"/>
      <c r="AX717" s="664"/>
    </row>
    <row r="718" spans="1:50" ht="51.75" customHeight="1" x14ac:dyDescent="0.15">
      <c r="A718" s="655"/>
      <c r="B718" s="656"/>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716</v>
      </c>
      <c r="AE718" s="185"/>
      <c r="AF718" s="185"/>
      <c r="AG718" s="193" t="s">
        <v>770</v>
      </c>
      <c r="AH718" s="194"/>
      <c r="AI718" s="194"/>
      <c r="AJ718" s="194"/>
      <c r="AK718" s="194"/>
      <c r="AL718" s="194"/>
      <c r="AM718" s="194"/>
      <c r="AN718" s="194"/>
      <c r="AO718" s="194"/>
      <c r="AP718" s="194"/>
      <c r="AQ718" s="194"/>
      <c r="AR718" s="194"/>
      <c r="AS718" s="194"/>
      <c r="AT718" s="194"/>
      <c r="AU718" s="194"/>
      <c r="AV718" s="194"/>
      <c r="AW718" s="194"/>
      <c r="AX718" s="195"/>
    </row>
    <row r="719" spans="1:50" ht="51.75" customHeight="1" x14ac:dyDescent="0.15">
      <c r="A719" s="646" t="s">
        <v>58</v>
      </c>
      <c r="B719" s="647"/>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2"/>
      <c r="AD719" s="665" t="s">
        <v>765</v>
      </c>
      <c r="AE719" s="666"/>
      <c r="AF719" s="666"/>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8"/>
      <c r="B720" s="649"/>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8"/>
      <c r="B721" s="649"/>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8"/>
      <c r="B722" s="649"/>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8"/>
      <c r="B723" s="649"/>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8"/>
      <c r="B724" s="649"/>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0"/>
      <c r="B725" s="651"/>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2" t="s">
        <v>774</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
      <c r="A727" s="619"/>
      <c r="B727" s="620"/>
      <c r="C727" s="693" t="s">
        <v>57</v>
      </c>
      <c r="D727" s="694"/>
      <c r="E727" s="694"/>
      <c r="F727" s="695"/>
      <c r="G727" s="790" t="s">
        <v>773</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0" t="s">
        <v>798</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799</v>
      </c>
      <c r="B731" s="615"/>
      <c r="C731" s="615"/>
      <c r="D731" s="615"/>
      <c r="E731" s="616"/>
      <c r="F731" s="678" t="s">
        <v>800</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801</v>
      </c>
      <c r="B733" s="615"/>
      <c r="C733" s="615"/>
      <c r="D733" s="615"/>
      <c r="E733" s="616"/>
      <c r="F733" s="761" t="s">
        <v>802</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7" t="s">
        <v>797</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9" t="s">
        <v>352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57" t="s">
        <v>672</v>
      </c>
      <c r="B737" s="158"/>
      <c r="C737" s="158"/>
      <c r="D737" s="159"/>
      <c r="E737" s="105" t="s">
        <v>406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406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406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406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406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406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406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715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161</v>
      </c>
      <c r="F746" s="113"/>
      <c r="G746" s="113"/>
      <c r="H746" s="100" t="str">
        <f>IF(E746="","","-")</f>
        <v>-</v>
      </c>
      <c r="I746" s="113"/>
      <c r="J746" s="113"/>
      <c r="K746" s="100" t="str">
        <f>IF(I746="","","-")</f>
        <v/>
      </c>
      <c r="L746" s="104">
        <v>307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298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386</v>
      </c>
      <c r="B787" s="756"/>
      <c r="C787" s="756"/>
      <c r="D787" s="756"/>
      <c r="E787" s="756"/>
      <c r="F787" s="757"/>
      <c r="G787" s="435" t="s">
        <v>775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8"/>
      <c r="C788" s="758"/>
      <c r="D788" s="758"/>
      <c r="E788" s="758"/>
      <c r="F788" s="759"/>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8"/>
      <c r="C789" s="758"/>
      <c r="D789" s="758"/>
      <c r="E789" s="758"/>
      <c r="F789" s="759"/>
      <c r="G789" s="445" t="s">
        <v>776</v>
      </c>
      <c r="H789" s="446"/>
      <c r="I789" s="446"/>
      <c r="J789" s="446"/>
      <c r="K789" s="447"/>
      <c r="L789" s="448" t="s">
        <v>777</v>
      </c>
      <c r="M789" s="449"/>
      <c r="N789" s="449"/>
      <c r="O789" s="449"/>
      <c r="P789" s="449"/>
      <c r="Q789" s="449"/>
      <c r="R789" s="449"/>
      <c r="S789" s="449"/>
      <c r="T789" s="449"/>
      <c r="U789" s="449"/>
      <c r="V789" s="449"/>
      <c r="W789" s="449"/>
      <c r="X789" s="450"/>
      <c r="Y789" s="451">
        <v>14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8"/>
      <c r="C790" s="758"/>
      <c r="D790" s="758"/>
      <c r="E790" s="758"/>
      <c r="F790" s="759"/>
      <c r="G790" s="351" t="s">
        <v>778</v>
      </c>
      <c r="H790" s="352"/>
      <c r="I790" s="352"/>
      <c r="J790" s="352"/>
      <c r="K790" s="353"/>
      <c r="L790" s="401" t="s">
        <v>779</v>
      </c>
      <c r="M790" s="402"/>
      <c r="N790" s="402"/>
      <c r="O790" s="402"/>
      <c r="P790" s="402"/>
      <c r="Q790" s="402"/>
      <c r="R790" s="402"/>
      <c r="S790" s="402"/>
      <c r="T790" s="402"/>
      <c r="U790" s="402"/>
      <c r="V790" s="402"/>
      <c r="W790" s="402"/>
      <c r="X790" s="403"/>
      <c r="Y790" s="398">
        <v>1.9</v>
      </c>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2"/>
      <c r="B791" s="758"/>
      <c r="C791" s="758"/>
      <c r="D791" s="758"/>
      <c r="E791" s="758"/>
      <c r="F791" s="759"/>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2"/>
      <c r="B792" s="758"/>
      <c r="C792" s="758"/>
      <c r="D792" s="758"/>
      <c r="E792" s="758"/>
      <c r="F792" s="759"/>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2"/>
      <c r="B793" s="758"/>
      <c r="C793" s="758"/>
      <c r="D793" s="758"/>
      <c r="E793" s="758"/>
      <c r="F793" s="759"/>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2"/>
      <c r="B794" s="758"/>
      <c r="C794" s="758"/>
      <c r="D794" s="758"/>
      <c r="E794" s="758"/>
      <c r="F794" s="759"/>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2"/>
      <c r="B795" s="758"/>
      <c r="C795" s="758"/>
      <c r="D795" s="758"/>
      <c r="E795" s="758"/>
      <c r="F795" s="759"/>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2"/>
      <c r="B796" s="758"/>
      <c r="C796" s="758"/>
      <c r="D796" s="758"/>
      <c r="E796" s="758"/>
      <c r="F796" s="759"/>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2"/>
      <c r="B797" s="758"/>
      <c r="C797" s="758"/>
      <c r="D797" s="758"/>
      <c r="E797" s="758"/>
      <c r="F797" s="759"/>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2"/>
      <c r="B798" s="758"/>
      <c r="C798" s="758"/>
      <c r="D798" s="758"/>
      <c r="E798" s="758"/>
      <c r="F798" s="759"/>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2"/>
      <c r="B799" s="758"/>
      <c r="C799" s="758"/>
      <c r="D799" s="758"/>
      <c r="E799" s="758"/>
      <c r="F799" s="759"/>
      <c r="G799" s="409" t="s">
        <v>20</v>
      </c>
      <c r="H799" s="410"/>
      <c r="I799" s="410"/>
      <c r="J799" s="410"/>
      <c r="K799" s="410"/>
      <c r="L799" s="411"/>
      <c r="M799" s="412"/>
      <c r="N799" s="412"/>
      <c r="O799" s="412"/>
      <c r="P799" s="412"/>
      <c r="Q799" s="412"/>
      <c r="R799" s="412"/>
      <c r="S799" s="412"/>
      <c r="T799" s="412"/>
      <c r="U799" s="412"/>
      <c r="V799" s="412"/>
      <c r="W799" s="412"/>
      <c r="X799" s="413"/>
      <c r="Y799" s="414">
        <f>SUM(Y789:AB798)</f>
        <v>15.9</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2"/>
      <c r="B800" s="758"/>
      <c r="C800" s="758"/>
      <c r="D800" s="758"/>
      <c r="E800" s="758"/>
      <c r="F800" s="759"/>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8"/>
      <c r="C801" s="758"/>
      <c r="D801" s="758"/>
      <c r="E801" s="758"/>
      <c r="F801" s="759"/>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8"/>
      <c r="C802" s="758"/>
      <c r="D802" s="758"/>
      <c r="E802" s="758"/>
      <c r="F802" s="759"/>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8"/>
      <c r="C803" s="758"/>
      <c r="D803" s="758"/>
      <c r="E803" s="758"/>
      <c r="F803" s="759"/>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58"/>
      <c r="C804" s="758"/>
      <c r="D804" s="758"/>
      <c r="E804" s="758"/>
      <c r="F804" s="759"/>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58"/>
      <c r="C805" s="758"/>
      <c r="D805" s="758"/>
      <c r="E805" s="758"/>
      <c r="F805" s="759"/>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58"/>
      <c r="C806" s="758"/>
      <c r="D806" s="758"/>
      <c r="E806" s="758"/>
      <c r="F806" s="759"/>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2"/>
      <c r="B807" s="758"/>
      <c r="C807" s="758"/>
      <c r="D807" s="758"/>
      <c r="E807" s="758"/>
      <c r="F807" s="759"/>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58"/>
      <c r="C808" s="758"/>
      <c r="D808" s="758"/>
      <c r="E808" s="758"/>
      <c r="F808" s="759"/>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58"/>
      <c r="C809" s="758"/>
      <c r="D809" s="758"/>
      <c r="E809" s="758"/>
      <c r="F809" s="759"/>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2"/>
      <c r="B810" s="758"/>
      <c r="C810" s="758"/>
      <c r="D810" s="758"/>
      <c r="E810" s="758"/>
      <c r="F810" s="759"/>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58"/>
      <c r="C811" s="758"/>
      <c r="D811" s="758"/>
      <c r="E811" s="758"/>
      <c r="F811" s="759"/>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2"/>
      <c r="B812" s="758"/>
      <c r="C812" s="758"/>
      <c r="D812" s="758"/>
      <c r="E812" s="758"/>
      <c r="F812" s="759"/>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58"/>
      <c r="C813" s="758"/>
      <c r="D813" s="758"/>
      <c r="E813" s="758"/>
      <c r="F813" s="759"/>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8"/>
      <c r="C814" s="758"/>
      <c r="D814" s="758"/>
      <c r="E814" s="758"/>
      <c r="F814" s="759"/>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8"/>
      <c r="C815" s="758"/>
      <c r="D815" s="758"/>
      <c r="E815" s="758"/>
      <c r="F815" s="759"/>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8"/>
      <c r="C816" s="758"/>
      <c r="D816" s="758"/>
      <c r="E816" s="758"/>
      <c r="F816" s="759"/>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58"/>
      <c r="C817" s="758"/>
      <c r="D817" s="758"/>
      <c r="E817" s="758"/>
      <c r="F817" s="759"/>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58"/>
      <c r="C818" s="758"/>
      <c r="D818" s="758"/>
      <c r="E818" s="758"/>
      <c r="F818" s="759"/>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58"/>
      <c r="C819" s="758"/>
      <c r="D819" s="758"/>
      <c r="E819" s="758"/>
      <c r="F819" s="759"/>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2"/>
      <c r="B820" s="758"/>
      <c r="C820" s="758"/>
      <c r="D820" s="758"/>
      <c r="E820" s="758"/>
      <c r="F820" s="759"/>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58"/>
      <c r="C821" s="758"/>
      <c r="D821" s="758"/>
      <c r="E821" s="758"/>
      <c r="F821" s="759"/>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58"/>
      <c r="C822" s="758"/>
      <c r="D822" s="758"/>
      <c r="E822" s="758"/>
      <c r="F822" s="759"/>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2"/>
      <c r="B823" s="758"/>
      <c r="C823" s="758"/>
      <c r="D823" s="758"/>
      <c r="E823" s="758"/>
      <c r="F823" s="759"/>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58"/>
      <c r="C824" s="758"/>
      <c r="D824" s="758"/>
      <c r="E824" s="758"/>
      <c r="F824" s="759"/>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2"/>
      <c r="B825" s="758"/>
      <c r="C825" s="758"/>
      <c r="D825" s="758"/>
      <c r="E825" s="758"/>
      <c r="F825" s="759"/>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58"/>
      <c r="C826" s="758"/>
      <c r="D826" s="758"/>
      <c r="E826" s="758"/>
      <c r="F826" s="759"/>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8"/>
      <c r="C827" s="758"/>
      <c r="D827" s="758"/>
      <c r="E827" s="758"/>
      <c r="F827" s="759"/>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8"/>
      <c r="C828" s="758"/>
      <c r="D828" s="758"/>
      <c r="E828" s="758"/>
      <c r="F828" s="759"/>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8"/>
      <c r="C829" s="758"/>
      <c r="D829" s="758"/>
      <c r="E829" s="758"/>
      <c r="F829" s="759"/>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58"/>
      <c r="C830" s="758"/>
      <c r="D830" s="758"/>
      <c r="E830" s="758"/>
      <c r="F830" s="759"/>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58"/>
      <c r="C831" s="758"/>
      <c r="D831" s="758"/>
      <c r="E831" s="758"/>
      <c r="F831" s="759"/>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2"/>
      <c r="B832" s="758"/>
      <c r="C832" s="758"/>
      <c r="D832" s="758"/>
      <c r="E832" s="758"/>
      <c r="F832" s="759"/>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58"/>
      <c r="C833" s="758"/>
      <c r="D833" s="758"/>
      <c r="E833" s="758"/>
      <c r="F833" s="759"/>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58"/>
      <c r="C834" s="758"/>
      <c r="D834" s="758"/>
      <c r="E834" s="758"/>
      <c r="F834" s="759"/>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58"/>
      <c r="C835" s="758"/>
      <c r="D835" s="758"/>
      <c r="E835" s="758"/>
      <c r="F835" s="759"/>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58"/>
      <c r="C836" s="758"/>
      <c r="D836" s="758"/>
      <c r="E836" s="758"/>
      <c r="F836" s="759"/>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58"/>
      <c r="C837" s="758"/>
      <c r="D837" s="758"/>
      <c r="E837" s="758"/>
      <c r="F837" s="759"/>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58"/>
      <c r="C838" s="758"/>
      <c r="D838" s="758"/>
      <c r="E838" s="758"/>
      <c r="F838" s="759"/>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2"/>
      <c r="AP844" s="423" t="s">
        <v>298</v>
      </c>
      <c r="AQ844" s="423"/>
      <c r="AR844" s="423"/>
      <c r="AS844" s="423"/>
      <c r="AT844" s="423"/>
      <c r="AU844" s="423"/>
      <c r="AV844" s="423"/>
      <c r="AW844" s="423"/>
      <c r="AX844" s="423"/>
    </row>
    <row r="845" spans="1:51" ht="40.5" customHeight="1" x14ac:dyDescent="0.15">
      <c r="A845" s="404">
        <v>1</v>
      </c>
      <c r="B845" s="404">
        <v>1</v>
      </c>
      <c r="C845" s="421" t="s">
        <v>780</v>
      </c>
      <c r="D845" s="418"/>
      <c r="E845" s="418"/>
      <c r="F845" s="418"/>
      <c r="G845" s="418"/>
      <c r="H845" s="418"/>
      <c r="I845" s="418"/>
      <c r="J845" s="419">
        <v>4010001054032</v>
      </c>
      <c r="K845" s="420"/>
      <c r="L845" s="420"/>
      <c r="M845" s="420"/>
      <c r="N845" s="420"/>
      <c r="O845" s="420"/>
      <c r="P845" s="317" t="s">
        <v>793</v>
      </c>
      <c r="Q845" s="318"/>
      <c r="R845" s="318"/>
      <c r="S845" s="318"/>
      <c r="T845" s="318"/>
      <c r="U845" s="318"/>
      <c r="V845" s="318"/>
      <c r="W845" s="318"/>
      <c r="X845" s="318"/>
      <c r="Y845" s="319">
        <v>15.9</v>
      </c>
      <c r="Z845" s="320"/>
      <c r="AA845" s="320"/>
      <c r="AB845" s="321"/>
      <c r="AC845" s="323" t="s">
        <v>376</v>
      </c>
      <c r="AD845" s="324"/>
      <c r="AE845" s="324"/>
      <c r="AF845" s="324"/>
      <c r="AG845" s="324"/>
      <c r="AH845" s="330">
        <v>16</v>
      </c>
      <c r="AI845" s="331"/>
      <c r="AJ845" s="331"/>
      <c r="AK845" s="331"/>
      <c r="AL845" s="327">
        <v>94</v>
      </c>
      <c r="AM845" s="328"/>
      <c r="AN845" s="328"/>
      <c r="AO845" s="329"/>
      <c r="AP845" s="322"/>
      <c r="AQ845" s="322"/>
      <c r="AR845" s="322"/>
      <c r="AS845" s="322"/>
      <c r="AT845" s="322"/>
      <c r="AU845" s="322"/>
      <c r="AV845" s="322"/>
      <c r="AW845" s="322"/>
      <c r="AX845" s="322"/>
    </row>
    <row r="846" spans="1:51" ht="40.5" customHeight="1" x14ac:dyDescent="0.15">
      <c r="A846" s="404">
        <v>2</v>
      </c>
      <c r="B846" s="404">
        <v>1</v>
      </c>
      <c r="C846" s="421" t="s">
        <v>782</v>
      </c>
      <c r="D846" s="418"/>
      <c r="E846" s="418"/>
      <c r="F846" s="418"/>
      <c r="G846" s="418"/>
      <c r="H846" s="418"/>
      <c r="I846" s="418"/>
      <c r="J846" s="419">
        <v>1010001008692</v>
      </c>
      <c r="K846" s="420"/>
      <c r="L846" s="420"/>
      <c r="M846" s="420"/>
      <c r="N846" s="420"/>
      <c r="O846" s="420"/>
      <c r="P846" s="317" t="s">
        <v>792</v>
      </c>
      <c r="Q846" s="318"/>
      <c r="R846" s="318"/>
      <c r="S846" s="318"/>
      <c r="T846" s="318"/>
      <c r="U846" s="318"/>
      <c r="V846" s="318"/>
      <c r="W846" s="318"/>
      <c r="X846" s="318"/>
      <c r="Y846" s="319">
        <v>6.9</v>
      </c>
      <c r="Z846" s="320"/>
      <c r="AA846" s="320"/>
      <c r="AB846" s="321"/>
      <c r="AC846" s="323" t="s">
        <v>376</v>
      </c>
      <c r="AD846" s="324"/>
      <c r="AE846" s="324"/>
      <c r="AF846" s="324"/>
      <c r="AG846" s="324"/>
      <c r="AH846" s="330">
        <v>16</v>
      </c>
      <c r="AI846" s="331"/>
      <c r="AJ846" s="331"/>
      <c r="AK846" s="331"/>
      <c r="AL846" s="327">
        <v>94</v>
      </c>
      <c r="AM846" s="328"/>
      <c r="AN846" s="328"/>
      <c r="AO846" s="329"/>
      <c r="AP846" s="322"/>
      <c r="AQ846" s="322"/>
      <c r="AR846" s="322"/>
      <c r="AS846" s="322"/>
      <c r="AT846" s="322"/>
      <c r="AU846" s="322"/>
      <c r="AV846" s="322"/>
      <c r="AW846" s="322"/>
      <c r="AX846" s="322"/>
      <c r="AY846">
        <f>COUNTA($C$846)</f>
        <v>1</v>
      </c>
    </row>
    <row r="847" spans="1:51" ht="40.5" customHeight="1" x14ac:dyDescent="0.15">
      <c r="A847" s="404">
        <v>3</v>
      </c>
      <c r="B847" s="404">
        <v>1</v>
      </c>
      <c r="C847" s="421" t="s">
        <v>783</v>
      </c>
      <c r="D847" s="418"/>
      <c r="E847" s="418"/>
      <c r="F847" s="418"/>
      <c r="G847" s="418"/>
      <c r="H847" s="418"/>
      <c r="I847" s="418"/>
      <c r="J847" s="419">
        <v>9120105006459</v>
      </c>
      <c r="K847" s="420"/>
      <c r="L847" s="420"/>
      <c r="M847" s="420"/>
      <c r="N847" s="420"/>
      <c r="O847" s="420"/>
      <c r="P847" s="317" t="s">
        <v>794</v>
      </c>
      <c r="Q847" s="318"/>
      <c r="R847" s="318"/>
      <c r="S847" s="318"/>
      <c r="T847" s="318"/>
      <c r="U847" s="318"/>
      <c r="V847" s="318"/>
      <c r="W847" s="318"/>
      <c r="X847" s="318"/>
      <c r="Y847" s="319">
        <v>4.8</v>
      </c>
      <c r="Z847" s="320"/>
      <c r="AA847" s="320"/>
      <c r="AB847" s="321"/>
      <c r="AC847" s="323" t="s">
        <v>376</v>
      </c>
      <c r="AD847" s="324"/>
      <c r="AE847" s="324"/>
      <c r="AF847" s="324"/>
      <c r="AG847" s="324"/>
      <c r="AH847" s="330">
        <v>16</v>
      </c>
      <c r="AI847" s="331"/>
      <c r="AJ847" s="331"/>
      <c r="AK847" s="331"/>
      <c r="AL847" s="327">
        <v>94</v>
      </c>
      <c r="AM847" s="328"/>
      <c r="AN847" s="328"/>
      <c r="AO847" s="329"/>
      <c r="AP847" s="322"/>
      <c r="AQ847" s="322"/>
      <c r="AR847" s="322"/>
      <c r="AS847" s="322"/>
      <c r="AT847" s="322"/>
      <c r="AU847" s="322"/>
      <c r="AV847" s="322"/>
      <c r="AW847" s="322"/>
      <c r="AX847" s="322"/>
      <c r="AY847">
        <f>COUNTA($C$847)</f>
        <v>1</v>
      </c>
    </row>
    <row r="848" spans="1:51" ht="40.5" customHeight="1" x14ac:dyDescent="0.15">
      <c r="A848" s="404">
        <v>4</v>
      </c>
      <c r="B848" s="404">
        <v>1</v>
      </c>
      <c r="C848" s="421" t="s">
        <v>787</v>
      </c>
      <c r="D848" s="418"/>
      <c r="E848" s="418"/>
      <c r="F848" s="418"/>
      <c r="G848" s="418"/>
      <c r="H848" s="418"/>
      <c r="I848" s="418"/>
      <c r="J848" s="419">
        <v>3320005002386</v>
      </c>
      <c r="K848" s="420"/>
      <c r="L848" s="420"/>
      <c r="M848" s="420"/>
      <c r="N848" s="420"/>
      <c r="O848" s="420"/>
      <c r="P848" s="317" t="s">
        <v>790</v>
      </c>
      <c r="Q848" s="318"/>
      <c r="R848" s="318"/>
      <c r="S848" s="318"/>
      <c r="T848" s="318"/>
      <c r="U848" s="318"/>
      <c r="V848" s="318"/>
      <c r="W848" s="318"/>
      <c r="X848" s="318"/>
      <c r="Y848" s="319">
        <v>4.5</v>
      </c>
      <c r="Z848" s="320"/>
      <c r="AA848" s="320"/>
      <c r="AB848" s="321"/>
      <c r="AC848" s="323" t="s">
        <v>376</v>
      </c>
      <c r="AD848" s="324"/>
      <c r="AE848" s="324"/>
      <c r="AF848" s="324"/>
      <c r="AG848" s="324"/>
      <c r="AH848" s="330">
        <v>16</v>
      </c>
      <c r="AI848" s="331"/>
      <c r="AJ848" s="331"/>
      <c r="AK848" s="331"/>
      <c r="AL848" s="327">
        <v>94</v>
      </c>
      <c r="AM848" s="328"/>
      <c r="AN848" s="328"/>
      <c r="AO848" s="329"/>
      <c r="AP848" s="322"/>
      <c r="AQ848" s="322"/>
      <c r="AR848" s="322"/>
      <c r="AS848" s="322"/>
      <c r="AT848" s="322"/>
      <c r="AU848" s="322"/>
      <c r="AV848" s="322"/>
      <c r="AW848" s="322"/>
      <c r="AX848" s="322"/>
      <c r="AY848">
        <f>COUNTA($C$848)</f>
        <v>1</v>
      </c>
    </row>
    <row r="849" spans="1:51" ht="40.5" customHeight="1" x14ac:dyDescent="0.15">
      <c r="A849" s="404">
        <v>5</v>
      </c>
      <c r="B849" s="404">
        <v>1</v>
      </c>
      <c r="C849" s="421" t="s">
        <v>784</v>
      </c>
      <c r="D849" s="418"/>
      <c r="E849" s="418"/>
      <c r="F849" s="418"/>
      <c r="G849" s="418"/>
      <c r="H849" s="418"/>
      <c r="I849" s="418"/>
      <c r="J849" s="419">
        <v>6460105001932</v>
      </c>
      <c r="K849" s="420"/>
      <c r="L849" s="420"/>
      <c r="M849" s="420"/>
      <c r="N849" s="420"/>
      <c r="O849" s="420"/>
      <c r="P849" s="317" t="s">
        <v>791</v>
      </c>
      <c r="Q849" s="318"/>
      <c r="R849" s="318"/>
      <c r="S849" s="318"/>
      <c r="T849" s="318"/>
      <c r="U849" s="318"/>
      <c r="V849" s="318"/>
      <c r="W849" s="318"/>
      <c r="X849" s="318"/>
      <c r="Y849" s="319">
        <v>4.5</v>
      </c>
      <c r="Z849" s="320"/>
      <c r="AA849" s="320"/>
      <c r="AB849" s="321"/>
      <c r="AC849" s="323" t="s">
        <v>376</v>
      </c>
      <c r="AD849" s="324"/>
      <c r="AE849" s="324"/>
      <c r="AF849" s="324"/>
      <c r="AG849" s="324"/>
      <c r="AH849" s="330">
        <v>16</v>
      </c>
      <c r="AI849" s="331"/>
      <c r="AJ849" s="331"/>
      <c r="AK849" s="331"/>
      <c r="AL849" s="327">
        <v>94</v>
      </c>
      <c r="AM849" s="328"/>
      <c r="AN849" s="328"/>
      <c r="AO849" s="329"/>
      <c r="AP849" s="322"/>
      <c r="AQ849" s="322"/>
      <c r="AR849" s="322"/>
      <c r="AS849" s="322"/>
      <c r="AT849" s="322"/>
      <c r="AU849" s="322"/>
      <c r="AV849" s="322"/>
      <c r="AW849" s="322"/>
      <c r="AX849" s="322"/>
      <c r="AY849">
        <f>COUNTA($C$849)</f>
        <v>1</v>
      </c>
    </row>
    <row r="850" spans="1:51" ht="40.5" customHeight="1" x14ac:dyDescent="0.15">
      <c r="A850" s="404">
        <v>6</v>
      </c>
      <c r="B850" s="404">
        <v>1</v>
      </c>
      <c r="C850" s="421" t="s">
        <v>788</v>
      </c>
      <c r="D850" s="418"/>
      <c r="E850" s="418"/>
      <c r="F850" s="418"/>
      <c r="G850" s="418"/>
      <c r="H850" s="418"/>
      <c r="I850" s="418"/>
      <c r="J850" s="419">
        <v>2122005002494</v>
      </c>
      <c r="K850" s="420"/>
      <c r="L850" s="420"/>
      <c r="M850" s="420"/>
      <c r="N850" s="420"/>
      <c r="O850" s="420"/>
      <c r="P850" s="317" t="s">
        <v>791</v>
      </c>
      <c r="Q850" s="318"/>
      <c r="R850" s="318"/>
      <c r="S850" s="318"/>
      <c r="T850" s="318"/>
      <c r="U850" s="318"/>
      <c r="V850" s="318"/>
      <c r="W850" s="318"/>
      <c r="X850" s="318"/>
      <c r="Y850" s="319">
        <v>3.8</v>
      </c>
      <c r="Z850" s="320"/>
      <c r="AA850" s="320"/>
      <c r="AB850" s="321"/>
      <c r="AC850" s="323" t="s">
        <v>376</v>
      </c>
      <c r="AD850" s="324"/>
      <c r="AE850" s="324"/>
      <c r="AF850" s="324"/>
      <c r="AG850" s="324"/>
      <c r="AH850" s="330">
        <v>16</v>
      </c>
      <c r="AI850" s="331"/>
      <c r="AJ850" s="331"/>
      <c r="AK850" s="331"/>
      <c r="AL850" s="327">
        <v>94</v>
      </c>
      <c r="AM850" s="328"/>
      <c r="AN850" s="328"/>
      <c r="AO850" s="329"/>
      <c r="AP850" s="322"/>
      <c r="AQ850" s="322"/>
      <c r="AR850" s="322"/>
      <c r="AS850" s="322"/>
      <c r="AT850" s="322"/>
      <c r="AU850" s="322"/>
      <c r="AV850" s="322"/>
      <c r="AW850" s="322"/>
      <c r="AX850" s="322"/>
      <c r="AY850">
        <f>COUNTA($C$850)</f>
        <v>1</v>
      </c>
    </row>
    <row r="851" spans="1:51" ht="40.5" customHeight="1" x14ac:dyDescent="0.15">
      <c r="A851" s="404">
        <v>7</v>
      </c>
      <c r="B851" s="404">
        <v>1</v>
      </c>
      <c r="C851" s="421" t="s">
        <v>781</v>
      </c>
      <c r="D851" s="418"/>
      <c r="E851" s="418"/>
      <c r="F851" s="418"/>
      <c r="G851" s="418"/>
      <c r="H851" s="418"/>
      <c r="I851" s="418"/>
      <c r="J851" s="419">
        <v>1010005016683</v>
      </c>
      <c r="K851" s="420"/>
      <c r="L851" s="420"/>
      <c r="M851" s="420"/>
      <c r="N851" s="420"/>
      <c r="O851" s="420"/>
      <c r="P851" s="317" t="s">
        <v>790</v>
      </c>
      <c r="Q851" s="318"/>
      <c r="R851" s="318"/>
      <c r="S851" s="318"/>
      <c r="T851" s="318"/>
      <c r="U851" s="318"/>
      <c r="V851" s="318"/>
      <c r="W851" s="318"/>
      <c r="X851" s="318"/>
      <c r="Y851" s="319">
        <v>3.6</v>
      </c>
      <c r="Z851" s="320"/>
      <c r="AA851" s="320"/>
      <c r="AB851" s="321"/>
      <c r="AC851" s="323" t="s">
        <v>376</v>
      </c>
      <c r="AD851" s="324"/>
      <c r="AE851" s="324"/>
      <c r="AF851" s="324"/>
      <c r="AG851" s="324"/>
      <c r="AH851" s="330">
        <v>16</v>
      </c>
      <c r="AI851" s="331"/>
      <c r="AJ851" s="331"/>
      <c r="AK851" s="331"/>
      <c r="AL851" s="327">
        <v>94</v>
      </c>
      <c r="AM851" s="328"/>
      <c r="AN851" s="328"/>
      <c r="AO851" s="329"/>
      <c r="AP851" s="322"/>
      <c r="AQ851" s="322"/>
      <c r="AR851" s="322"/>
      <c r="AS851" s="322"/>
      <c r="AT851" s="322"/>
      <c r="AU851" s="322"/>
      <c r="AV851" s="322"/>
      <c r="AW851" s="322"/>
      <c r="AX851" s="322"/>
      <c r="AY851">
        <f>COUNTA($C$851)</f>
        <v>1</v>
      </c>
    </row>
    <row r="852" spans="1:51" ht="40.5" customHeight="1" x14ac:dyDescent="0.15">
      <c r="A852" s="404">
        <v>8</v>
      </c>
      <c r="B852" s="404">
        <v>1</v>
      </c>
      <c r="C852" s="421" t="s">
        <v>786</v>
      </c>
      <c r="D852" s="418"/>
      <c r="E852" s="418"/>
      <c r="F852" s="418"/>
      <c r="G852" s="418"/>
      <c r="H852" s="418"/>
      <c r="I852" s="418"/>
      <c r="J852" s="419">
        <v>1000020132128</v>
      </c>
      <c r="K852" s="420"/>
      <c r="L852" s="420"/>
      <c r="M852" s="420"/>
      <c r="N852" s="420"/>
      <c r="O852" s="420"/>
      <c r="P852" s="317" t="s">
        <v>791</v>
      </c>
      <c r="Q852" s="318"/>
      <c r="R852" s="318"/>
      <c r="S852" s="318"/>
      <c r="T852" s="318"/>
      <c r="U852" s="318"/>
      <c r="V852" s="318"/>
      <c r="W852" s="318"/>
      <c r="X852" s="318"/>
      <c r="Y852" s="319">
        <v>3.2</v>
      </c>
      <c r="Z852" s="320"/>
      <c r="AA852" s="320"/>
      <c r="AB852" s="321"/>
      <c r="AC852" s="323" t="s">
        <v>376</v>
      </c>
      <c r="AD852" s="324"/>
      <c r="AE852" s="324"/>
      <c r="AF852" s="324"/>
      <c r="AG852" s="324"/>
      <c r="AH852" s="330">
        <v>16</v>
      </c>
      <c r="AI852" s="331"/>
      <c r="AJ852" s="331"/>
      <c r="AK852" s="331"/>
      <c r="AL852" s="327">
        <v>94</v>
      </c>
      <c r="AM852" s="328"/>
      <c r="AN852" s="328"/>
      <c r="AO852" s="329"/>
      <c r="AP852" s="322"/>
      <c r="AQ852" s="322"/>
      <c r="AR852" s="322"/>
      <c r="AS852" s="322"/>
      <c r="AT852" s="322"/>
      <c r="AU852" s="322"/>
      <c r="AV852" s="322"/>
      <c r="AW852" s="322"/>
      <c r="AX852" s="322"/>
      <c r="AY852">
        <f>COUNTA($C$852)</f>
        <v>1</v>
      </c>
    </row>
    <row r="853" spans="1:51" ht="40.5" customHeight="1" x14ac:dyDescent="0.15">
      <c r="A853" s="404">
        <v>9</v>
      </c>
      <c r="B853" s="404">
        <v>1</v>
      </c>
      <c r="C853" s="421" t="s">
        <v>789</v>
      </c>
      <c r="D853" s="418"/>
      <c r="E853" s="418"/>
      <c r="F853" s="418"/>
      <c r="G853" s="418"/>
      <c r="H853" s="418"/>
      <c r="I853" s="418"/>
      <c r="J853" s="419">
        <v>4110005008008</v>
      </c>
      <c r="K853" s="420"/>
      <c r="L853" s="420"/>
      <c r="M853" s="420"/>
      <c r="N853" s="420"/>
      <c r="O853" s="420"/>
      <c r="P853" s="317" t="s">
        <v>791</v>
      </c>
      <c r="Q853" s="318"/>
      <c r="R853" s="318"/>
      <c r="S853" s="318"/>
      <c r="T853" s="318"/>
      <c r="U853" s="318"/>
      <c r="V853" s="318"/>
      <c r="W853" s="318"/>
      <c r="X853" s="318"/>
      <c r="Y853" s="319">
        <v>1.9</v>
      </c>
      <c r="Z853" s="320"/>
      <c r="AA853" s="320"/>
      <c r="AB853" s="321"/>
      <c r="AC853" s="323" t="s">
        <v>376</v>
      </c>
      <c r="AD853" s="324"/>
      <c r="AE853" s="324"/>
      <c r="AF853" s="324"/>
      <c r="AG853" s="324"/>
      <c r="AH853" s="330">
        <v>16</v>
      </c>
      <c r="AI853" s="331"/>
      <c r="AJ853" s="331"/>
      <c r="AK853" s="331"/>
      <c r="AL853" s="327">
        <v>94</v>
      </c>
      <c r="AM853" s="328"/>
      <c r="AN853" s="328"/>
      <c r="AO853" s="329"/>
      <c r="AP853" s="322"/>
      <c r="AQ853" s="322"/>
      <c r="AR853" s="322"/>
      <c r="AS853" s="322"/>
      <c r="AT853" s="322"/>
      <c r="AU853" s="322"/>
      <c r="AV853" s="322"/>
      <c r="AW853" s="322"/>
      <c r="AX853" s="322"/>
      <c r="AY853">
        <f>COUNTA($C$853)</f>
        <v>1</v>
      </c>
    </row>
    <row r="854" spans="1:51" ht="40.5" customHeight="1" x14ac:dyDescent="0.15">
      <c r="A854" s="404">
        <v>10</v>
      </c>
      <c r="B854" s="404">
        <v>1</v>
      </c>
      <c r="C854" s="421" t="s">
        <v>785</v>
      </c>
      <c r="D854" s="418"/>
      <c r="E854" s="418"/>
      <c r="F854" s="418"/>
      <c r="G854" s="418"/>
      <c r="H854" s="418"/>
      <c r="I854" s="418"/>
      <c r="J854" s="419">
        <v>9030005001809</v>
      </c>
      <c r="K854" s="420"/>
      <c r="L854" s="420"/>
      <c r="M854" s="420"/>
      <c r="N854" s="420"/>
      <c r="O854" s="420"/>
      <c r="P854" s="317" t="s">
        <v>791</v>
      </c>
      <c r="Q854" s="318"/>
      <c r="R854" s="318"/>
      <c r="S854" s="318"/>
      <c r="T854" s="318"/>
      <c r="U854" s="318"/>
      <c r="V854" s="318"/>
      <c r="W854" s="318"/>
      <c r="X854" s="318"/>
      <c r="Y854" s="319">
        <v>1.4</v>
      </c>
      <c r="Z854" s="320"/>
      <c r="AA854" s="320"/>
      <c r="AB854" s="321"/>
      <c r="AC854" s="323" t="s">
        <v>376</v>
      </c>
      <c r="AD854" s="324"/>
      <c r="AE854" s="324"/>
      <c r="AF854" s="324"/>
      <c r="AG854" s="324"/>
      <c r="AH854" s="330">
        <v>16</v>
      </c>
      <c r="AI854" s="331"/>
      <c r="AJ854" s="331"/>
      <c r="AK854" s="331"/>
      <c r="AL854" s="327">
        <v>94</v>
      </c>
      <c r="AM854" s="328"/>
      <c r="AN854" s="328"/>
      <c r="AO854" s="329"/>
      <c r="AP854" s="322"/>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4"/>
      <c r="E1109" s="277" t="s">
        <v>262</v>
      </c>
      <c r="F1109" s="884"/>
      <c r="G1109" s="884"/>
      <c r="H1109" s="884"/>
      <c r="I1109" s="884"/>
      <c r="J1109" s="277" t="s">
        <v>297</v>
      </c>
      <c r="K1109" s="277"/>
      <c r="L1109" s="277"/>
      <c r="M1109" s="277"/>
      <c r="N1109" s="277"/>
      <c r="O1109" s="277"/>
      <c r="P1109" s="348" t="s">
        <v>27</v>
      </c>
      <c r="Q1109" s="348"/>
      <c r="R1109" s="348"/>
      <c r="S1109" s="348"/>
      <c r="T1109" s="348"/>
      <c r="U1109" s="348"/>
      <c r="V1109" s="348"/>
      <c r="W1109" s="348"/>
      <c r="X1109" s="348"/>
      <c r="Y1109" s="277" t="s">
        <v>299</v>
      </c>
      <c r="Z1109" s="884"/>
      <c r="AA1109" s="884"/>
      <c r="AB1109" s="884"/>
      <c r="AC1109" s="277" t="s">
        <v>245</v>
      </c>
      <c r="AD1109" s="277"/>
      <c r="AE1109" s="277"/>
      <c r="AF1109" s="277"/>
      <c r="AG1109" s="277"/>
      <c r="AH1109" s="348" t="s">
        <v>258</v>
      </c>
      <c r="AI1109" s="349"/>
      <c r="AJ1109" s="349"/>
      <c r="AK1109" s="349"/>
      <c r="AL1109" s="349" t="s">
        <v>21</v>
      </c>
      <c r="AM1109" s="349"/>
      <c r="AN1109" s="349"/>
      <c r="AO1109" s="887"/>
      <c r="AP1109" s="423" t="s">
        <v>330</v>
      </c>
      <c r="AQ1109" s="423"/>
      <c r="AR1109" s="423"/>
      <c r="AS1109" s="423"/>
      <c r="AT1109" s="423"/>
      <c r="AU1109" s="423"/>
      <c r="AV1109" s="423"/>
      <c r="AW1109" s="423"/>
      <c r="AX1109" s="423"/>
    </row>
    <row r="1110" spans="1:51" ht="30" customHeight="1" x14ac:dyDescent="0.15">
      <c r="A1110" s="404">
        <v>1</v>
      </c>
      <c r="B1110" s="404">
        <v>1</v>
      </c>
      <c r="C1110" s="886"/>
      <c r="D1110" s="886"/>
      <c r="E1110" s="262" t="s">
        <v>713</v>
      </c>
      <c r="F1110" s="885"/>
      <c r="G1110" s="885"/>
      <c r="H1110" s="885"/>
      <c r="I1110" s="885"/>
      <c r="J1110" s="419" t="s">
        <v>713</v>
      </c>
      <c r="K1110" s="420"/>
      <c r="L1110" s="420"/>
      <c r="M1110" s="420"/>
      <c r="N1110" s="420"/>
      <c r="O1110" s="420"/>
      <c r="P1110" s="317" t="s">
        <v>713</v>
      </c>
      <c r="Q1110" s="318"/>
      <c r="R1110" s="318"/>
      <c r="S1110" s="318"/>
      <c r="T1110" s="318"/>
      <c r="U1110" s="318"/>
      <c r="V1110" s="318"/>
      <c r="W1110" s="318"/>
      <c r="X1110" s="318"/>
      <c r="Y1110" s="319" t="s">
        <v>713</v>
      </c>
      <c r="Z1110" s="320"/>
      <c r="AA1110" s="320"/>
      <c r="AB1110" s="321"/>
      <c r="AC1110" s="323"/>
      <c r="AD1110" s="324"/>
      <c r="AE1110" s="324"/>
      <c r="AF1110" s="324"/>
      <c r="AG1110" s="324"/>
      <c r="AH1110" s="325" t="s">
        <v>713</v>
      </c>
      <c r="AI1110" s="326"/>
      <c r="AJ1110" s="326"/>
      <c r="AK1110" s="326"/>
      <c r="AL1110" s="327" t="s">
        <v>713</v>
      </c>
      <c r="AM1110" s="328"/>
      <c r="AN1110" s="328"/>
      <c r="AO1110" s="329"/>
      <c r="AP1110" s="322" t="s">
        <v>713</v>
      </c>
      <c r="AQ1110" s="322"/>
      <c r="AR1110" s="322"/>
      <c r="AS1110" s="322"/>
      <c r="AT1110" s="322"/>
      <c r="AU1110" s="322"/>
      <c r="AV1110" s="322"/>
      <c r="AW1110" s="322"/>
      <c r="AX1110" s="322"/>
    </row>
    <row r="1111" spans="1:51" ht="30" hidden="1" customHeight="1" x14ac:dyDescent="0.15">
      <c r="A1111" s="404">
        <v>2</v>
      </c>
      <c r="B1111" s="404">
        <v>1</v>
      </c>
      <c r="C1111" s="886"/>
      <c r="D1111" s="886"/>
      <c r="E1111" s="885"/>
      <c r="F1111" s="885"/>
      <c r="G1111" s="885"/>
      <c r="H1111" s="885"/>
      <c r="I1111" s="885"/>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6"/>
      <c r="D1112" s="886"/>
      <c r="E1112" s="885"/>
      <c r="F1112" s="885"/>
      <c r="G1112" s="885"/>
      <c r="H1112" s="885"/>
      <c r="I1112" s="885"/>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6"/>
      <c r="D1113" s="886"/>
      <c r="E1113" s="885"/>
      <c r="F1113" s="885"/>
      <c r="G1113" s="885"/>
      <c r="H1113" s="885"/>
      <c r="I1113" s="885"/>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6"/>
      <c r="D1114" s="886"/>
      <c r="E1114" s="885"/>
      <c r="F1114" s="885"/>
      <c r="G1114" s="885"/>
      <c r="H1114" s="885"/>
      <c r="I1114" s="885"/>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6"/>
      <c r="D1115" s="886"/>
      <c r="E1115" s="885"/>
      <c r="F1115" s="885"/>
      <c r="G1115" s="885"/>
      <c r="H1115" s="885"/>
      <c r="I1115" s="885"/>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6"/>
      <c r="D1116" s="886"/>
      <c r="E1116" s="885"/>
      <c r="F1116" s="885"/>
      <c r="G1116" s="885"/>
      <c r="H1116" s="885"/>
      <c r="I1116" s="885"/>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6"/>
      <c r="D1117" s="886"/>
      <c r="E1117" s="885"/>
      <c r="F1117" s="885"/>
      <c r="G1117" s="885"/>
      <c r="H1117" s="885"/>
      <c r="I1117" s="885"/>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6"/>
      <c r="D1118" s="886"/>
      <c r="E1118" s="885"/>
      <c r="F1118" s="885"/>
      <c r="G1118" s="885"/>
      <c r="H1118" s="885"/>
      <c r="I1118" s="885"/>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6"/>
      <c r="D1119" s="886"/>
      <c r="E1119" s="885"/>
      <c r="F1119" s="885"/>
      <c r="G1119" s="885"/>
      <c r="H1119" s="885"/>
      <c r="I1119" s="885"/>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6"/>
      <c r="D1120" s="886"/>
      <c r="E1120" s="885"/>
      <c r="F1120" s="885"/>
      <c r="G1120" s="885"/>
      <c r="H1120" s="885"/>
      <c r="I1120" s="885"/>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6"/>
      <c r="D1121" s="886"/>
      <c r="E1121" s="885"/>
      <c r="F1121" s="885"/>
      <c r="G1121" s="885"/>
      <c r="H1121" s="885"/>
      <c r="I1121" s="885"/>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6"/>
      <c r="D1122" s="886"/>
      <c r="E1122" s="885"/>
      <c r="F1122" s="885"/>
      <c r="G1122" s="885"/>
      <c r="H1122" s="885"/>
      <c r="I1122" s="885"/>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6"/>
      <c r="D1123" s="886"/>
      <c r="E1123" s="885"/>
      <c r="F1123" s="885"/>
      <c r="G1123" s="885"/>
      <c r="H1123" s="885"/>
      <c r="I1123" s="885"/>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6"/>
      <c r="D1124" s="886"/>
      <c r="E1124" s="885"/>
      <c r="F1124" s="885"/>
      <c r="G1124" s="885"/>
      <c r="H1124" s="885"/>
      <c r="I1124" s="885"/>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6"/>
      <c r="D1125" s="886"/>
      <c r="E1125" s="885"/>
      <c r="F1125" s="885"/>
      <c r="G1125" s="885"/>
      <c r="H1125" s="885"/>
      <c r="I1125" s="885"/>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6"/>
      <c r="D1126" s="886"/>
      <c r="E1126" s="885"/>
      <c r="F1126" s="885"/>
      <c r="G1126" s="885"/>
      <c r="H1126" s="885"/>
      <c r="I1126" s="885"/>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6"/>
      <c r="D1127" s="886"/>
      <c r="E1127" s="262"/>
      <c r="F1127" s="885"/>
      <c r="G1127" s="885"/>
      <c r="H1127" s="885"/>
      <c r="I1127" s="885"/>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6"/>
      <c r="D1128" s="886"/>
      <c r="E1128" s="885"/>
      <c r="F1128" s="885"/>
      <c r="G1128" s="885"/>
      <c r="H1128" s="885"/>
      <c r="I1128" s="885"/>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6"/>
      <c r="D1129" s="886"/>
      <c r="E1129" s="885"/>
      <c r="F1129" s="885"/>
      <c r="G1129" s="885"/>
      <c r="H1129" s="885"/>
      <c r="I1129" s="885"/>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6"/>
      <c r="D1130" s="886"/>
      <c r="E1130" s="885"/>
      <c r="F1130" s="885"/>
      <c r="G1130" s="885"/>
      <c r="H1130" s="885"/>
      <c r="I1130" s="885"/>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6"/>
      <c r="D1131" s="886"/>
      <c r="E1131" s="885"/>
      <c r="F1131" s="885"/>
      <c r="G1131" s="885"/>
      <c r="H1131" s="885"/>
      <c r="I1131" s="885"/>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6"/>
      <c r="D1132" s="886"/>
      <c r="E1132" s="885"/>
      <c r="F1132" s="885"/>
      <c r="G1132" s="885"/>
      <c r="H1132" s="885"/>
      <c r="I1132" s="885"/>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6"/>
      <c r="D1133" s="886"/>
      <c r="E1133" s="885"/>
      <c r="F1133" s="885"/>
      <c r="G1133" s="885"/>
      <c r="H1133" s="885"/>
      <c r="I1133" s="885"/>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6"/>
      <c r="D1134" s="886"/>
      <c r="E1134" s="885"/>
      <c r="F1134" s="885"/>
      <c r="G1134" s="885"/>
      <c r="H1134" s="885"/>
      <c r="I1134" s="885"/>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6"/>
      <c r="D1135" s="886"/>
      <c r="E1135" s="885"/>
      <c r="F1135" s="885"/>
      <c r="G1135" s="885"/>
      <c r="H1135" s="885"/>
      <c r="I1135" s="885"/>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6"/>
      <c r="D1136" s="886"/>
      <c r="E1136" s="885"/>
      <c r="F1136" s="885"/>
      <c r="G1136" s="885"/>
      <c r="H1136" s="885"/>
      <c r="I1136" s="885"/>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6"/>
      <c r="D1137" s="886"/>
      <c r="E1137" s="885"/>
      <c r="F1137" s="885"/>
      <c r="G1137" s="885"/>
      <c r="H1137" s="885"/>
      <c r="I1137" s="885"/>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6"/>
      <c r="D1138" s="886"/>
      <c r="E1138" s="885"/>
      <c r="F1138" s="885"/>
      <c r="G1138" s="885"/>
      <c r="H1138" s="885"/>
      <c r="I1138" s="885"/>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6"/>
      <c r="D1139" s="886"/>
      <c r="E1139" s="885"/>
      <c r="F1139" s="885"/>
      <c r="G1139" s="885"/>
      <c r="H1139" s="885"/>
      <c r="I1139" s="885"/>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19">
      <formula>IF(RIGHT(TEXT(P14,"0.#"),1)=".",FALSE,TRUE)</formula>
    </cfRule>
    <cfRule type="expression" dxfId="2806" priority="14020">
      <formula>IF(RIGHT(TEXT(P14,"0.#"),1)=".",TRUE,FALSE)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90">
    <cfRule type="expression" dxfId="2801" priority="13891">
      <formula>IF(RIGHT(TEXT(Y790,"0.#"),1)=".",FALSE,TRUE)</formula>
    </cfRule>
    <cfRule type="expression" dxfId="2800" priority="13892">
      <formula>IF(RIGHT(TEXT(Y790,"0.#"),1)=".",TRUE,FALSE)</formula>
    </cfRule>
  </conditionalFormatting>
  <conditionalFormatting sqref="Y799">
    <cfRule type="expression" dxfId="2799" priority="13887">
      <formula>IF(RIGHT(TEXT(Y799,"0.#"),1)=".",FALSE,TRUE)</formula>
    </cfRule>
    <cfRule type="expression" dxfId="2798" priority="13888">
      <formula>IF(RIGHT(TEXT(Y799,"0.#"),1)=".",TRUE,FALSE)</formula>
    </cfRule>
  </conditionalFormatting>
  <conditionalFormatting sqref="Y830:Y837 Y828 Y817:Y824 Y815 Y804:Y811 Y802">
    <cfRule type="expression" dxfId="2797" priority="13669">
      <formula>IF(RIGHT(TEXT(Y802,"0.#"),1)=".",FALSE,TRUE)</formula>
    </cfRule>
    <cfRule type="expression" dxfId="2796" priority="13670">
      <formula>IF(RIGHT(TEXT(Y802,"0.#"),1)=".",TRUE,FALSE)</formula>
    </cfRule>
  </conditionalFormatting>
  <conditionalFormatting sqref="P13:AX13 P15:AJ17">
    <cfRule type="expression" dxfId="2795" priority="13717">
      <formula>IF(RIGHT(TEXT(P13,"0.#"),1)=".",FALSE,TRUE)</formula>
    </cfRule>
    <cfRule type="expression" dxfId="2794" priority="13718">
      <formula>IF(RIGHT(TEXT(P13,"0.#"),1)=".",TRUE,FALSE)</formula>
    </cfRule>
  </conditionalFormatting>
  <conditionalFormatting sqref="P19:AC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91:Y798 Y789">
    <cfRule type="expression" dxfId="2789" priority="13693">
      <formula>IF(RIGHT(TEXT(Y789,"0.#"),1)=".",FALSE,TRUE)</formula>
    </cfRule>
    <cfRule type="expression" dxfId="2788" priority="13694">
      <formula>IF(RIGHT(TEXT(Y789,"0.#"),1)=".",TRUE,FALSE)</formula>
    </cfRule>
  </conditionalFormatting>
  <conditionalFormatting sqref="AU790">
    <cfRule type="expression" dxfId="2787" priority="13691">
      <formula>IF(RIGHT(TEXT(AU790,"0.#"),1)=".",FALSE,TRUE)</formula>
    </cfRule>
    <cfRule type="expression" dxfId="2786" priority="13692">
      <formula>IF(RIGHT(TEXT(AU790,"0.#"),1)=".",TRUE,FALSE)</formula>
    </cfRule>
  </conditionalFormatting>
  <conditionalFormatting sqref="AU799">
    <cfRule type="expression" dxfId="2785" priority="13689">
      <formula>IF(RIGHT(TEXT(AU799,"0.#"),1)=".",FALSE,TRUE)</formula>
    </cfRule>
    <cfRule type="expression" dxfId="2784" priority="13690">
      <formula>IF(RIGHT(TEXT(AU799,"0.#"),1)=".",TRUE,FALSE)</formula>
    </cfRule>
  </conditionalFormatting>
  <conditionalFormatting sqref="AU791:AU798 AU789">
    <cfRule type="expression" dxfId="2783" priority="13687">
      <formula>IF(RIGHT(TEXT(AU789,"0.#"),1)=".",FALSE,TRUE)</formula>
    </cfRule>
    <cfRule type="expression" dxfId="2782" priority="13688">
      <formula>IF(RIGHT(TEXT(AU789,"0.#"),1)=".",TRUE,FALSE)</formula>
    </cfRule>
  </conditionalFormatting>
  <conditionalFormatting sqref="Y829 Y816 Y803">
    <cfRule type="expression" dxfId="2781" priority="13673">
      <formula>IF(RIGHT(TEXT(Y803,"0.#"),1)=".",FALSE,TRUE)</formula>
    </cfRule>
    <cfRule type="expression" dxfId="2780" priority="13674">
      <formula>IF(RIGHT(TEXT(Y803,"0.#"),1)=".",TRUE,FALSE)</formula>
    </cfRule>
  </conditionalFormatting>
  <conditionalFormatting sqref="Y838 Y825 Y812">
    <cfRule type="expression" dxfId="2779" priority="13671">
      <formula>IF(RIGHT(TEXT(Y812,"0.#"),1)=".",FALSE,TRUE)</formula>
    </cfRule>
    <cfRule type="expression" dxfId="2778" priority="13672">
      <formula>IF(RIGHT(TEXT(Y812,"0.#"),1)=".",TRUE,FALSE)</formula>
    </cfRule>
  </conditionalFormatting>
  <conditionalFormatting sqref="AU829 AU816 AU803">
    <cfRule type="expression" dxfId="2777" priority="13667">
      <formula>IF(RIGHT(TEXT(AU803,"0.#"),1)=".",FALSE,TRUE)</formula>
    </cfRule>
    <cfRule type="expression" dxfId="2776" priority="13668">
      <formula>IF(RIGHT(TEXT(AU803,"0.#"),1)=".",TRUE,FALSE)</formula>
    </cfRule>
  </conditionalFormatting>
  <conditionalFormatting sqref="AU838 AU825 AU812">
    <cfRule type="expression" dxfId="2775" priority="13665">
      <formula>IF(RIGHT(TEXT(AU812,"0.#"),1)=".",FALSE,TRUE)</formula>
    </cfRule>
    <cfRule type="expression" dxfId="2774" priority="13666">
      <formula>IF(RIGHT(TEXT(AU812,"0.#"),1)=".",TRUE,FALSE)</formula>
    </cfRule>
  </conditionalFormatting>
  <conditionalFormatting sqref="AU830:AU837 AU828 AU817:AU824 AU815 AU804:AU811 AU802">
    <cfRule type="expression" dxfId="2773" priority="13663">
      <formula>IF(RIGHT(TEXT(AU802,"0.#"),1)=".",FALSE,TRUE)</formula>
    </cfRule>
    <cfRule type="expression" dxfId="2772" priority="13664">
      <formula>IF(RIGHT(TEXT(AU802,"0.#"),1)=".",TRUE,FALSE)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55:AO874">
    <cfRule type="expression" dxfId="2507" priority="6641">
      <formula>IF(AND(AL855&gt;=0, RIGHT(TEXT(AL855,"0.#"),1)&lt;&gt;"."),TRUE,FALSE)</formula>
    </cfRule>
    <cfRule type="expression" dxfId="2506" priority="6642">
      <formula>IF(AND(AL855&gt;=0, RIGHT(TEXT(AL855,"0.#"),1)="."),TRUE,FALSE)</formula>
    </cfRule>
    <cfRule type="expression" dxfId="2505" priority="6643">
      <formula>IF(AND(AL855&lt;0, RIGHT(TEXT(AL855,"0.#"),1)&lt;&gt;"."),TRUE,FALSE)</formula>
    </cfRule>
    <cfRule type="expression" dxfId="2504" priority="6644">
      <formula>IF(AND(AL855&lt;0, RIGHT(TEXT(AL855,"0.#"),1)="."),TRUE,FALSE)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7:Y874">
    <cfRule type="expression" dxfId="2433" priority="2969">
      <formula>IF(RIGHT(TEXT(Y847,"0.#"),1)=".",FALSE,TRUE)</formula>
    </cfRule>
    <cfRule type="expression" dxfId="2432" priority="2970">
      <formula>IF(RIGHT(TEXT(Y847,"0.#"),1)=".",TRUE,FALSE)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10:AO1139">
    <cfRule type="expression" dxfId="2403" priority="2875">
      <formula>IF(AND(AL1110&gt;=0, RIGHT(TEXT(AL1110,"0.#"),1)&lt;&gt;"."),TRUE,FALSE)</formula>
    </cfRule>
    <cfRule type="expression" dxfId="2402" priority="2876">
      <formula>IF(AND(AL1110&gt;=0, RIGHT(TEXT(AL1110,"0.#"),1)="."),TRUE,FALSE)</formula>
    </cfRule>
    <cfRule type="expression" dxfId="2401" priority="2877">
      <formula>IF(AND(AL1110&lt;0, RIGHT(TEXT(AL1110,"0.#"),1)&lt;&gt;"."),TRUE,FALSE)</formula>
    </cfRule>
    <cfRule type="expression" dxfId="2400" priority="2878">
      <formula>IF(AND(AL1110&lt;0, RIGHT(TEXT(AL1110,"0.#"),1)="."),TRUE,FALSE)</formula>
    </cfRule>
  </conditionalFormatting>
  <conditionalFormatting sqref="Y1110:Y1139">
    <cfRule type="expression" dxfId="2399" priority="2873">
      <formula>IF(RIGHT(TEXT(Y1110,"0.#"),1)=".",FALSE,TRUE)</formula>
    </cfRule>
    <cfRule type="expression" dxfId="2398" priority="2874">
      <formula>IF(RIGHT(TEXT(Y1110,"0.#"),1)=".",TRUE,FALSE)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45:AO854">
    <cfRule type="expression" dxfId="2389" priority="2827">
      <formula>IF(AND(AL845&gt;=0, RIGHT(TEXT(AL845,"0.#"),1)&lt;&gt;"."),TRUE,FALSE)</formula>
    </cfRule>
    <cfRule type="expression" dxfId="2388" priority="2828">
      <formula>IF(AND(AL845&gt;=0, RIGHT(TEXT(AL845,"0.#"),1)="."),TRUE,FALSE)</formula>
    </cfRule>
    <cfRule type="expression" dxfId="2387" priority="2829">
      <formula>IF(AND(AL845&lt;0, RIGHT(TEXT(AL845,"0.#"),1)&lt;&gt;"."),TRUE,FALSE)</formula>
    </cfRule>
    <cfRule type="expression" dxfId="2386" priority="2830">
      <formula>IF(AND(AL845&lt;0, RIGHT(TEXT(AL845,"0.#"),1)="."),TRUE,FALSE)</formula>
    </cfRule>
  </conditionalFormatting>
  <conditionalFormatting sqref="Y845:Y846">
    <cfRule type="expression" dxfId="2385" priority="2825">
      <formula>IF(RIGHT(TEXT(Y845,"0.#"),1)=".",FALSE,TRUE)</formula>
    </cfRule>
    <cfRule type="expression" dxfId="2384" priority="2826">
      <formula>IF(RIGHT(TEXT(Y845,"0.#"),1)=".",TRUE,FALSE)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80:Y907">
    <cfRule type="expression" dxfId="2067" priority="2085">
      <formula>IF(RIGHT(TEXT(Y880,"0.#"),1)=".",FALSE,TRUE)</formula>
    </cfRule>
    <cfRule type="expression" dxfId="2066" priority="2086">
      <formula>IF(RIGHT(TEXT(Y880,"0.#"),1)=".",TRUE,FALSE)</formula>
    </cfRule>
  </conditionalFormatting>
  <conditionalFormatting sqref="Y878:Y879">
    <cfRule type="expression" dxfId="2065" priority="2079">
      <formula>IF(RIGHT(TEXT(Y878,"0.#"),1)=".",FALSE,TRUE)</formula>
    </cfRule>
    <cfRule type="expression" dxfId="2064" priority="2080">
      <formula>IF(RIGHT(TEXT(Y878,"0.#"),1)=".",TRUE,FALSE)</formula>
    </cfRule>
  </conditionalFormatting>
  <conditionalFormatting sqref="Y913:Y940">
    <cfRule type="expression" dxfId="2063" priority="2073">
      <formula>IF(RIGHT(TEXT(Y913,"0.#"),1)=".",FALSE,TRUE)</formula>
    </cfRule>
    <cfRule type="expression" dxfId="2062" priority="2074">
      <formula>IF(RIGHT(TEXT(Y913,"0.#"),1)=".",TRUE,FALSE)</formula>
    </cfRule>
  </conditionalFormatting>
  <conditionalFormatting sqref="Y911:Y912">
    <cfRule type="expression" dxfId="2061" priority="2067">
      <formula>IF(RIGHT(TEXT(Y911,"0.#"),1)=".",FALSE,TRUE)</formula>
    </cfRule>
    <cfRule type="expression" dxfId="2060" priority="2068">
      <formula>IF(RIGHT(TEXT(Y911,"0.#"),1)=".",TRUE,FALSE)</formula>
    </cfRule>
  </conditionalFormatting>
  <conditionalFormatting sqref="Y946:Y973">
    <cfRule type="expression" dxfId="2059" priority="2061">
      <formula>IF(RIGHT(TEXT(Y946,"0.#"),1)=".",FALSE,TRUE)</formula>
    </cfRule>
    <cfRule type="expression" dxfId="2058" priority="2062">
      <formula>IF(RIGHT(TEXT(Y946,"0.#"),1)=".",TRUE,FALSE)</formula>
    </cfRule>
  </conditionalFormatting>
  <conditionalFormatting sqref="Y944:Y945">
    <cfRule type="expression" dxfId="2057" priority="2055">
      <formula>IF(RIGHT(TEXT(Y944,"0.#"),1)=".",FALSE,TRUE)</formula>
    </cfRule>
    <cfRule type="expression" dxfId="2056" priority="2056">
      <formula>IF(RIGHT(TEXT(Y944,"0.#"),1)=".",TRUE,FALSE)</formula>
    </cfRule>
  </conditionalFormatting>
  <conditionalFormatting sqref="Y979:Y1006">
    <cfRule type="expression" dxfId="2055" priority="2049">
      <formula>IF(RIGHT(TEXT(Y979,"0.#"),1)=".",FALSE,TRUE)</formula>
    </cfRule>
    <cfRule type="expression" dxfId="2054" priority="2050">
      <formula>IF(RIGHT(TEXT(Y979,"0.#"),1)=".",TRUE,FALSE)</formula>
    </cfRule>
  </conditionalFormatting>
  <conditionalFormatting sqref="Y977:Y978">
    <cfRule type="expression" dxfId="2053" priority="2043">
      <formula>IF(RIGHT(TEXT(Y977,"0.#"),1)=".",FALSE,TRUE)</formula>
    </cfRule>
    <cfRule type="expression" dxfId="2052" priority="2044">
      <formula>IF(RIGHT(TEXT(Y977,"0.#"),1)=".",TRUE,FALSE)</formula>
    </cfRule>
  </conditionalFormatting>
  <conditionalFormatting sqref="Y1012:Y1039">
    <cfRule type="expression" dxfId="2051" priority="2037">
      <formula>IF(RIGHT(TEXT(Y1012,"0.#"),1)=".",FALSE,TRUE)</formula>
    </cfRule>
    <cfRule type="expression" dxfId="2050" priority="2038">
      <formula>IF(RIGHT(TEXT(Y1012,"0.#"),1)=".",TRUE,FALSE)</formula>
    </cfRule>
  </conditionalFormatting>
  <conditionalFormatting sqref="W23">
    <cfRule type="expression" dxfId="2049" priority="2321">
      <formula>IF(RIGHT(TEXT(W23,"0.#"),1)=".",FALSE,TRUE)</formula>
    </cfRule>
    <cfRule type="expression" dxfId="2048" priority="2322">
      <formula>IF(RIGHT(TEXT(W23,"0.#"),1)=".",TRUE,FALSE)</formula>
    </cfRule>
  </conditionalFormatting>
  <conditionalFormatting sqref="W24:W27">
    <cfRule type="expression" dxfId="2047" priority="2319">
      <formula>IF(RIGHT(TEXT(W24,"0.#"),1)=".",FALSE,TRUE)</formula>
    </cfRule>
    <cfRule type="expression" dxfId="2046" priority="2320">
      <formula>IF(RIGHT(TEXT(W24,"0.#"),1)=".",TRUE,FALSE)</formula>
    </cfRule>
  </conditionalFormatting>
  <conditionalFormatting sqref="W28">
    <cfRule type="expression" dxfId="2045" priority="2311">
      <formula>IF(RIGHT(TEXT(W28,"0.#"),1)=".",FALSE,TRUE)</formula>
    </cfRule>
    <cfRule type="expression" dxfId="2044" priority="2312">
      <formula>IF(RIGHT(TEXT(W28,"0.#"),1)=".",TRUE,FALSE)</formula>
    </cfRule>
  </conditionalFormatting>
  <conditionalFormatting sqref="P23">
    <cfRule type="expression" dxfId="2043" priority="2309">
      <formula>IF(RIGHT(TEXT(P23,"0.#"),1)=".",FALSE,TRUE)</formula>
    </cfRule>
    <cfRule type="expression" dxfId="2042" priority="2310">
      <formula>IF(RIGHT(TEXT(P23,"0.#"),1)=".",TRUE,FALSE)</formula>
    </cfRule>
  </conditionalFormatting>
  <conditionalFormatting sqref="P24:P27">
    <cfRule type="expression" dxfId="2041" priority="2307">
      <formula>IF(RIGHT(TEXT(P24,"0.#"),1)=".",FALSE,TRUE)</formula>
    </cfRule>
    <cfRule type="expression" dxfId="2040" priority="2308">
      <formula>IF(RIGHT(TEXT(P24,"0.#"),1)=".",TRUE,FALSE)</formula>
    </cfRule>
  </conditionalFormatting>
  <conditionalFormatting sqref="P28">
    <cfRule type="expression" dxfId="2039" priority="2305">
      <formula>IF(RIGHT(TEXT(P28,"0.#"),1)=".",FALSE,TRUE)</formula>
    </cfRule>
    <cfRule type="expression" dxfId="2038" priority="2306">
      <formula>IF(RIGHT(TEXT(P28,"0.#"),1)=".",TRUE,FALSE)</formula>
    </cfRule>
  </conditionalFormatting>
  <conditionalFormatting sqref="AQ114">
    <cfRule type="expression" dxfId="2037" priority="2289">
      <formula>IF(RIGHT(TEXT(AQ114,"0.#"),1)=".",FALSE,TRUE)</formula>
    </cfRule>
    <cfRule type="expression" dxfId="2036" priority="2290">
      <formula>IF(RIGHT(TEXT(AQ114,"0.#"),1)=".",TRUE,FALSE)</formula>
    </cfRule>
  </conditionalFormatting>
  <conditionalFormatting sqref="AQ104">
    <cfRule type="expression" dxfId="2035" priority="2303">
      <formula>IF(RIGHT(TEXT(AQ104,"0.#"),1)=".",FALSE,TRUE)</formula>
    </cfRule>
    <cfRule type="expression" dxfId="2034" priority="2304">
      <formula>IF(RIGHT(TEXT(AQ104,"0.#"),1)=".",TRUE,FALSE)</formula>
    </cfRule>
  </conditionalFormatting>
  <conditionalFormatting sqref="AQ105">
    <cfRule type="expression" dxfId="2033" priority="2301">
      <formula>IF(RIGHT(TEXT(AQ105,"0.#"),1)=".",FALSE,TRUE)</formula>
    </cfRule>
    <cfRule type="expression" dxfId="2032" priority="2302">
      <formula>IF(RIGHT(TEXT(AQ105,"0.#"),1)=".",TRUE,FALSE)</formula>
    </cfRule>
  </conditionalFormatting>
  <conditionalFormatting sqref="AQ107">
    <cfRule type="expression" dxfId="2031" priority="2299">
      <formula>IF(RIGHT(TEXT(AQ107,"0.#"),1)=".",FALSE,TRUE)</formula>
    </cfRule>
    <cfRule type="expression" dxfId="2030" priority="2300">
      <formula>IF(RIGHT(TEXT(AQ107,"0.#"),1)=".",TRUE,FALSE)</formula>
    </cfRule>
  </conditionalFormatting>
  <conditionalFormatting sqref="AQ108">
    <cfRule type="expression" dxfId="2029" priority="2297">
      <formula>IF(RIGHT(TEXT(AQ108,"0.#"),1)=".",FALSE,TRUE)</formula>
    </cfRule>
    <cfRule type="expression" dxfId="2028" priority="2298">
      <formula>IF(RIGHT(TEXT(AQ108,"0.#"),1)=".",TRUE,FALSE)</formula>
    </cfRule>
  </conditionalFormatting>
  <conditionalFormatting sqref="AQ110">
    <cfRule type="expression" dxfId="2027" priority="2295">
      <formula>IF(RIGHT(TEXT(AQ110,"0.#"),1)=".",FALSE,TRUE)</formula>
    </cfRule>
    <cfRule type="expression" dxfId="2026" priority="2296">
      <formula>IF(RIGHT(TEXT(AQ110,"0.#"),1)=".",TRUE,FALSE)</formula>
    </cfRule>
  </conditionalFormatting>
  <conditionalFormatting sqref="AQ111">
    <cfRule type="expression" dxfId="2025" priority="2293">
      <formula>IF(RIGHT(TEXT(AQ111,"0.#"),1)=".",FALSE,TRUE)</formula>
    </cfRule>
    <cfRule type="expression" dxfId="2024" priority="2294">
      <formula>IF(RIGHT(TEXT(AQ111,"0.#"),1)=".",TRUE,FALSE)</formula>
    </cfRule>
  </conditionalFormatting>
  <conditionalFormatting sqref="AQ113">
    <cfRule type="expression" dxfId="2023" priority="2291">
      <formula>IF(RIGHT(TEXT(AQ113,"0.#"),1)=".",FALSE,TRUE)</formula>
    </cfRule>
    <cfRule type="expression" dxfId="2022" priority="2292">
      <formula>IF(RIGHT(TEXT(AQ113,"0.#"),1)=".",TRUE,FALSE)</formula>
    </cfRule>
  </conditionalFormatting>
  <conditionalFormatting sqref="AE67">
    <cfRule type="expression" dxfId="2021" priority="2221">
      <formula>IF(RIGHT(TEXT(AE67,"0.#"),1)=".",FALSE,TRUE)</formula>
    </cfRule>
    <cfRule type="expression" dxfId="2020" priority="2222">
      <formula>IF(RIGHT(TEXT(AE67,"0.#"),1)=".",TRUE,FALSE)</formula>
    </cfRule>
  </conditionalFormatting>
  <conditionalFormatting sqref="AE68">
    <cfRule type="expression" dxfId="2019" priority="2219">
      <formula>IF(RIGHT(TEXT(AE68,"0.#"),1)=".",FALSE,TRUE)</formula>
    </cfRule>
    <cfRule type="expression" dxfId="2018" priority="2220">
      <formula>IF(RIGHT(TEXT(AE68,"0.#"),1)=".",TRUE,FALSE)</formula>
    </cfRule>
  </conditionalFormatting>
  <conditionalFormatting sqref="AE69">
    <cfRule type="expression" dxfId="2017" priority="2217">
      <formula>IF(RIGHT(TEXT(AE69,"0.#"),1)=".",FALSE,TRUE)</formula>
    </cfRule>
    <cfRule type="expression" dxfId="2016" priority="2218">
      <formula>IF(RIGHT(TEXT(AE69,"0.#"),1)=".",TRUE,FALSE)</formula>
    </cfRule>
  </conditionalFormatting>
  <conditionalFormatting sqref="AI69">
    <cfRule type="expression" dxfId="2015" priority="2215">
      <formula>IF(RIGHT(TEXT(AI69,"0.#"),1)=".",FALSE,TRUE)</formula>
    </cfRule>
    <cfRule type="expression" dxfId="2014" priority="2216">
      <formula>IF(RIGHT(TEXT(AI69,"0.#"),1)=".",TRUE,FALSE)</formula>
    </cfRule>
  </conditionalFormatting>
  <conditionalFormatting sqref="AI68">
    <cfRule type="expression" dxfId="2013" priority="2213">
      <formula>IF(RIGHT(TEXT(AI68,"0.#"),1)=".",FALSE,TRUE)</formula>
    </cfRule>
    <cfRule type="expression" dxfId="2012" priority="2214">
      <formula>IF(RIGHT(TEXT(AI68,"0.#"),1)=".",TRUE,FALSE)</formula>
    </cfRule>
  </conditionalFormatting>
  <conditionalFormatting sqref="AI67">
    <cfRule type="expression" dxfId="2011" priority="2211">
      <formula>IF(RIGHT(TEXT(AI67,"0.#"),1)=".",FALSE,TRUE)</formula>
    </cfRule>
    <cfRule type="expression" dxfId="2010" priority="2212">
      <formula>IF(RIGHT(TEXT(AI67,"0.#"),1)=".",TRUE,FALSE)</formula>
    </cfRule>
  </conditionalFormatting>
  <conditionalFormatting sqref="AM67">
    <cfRule type="expression" dxfId="2009" priority="2209">
      <formula>IF(RIGHT(TEXT(AM67,"0.#"),1)=".",FALSE,TRUE)</formula>
    </cfRule>
    <cfRule type="expression" dxfId="2008" priority="2210">
      <formula>IF(RIGHT(TEXT(AM67,"0.#"),1)=".",TRUE,FALSE)</formula>
    </cfRule>
  </conditionalFormatting>
  <conditionalFormatting sqref="AM68">
    <cfRule type="expression" dxfId="2007" priority="2207">
      <formula>IF(RIGHT(TEXT(AM68,"0.#"),1)=".",FALSE,TRUE)</formula>
    </cfRule>
    <cfRule type="expression" dxfId="2006" priority="2208">
      <formula>IF(RIGHT(TEXT(AM68,"0.#"),1)=".",TRUE,FALSE)</formula>
    </cfRule>
  </conditionalFormatting>
  <conditionalFormatting sqref="AM69">
    <cfRule type="expression" dxfId="2005" priority="2205">
      <formula>IF(RIGHT(TEXT(AM69,"0.#"),1)=".",FALSE,TRUE)</formula>
    </cfRule>
    <cfRule type="expression" dxfId="2004" priority="2206">
      <formula>IF(RIGHT(TEXT(AM69,"0.#"),1)=".",TRUE,FALSE)</formula>
    </cfRule>
  </conditionalFormatting>
  <conditionalFormatting sqref="AQ67:AQ69">
    <cfRule type="expression" dxfId="2003" priority="2203">
      <formula>IF(RIGHT(TEXT(AQ67,"0.#"),1)=".",FALSE,TRUE)</formula>
    </cfRule>
    <cfRule type="expression" dxfId="2002" priority="2204">
      <formula>IF(RIGHT(TEXT(AQ67,"0.#"),1)=".",TRUE,FALSE)</formula>
    </cfRule>
  </conditionalFormatting>
  <conditionalFormatting sqref="AU67:AU69">
    <cfRule type="expression" dxfId="2001" priority="2201">
      <formula>IF(RIGHT(TEXT(AU67,"0.#"),1)=".",FALSE,TRUE)</formula>
    </cfRule>
    <cfRule type="expression" dxfId="2000" priority="2202">
      <formula>IF(RIGHT(TEXT(AU67,"0.#"),1)=".",TRUE,FALSE)</formula>
    </cfRule>
  </conditionalFormatting>
  <conditionalFormatting sqref="AE70">
    <cfRule type="expression" dxfId="1999" priority="2199">
      <formula>IF(RIGHT(TEXT(AE70,"0.#"),1)=".",FALSE,TRUE)</formula>
    </cfRule>
    <cfRule type="expression" dxfId="1998" priority="2200">
      <formula>IF(RIGHT(TEXT(AE70,"0.#"),1)=".",TRUE,FALSE)</formula>
    </cfRule>
  </conditionalFormatting>
  <conditionalFormatting sqref="AE71">
    <cfRule type="expression" dxfId="1997" priority="2197">
      <formula>IF(RIGHT(TEXT(AE71,"0.#"),1)=".",FALSE,TRUE)</formula>
    </cfRule>
    <cfRule type="expression" dxfId="1996" priority="2198">
      <formula>IF(RIGHT(TEXT(AE71,"0.#"),1)=".",TRUE,FALSE)</formula>
    </cfRule>
  </conditionalFormatting>
  <conditionalFormatting sqref="AE72">
    <cfRule type="expression" dxfId="1995" priority="2195">
      <formula>IF(RIGHT(TEXT(AE72,"0.#"),1)=".",FALSE,TRUE)</formula>
    </cfRule>
    <cfRule type="expression" dxfId="1994" priority="2196">
      <formula>IF(RIGHT(TEXT(AE72,"0.#"),1)=".",TRUE,FALSE)</formula>
    </cfRule>
  </conditionalFormatting>
  <conditionalFormatting sqref="AI72">
    <cfRule type="expression" dxfId="1993" priority="2193">
      <formula>IF(RIGHT(TEXT(AI72,"0.#"),1)=".",FALSE,TRUE)</formula>
    </cfRule>
    <cfRule type="expression" dxfId="1992" priority="2194">
      <formula>IF(RIGHT(TEXT(AI72,"0.#"),1)=".",TRUE,FALSE)</formula>
    </cfRule>
  </conditionalFormatting>
  <conditionalFormatting sqref="AI71">
    <cfRule type="expression" dxfId="1991" priority="2191">
      <formula>IF(RIGHT(TEXT(AI71,"0.#"),1)=".",FALSE,TRUE)</formula>
    </cfRule>
    <cfRule type="expression" dxfId="1990" priority="2192">
      <formula>IF(RIGHT(TEXT(AI71,"0.#"),1)=".",TRUE,FALSE)</formula>
    </cfRule>
  </conditionalFormatting>
  <conditionalFormatting sqref="AI70">
    <cfRule type="expression" dxfId="1989" priority="2189">
      <formula>IF(RIGHT(TEXT(AI70,"0.#"),1)=".",FALSE,TRUE)</formula>
    </cfRule>
    <cfRule type="expression" dxfId="1988" priority="2190">
      <formula>IF(RIGHT(TEXT(AI70,"0.#"),1)=".",TRUE,FALSE)</formula>
    </cfRule>
  </conditionalFormatting>
  <conditionalFormatting sqref="AM70">
    <cfRule type="expression" dxfId="1987" priority="2187">
      <formula>IF(RIGHT(TEXT(AM70,"0.#"),1)=".",FALSE,TRUE)</formula>
    </cfRule>
    <cfRule type="expression" dxfId="1986" priority="2188">
      <formula>IF(RIGHT(TEXT(AM70,"0.#"),1)=".",TRUE,FALSE)</formula>
    </cfRule>
  </conditionalFormatting>
  <conditionalFormatting sqref="AM71">
    <cfRule type="expression" dxfId="1985" priority="2185">
      <formula>IF(RIGHT(TEXT(AM71,"0.#"),1)=".",FALSE,TRUE)</formula>
    </cfRule>
    <cfRule type="expression" dxfId="1984" priority="2186">
      <formula>IF(RIGHT(TEXT(AM71,"0.#"),1)=".",TRUE,FALSE)</formula>
    </cfRule>
  </conditionalFormatting>
  <conditionalFormatting sqref="AM72">
    <cfRule type="expression" dxfId="1983" priority="2183">
      <formula>IF(RIGHT(TEXT(AM72,"0.#"),1)=".",FALSE,TRUE)</formula>
    </cfRule>
    <cfRule type="expression" dxfId="1982" priority="2184">
      <formula>IF(RIGHT(TEXT(AM72,"0.#"),1)=".",TRUE,FALSE)</formula>
    </cfRule>
  </conditionalFormatting>
  <conditionalFormatting sqref="AQ70:AQ72">
    <cfRule type="expression" dxfId="1981" priority="2181">
      <formula>IF(RIGHT(TEXT(AQ70,"0.#"),1)=".",FALSE,TRUE)</formula>
    </cfRule>
    <cfRule type="expression" dxfId="1980" priority="2182">
      <formula>IF(RIGHT(TEXT(AQ70,"0.#"),1)=".",TRUE,FALSE)</formula>
    </cfRule>
  </conditionalFormatting>
  <conditionalFormatting sqref="AU70:AU72">
    <cfRule type="expression" dxfId="1979" priority="2179">
      <formula>IF(RIGHT(TEXT(AU70,"0.#"),1)=".",FALSE,TRUE)</formula>
    </cfRule>
    <cfRule type="expression" dxfId="1978" priority="2180">
      <formula>IF(RIGHT(TEXT(AU70,"0.#"),1)=".",TRUE,FALSE)</formula>
    </cfRule>
  </conditionalFormatting>
  <conditionalFormatting sqref="AU656">
    <cfRule type="expression" dxfId="1977" priority="697">
      <formula>IF(RIGHT(TEXT(AU656,"0.#"),1)=".",FALSE,TRUE)</formula>
    </cfRule>
    <cfRule type="expression" dxfId="1976" priority="698">
      <formula>IF(RIGHT(TEXT(AU656,"0.#"),1)=".",TRUE,FALSE)</formula>
    </cfRule>
  </conditionalFormatting>
  <conditionalFormatting sqref="AQ655">
    <cfRule type="expression" dxfId="1975" priority="689">
      <formula>IF(RIGHT(TEXT(AQ655,"0.#"),1)=".",FALSE,TRUE)</formula>
    </cfRule>
    <cfRule type="expression" dxfId="1974" priority="690">
      <formula>IF(RIGHT(TEXT(AQ655,"0.#"),1)=".",TRUE,FALSE)</formula>
    </cfRule>
  </conditionalFormatting>
  <conditionalFormatting sqref="AI696">
    <cfRule type="expression" dxfId="1973" priority="481">
      <formula>IF(RIGHT(TEXT(AI696,"0.#"),1)=".",FALSE,TRUE)</formula>
    </cfRule>
    <cfRule type="expression" dxfId="1972" priority="482">
      <formula>IF(RIGHT(TEXT(AI696,"0.#"),1)=".",TRUE,FALSE)</formula>
    </cfRule>
  </conditionalFormatting>
  <conditionalFormatting sqref="AQ694">
    <cfRule type="expression" dxfId="1971" priority="475">
      <formula>IF(RIGHT(TEXT(AQ694,"0.#"),1)=".",FALSE,TRUE)</formula>
    </cfRule>
    <cfRule type="expression" dxfId="1970" priority="476">
      <formula>IF(RIGHT(TEXT(AQ694,"0.#"),1)=".",TRUE,FALSE)</formula>
    </cfRule>
  </conditionalFormatting>
  <conditionalFormatting sqref="AL880:AO907">
    <cfRule type="expression" dxfId="1969" priority="2087">
      <formula>IF(AND(AL880&gt;=0, RIGHT(TEXT(AL880,"0.#"),1)&lt;&gt;"."),TRUE,FALSE)</formula>
    </cfRule>
    <cfRule type="expression" dxfId="1968" priority="2088">
      <formula>IF(AND(AL880&gt;=0, RIGHT(TEXT(AL880,"0.#"),1)="."),TRUE,FALSE)</formula>
    </cfRule>
    <cfRule type="expression" dxfId="1967" priority="2089">
      <formula>IF(AND(AL880&lt;0, RIGHT(TEXT(AL880,"0.#"),1)&lt;&gt;"."),TRUE,FALSE)</formula>
    </cfRule>
    <cfRule type="expression" dxfId="1966" priority="2090">
      <formula>IF(AND(AL880&lt;0, RIGHT(TEXT(AL880,"0.#"),1)="."),TRUE,FALSE)</formula>
    </cfRule>
  </conditionalFormatting>
  <conditionalFormatting sqref="AL878:AO879">
    <cfRule type="expression" dxfId="1965" priority="2081">
      <formula>IF(AND(AL878&gt;=0, RIGHT(TEXT(AL878,"0.#"),1)&lt;&gt;"."),TRUE,FALSE)</formula>
    </cfRule>
    <cfRule type="expression" dxfId="1964" priority="2082">
      <formula>IF(AND(AL878&gt;=0, RIGHT(TEXT(AL878,"0.#"),1)="."),TRUE,FALSE)</formula>
    </cfRule>
    <cfRule type="expression" dxfId="1963" priority="2083">
      <formula>IF(AND(AL878&lt;0, RIGHT(TEXT(AL878,"0.#"),1)&lt;&gt;"."),TRUE,FALSE)</formula>
    </cfRule>
    <cfRule type="expression" dxfId="1962" priority="2084">
      <formula>IF(AND(AL878&lt;0, RIGHT(TEXT(AL878,"0.#"),1)="."),TRUE,FALSE)</formula>
    </cfRule>
  </conditionalFormatting>
  <conditionalFormatting sqref="AL913:AO940">
    <cfRule type="expression" dxfId="1961" priority="2075">
      <formula>IF(AND(AL913&gt;=0, RIGHT(TEXT(AL913,"0.#"),1)&lt;&gt;"."),TRUE,FALSE)</formula>
    </cfRule>
    <cfRule type="expression" dxfId="1960" priority="2076">
      <formula>IF(AND(AL913&gt;=0, RIGHT(TEXT(AL913,"0.#"),1)="."),TRUE,FALSE)</formula>
    </cfRule>
    <cfRule type="expression" dxfId="1959" priority="2077">
      <formula>IF(AND(AL913&lt;0, RIGHT(TEXT(AL913,"0.#"),1)&lt;&gt;"."),TRUE,FALSE)</formula>
    </cfRule>
    <cfRule type="expression" dxfId="1958" priority="2078">
      <formula>IF(AND(AL913&lt;0, RIGHT(TEXT(AL913,"0.#"),1)="."),TRUE,FALSE)</formula>
    </cfRule>
  </conditionalFormatting>
  <conditionalFormatting sqref="AL911:AO912">
    <cfRule type="expression" dxfId="1957" priority="2069">
      <formula>IF(AND(AL911&gt;=0, RIGHT(TEXT(AL911,"0.#"),1)&lt;&gt;"."),TRUE,FALSE)</formula>
    </cfRule>
    <cfRule type="expression" dxfId="1956" priority="2070">
      <formula>IF(AND(AL911&gt;=0, RIGHT(TEXT(AL911,"0.#"),1)="."),TRUE,FALSE)</formula>
    </cfRule>
    <cfRule type="expression" dxfId="1955" priority="2071">
      <formula>IF(AND(AL911&lt;0, RIGHT(TEXT(AL911,"0.#"),1)&lt;&gt;"."),TRUE,FALSE)</formula>
    </cfRule>
    <cfRule type="expression" dxfId="1954" priority="2072">
      <formula>IF(AND(AL911&lt;0, RIGHT(TEXT(AL911,"0.#"),1)="."),TRUE,FALSE)</formula>
    </cfRule>
  </conditionalFormatting>
  <conditionalFormatting sqref="AL946:AO973">
    <cfRule type="expression" dxfId="1953" priority="2063">
      <formula>IF(AND(AL946&gt;=0, RIGHT(TEXT(AL946,"0.#"),1)&lt;&gt;"."),TRUE,FALSE)</formula>
    </cfRule>
    <cfRule type="expression" dxfId="1952" priority="2064">
      <formula>IF(AND(AL946&gt;=0, RIGHT(TEXT(AL946,"0.#"),1)="."),TRUE,FALSE)</formula>
    </cfRule>
    <cfRule type="expression" dxfId="1951" priority="2065">
      <formula>IF(AND(AL946&lt;0, RIGHT(TEXT(AL946,"0.#"),1)&lt;&gt;"."),TRUE,FALSE)</formula>
    </cfRule>
    <cfRule type="expression" dxfId="1950" priority="2066">
      <formula>IF(AND(AL946&lt;0, RIGHT(TEXT(AL946,"0.#"),1)="."),TRUE,FALSE)</formula>
    </cfRule>
  </conditionalFormatting>
  <conditionalFormatting sqref="AL944:AO945">
    <cfRule type="expression" dxfId="1949" priority="2057">
      <formula>IF(AND(AL944&gt;=0, RIGHT(TEXT(AL944,"0.#"),1)&lt;&gt;"."),TRUE,FALSE)</formula>
    </cfRule>
    <cfRule type="expression" dxfId="1948" priority="2058">
      <formula>IF(AND(AL944&gt;=0, RIGHT(TEXT(AL944,"0.#"),1)="."),TRUE,FALSE)</formula>
    </cfRule>
    <cfRule type="expression" dxfId="1947" priority="2059">
      <formula>IF(AND(AL944&lt;0, RIGHT(TEXT(AL944,"0.#"),1)&lt;&gt;"."),TRUE,FALSE)</formula>
    </cfRule>
    <cfRule type="expression" dxfId="1946" priority="2060">
      <formula>IF(AND(AL944&lt;0, RIGHT(TEXT(AL944,"0.#"),1)="."),TRUE,FALSE)</formula>
    </cfRule>
  </conditionalFormatting>
  <conditionalFormatting sqref="AL979:AO1006">
    <cfRule type="expression" dxfId="1945" priority="2051">
      <formula>IF(AND(AL979&gt;=0, RIGHT(TEXT(AL979,"0.#"),1)&lt;&gt;"."),TRUE,FALSE)</formula>
    </cfRule>
    <cfRule type="expression" dxfId="1944" priority="2052">
      <formula>IF(AND(AL979&gt;=0, RIGHT(TEXT(AL979,"0.#"),1)="."),TRUE,FALSE)</formula>
    </cfRule>
    <cfRule type="expression" dxfId="1943" priority="2053">
      <formula>IF(AND(AL979&lt;0, RIGHT(TEXT(AL979,"0.#"),1)&lt;&gt;"."),TRUE,FALSE)</formula>
    </cfRule>
    <cfRule type="expression" dxfId="1942" priority="2054">
      <formula>IF(AND(AL979&lt;0, RIGHT(TEXT(AL979,"0.#"),1)="."),TRUE,FALSE)</formula>
    </cfRule>
  </conditionalFormatting>
  <conditionalFormatting sqref="AL977:AO978">
    <cfRule type="expression" dxfId="1941" priority="2045">
      <formula>IF(AND(AL977&gt;=0, RIGHT(TEXT(AL977,"0.#"),1)&lt;&gt;"."),TRUE,FALSE)</formula>
    </cfRule>
    <cfRule type="expression" dxfId="1940" priority="2046">
      <formula>IF(AND(AL977&gt;=0, RIGHT(TEXT(AL977,"0.#"),1)="."),TRUE,FALSE)</formula>
    </cfRule>
    <cfRule type="expression" dxfId="1939" priority="2047">
      <formula>IF(AND(AL977&lt;0, RIGHT(TEXT(AL977,"0.#"),1)&lt;&gt;"."),TRUE,FALSE)</formula>
    </cfRule>
    <cfRule type="expression" dxfId="1938" priority="2048">
      <formula>IF(AND(AL977&lt;0, RIGHT(TEXT(AL977,"0.#"),1)="."),TRUE,FALSE)</formula>
    </cfRule>
  </conditionalFormatting>
  <conditionalFormatting sqref="AL1012:AO1039">
    <cfRule type="expression" dxfId="1937" priority="2039">
      <formula>IF(AND(AL1012&gt;=0, RIGHT(TEXT(AL1012,"0.#"),1)&lt;&gt;"."),TRUE,FALSE)</formula>
    </cfRule>
    <cfRule type="expression" dxfId="1936" priority="2040">
      <formula>IF(AND(AL1012&gt;=0, RIGHT(TEXT(AL1012,"0.#"),1)="."),TRUE,FALSE)</formula>
    </cfRule>
    <cfRule type="expression" dxfId="1935" priority="2041">
      <formula>IF(AND(AL1012&lt;0, RIGHT(TEXT(AL1012,"0.#"),1)&lt;&gt;"."),TRUE,FALSE)</formula>
    </cfRule>
    <cfRule type="expression" dxfId="1934" priority="2042">
      <formula>IF(AND(AL1012&lt;0, RIGHT(TEXT(AL1012,"0.#"),1)="."),TRUE,FALSE)</formula>
    </cfRule>
  </conditionalFormatting>
  <conditionalFormatting sqref="AL1010:AO1011">
    <cfRule type="expression" dxfId="1933" priority="2033">
      <formula>IF(AND(AL1010&gt;=0, RIGHT(TEXT(AL1010,"0.#"),1)&lt;&gt;"."),TRUE,FALSE)</formula>
    </cfRule>
    <cfRule type="expression" dxfId="1932" priority="2034">
      <formula>IF(AND(AL1010&gt;=0, RIGHT(TEXT(AL1010,"0.#"),1)="."),TRUE,FALSE)</formula>
    </cfRule>
    <cfRule type="expression" dxfId="1931" priority="2035">
      <formula>IF(AND(AL1010&lt;0, RIGHT(TEXT(AL1010,"0.#"),1)&lt;&gt;"."),TRUE,FALSE)</formula>
    </cfRule>
    <cfRule type="expression" dxfId="1930" priority="2036">
      <formula>IF(AND(AL1010&lt;0, RIGHT(TEXT(AL1010,"0.#"),1)="."),TRUE,FALSE)</formula>
    </cfRule>
  </conditionalFormatting>
  <conditionalFormatting sqref="Y1010:Y1011">
    <cfRule type="expression" dxfId="1929" priority="2031">
      <formula>IF(RIGHT(TEXT(Y1010,"0.#"),1)=".",FALSE,TRUE)</formula>
    </cfRule>
    <cfRule type="expression" dxfId="1928" priority="2032">
      <formula>IF(RIGHT(TEXT(Y1010,"0.#"),1)=".",TRUE,FALSE)</formula>
    </cfRule>
  </conditionalFormatting>
  <conditionalFormatting sqref="AL1045:AO1072">
    <cfRule type="expression" dxfId="1927" priority="2027">
      <formula>IF(AND(AL1045&gt;=0, RIGHT(TEXT(AL1045,"0.#"),1)&lt;&gt;"."),TRUE,FALSE)</formula>
    </cfRule>
    <cfRule type="expression" dxfId="1926" priority="2028">
      <formula>IF(AND(AL1045&gt;=0, RIGHT(TEXT(AL1045,"0.#"),1)="."),TRUE,FALSE)</formula>
    </cfRule>
    <cfRule type="expression" dxfId="1925" priority="2029">
      <formula>IF(AND(AL1045&lt;0, RIGHT(TEXT(AL1045,"0.#"),1)&lt;&gt;"."),TRUE,FALSE)</formula>
    </cfRule>
    <cfRule type="expression" dxfId="1924" priority="2030">
      <formula>IF(AND(AL1045&lt;0, RIGHT(TEXT(AL1045,"0.#"),1)="."),TRUE,FALSE)</formula>
    </cfRule>
  </conditionalFormatting>
  <conditionalFormatting sqref="Y1045:Y1072">
    <cfRule type="expression" dxfId="1923" priority="2025">
      <formula>IF(RIGHT(TEXT(Y1045,"0.#"),1)=".",FALSE,TRUE)</formula>
    </cfRule>
    <cfRule type="expression" dxfId="1922" priority="2026">
      <formula>IF(RIGHT(TEXT(Y1045,"0.#"),1)=".",TRUE,FALSE)</formula>
    </cfRule>
  </conditionalFormatting>
  <conditionalFormatting sqref="AL1043:AO1044">
    <cfRule type="expression" dxfId="1921" priority="2021">
      <formula>IF(AND(AL1043&gt;=0, RIGHT(TEXT(AL1043,"0.#"),1)&lt;&gt;"."),TRUE,FALSE)</formula>
    </cfRule>
    <cfRule type="expression" dxfId="1920" priority="2022">
      <formula>IF(AND(AL1043&gt;=0, RIGHT(TEXT(AL1043,"0.#"),1)="."),TRUE,FALSE)</formula>
    </cfRule>
    <cfRule type="expression" dxfId="1919" priority="2023">
      <formula>IF(AND(AL1043&lt;0, RIGHT(TEXT(AL1043,"0.#"),1)&lt;&gt;"."),TRUE,FALSE)</formula>
    </cfRule>
    <cfRule type="expression" dxfId="1918" priority="2024">
      <formula>IF(AND(AL1043&lt;0, RIGHT(TEXT(AL1043,"0.#"),1)="."),TRUE,FALSE)</formula>
    </cfRule>
  </conditionalFormatting>
  <conditionalFormatting sqref="Y1043:Y1044">
    <cfRule type="expression" dxfId="1917" priority="2019">
      <formula>IF(RIGHT(TEXT(Y1043,"0.#"),1)=".",FALSE,TRUE)</formula>
    </cfRule>
    <cfRule type="expression" dxfId="1916" priority="2020">
      <formula>IF(RIGHT(TEXT(Y1043,"0.#"),1)=".",TRUE,FALSE)</formula>
    </cfRule>
  </conditionalFormatting>
  <conditionalFormatting sqref="AL1078:AO1105">
    <cfRule type="expression" dxfId="1915" priority="2015">
      <formula>IF(AND(AL1078&gt;=0, RIGHT(TEXT(AL1078,"0.#"),1)&lt;&gt;"."),TRUE,FALSE)</formula>
    </cfRule>
    <cfRule type="expression" dxfId="1914" priority="2016">
      <formula>IF(AND(AL1078&gt;=0, RIGHT(TEXT(AL1078,"0.#"),1)="."),TRUE,FALSE)</formula>
    </cfRule>
    <cfRule type="expression" dxfId="1913" priority="2017">
      <formula>IF(AND(AL1078&lt;0, RIGHT(TEXT(AL1078,"0.#"),1)&lt;&gt;"."),TRUE,FALSE)</formula>
    </cfRule>
    <cfRule type="expression" dxfId="1912" priority="2018">
      <formula>IF(AND(AL1078&lt;0, RIGHT(TEXT(AL1078,"0.#"),1)="."),TRUE,FALSE)</formula>
    </cfRule>
  </conditionalFormatting>
  <conditionalFormatting sqref="Y1078:Y1105">
    <cfRule type="expression" dxfId="1911" priority="2013">
      <formula>IF(RIGHT(TEXT(Y1078,"0.#"),1)=".",FALSE,TRUE)</formula>
    </cfRule>
    <cfRule type="expression" dxfId="1910" priority="2014">
      <formula>IF(RIGHT(TEXT(Y1078,"0.#"),1)=".",TRUE,FALSE)</formula>
    </cfRule>
  </conditionalFormatting>
  <conditionalFormatting sqref="AL1076:AO1077">
    <cfRule type="expression" dxfId="1909" priority="2009">
      <formula>IF(AND(AL1076&gt;=0, RIGHT(TEXT(AL1076,"0.#"),1)&lt;&gt;"."),TRUE,FALSE)</formula>
    </cfRule>
    <cfRule type="expression" dxfId="1908" priority="2010">
      <formula>IF(AND(AL1076&gt;=0, RIGHT(TEXT(AL1076,"0.#"),1)="."),TRUE,FALSE)</formula>
    </cfRule>
    <cfRule type="expression" dxfId="1907" priority="2011">
      <formula>IF(AND(AL1076&lt;0, RIGHT(TEXT(AL1076,"0.#"),1)&lt;&gt;"."),TRUE,FALSE)</formula>
    </cfRule>
    <cfRule type="expression" dxfId="1906" priority="2012">
      <formula>IF(AND(AL1076&lt;0, RIGHT(TEXT(AL1076,"0.#"),1)="."),TRUE,FALSE)</formula>
    </cfRule>
  </conditionalFormatting>
  <conditionalFormatting sqref="Y1076:Y1077">
    <cfRule type="expression" dxfId="1905" priority="2007">
      <formula>IF(RIGHT(TEXT(Y1076,"0.#"),1)=".",FALSE,TRUE)</formula>
    </cfRule>
    <cfRule type="expression" dxfId="1904" priority="2008">
      <formula>IF(RIGHT(TEXT(Y1076,"0.#"),1)=".",TRUE,FALSE)</formula>
    </cfRule>
  </conditionalFormatting>
  <conditionalFormatting sqref="AE39">
    <cfRule type="expression" dxfId="1903" priority="2005">
      <formula>IF(RIGHT(TEXT(AE39,"0.#"),1)=".",FALSE,TRUE)</formula>
    </cfRule>
    <cfRule type="expression" dxfId="1902" priority="2006">
      <formula>IF(RIGHT(TEXT(AE39,"0.#"),1)=".",TRUE,FALSE)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M41">
    <cfRule type="expression" dxfId="715" priority="11">
      <formula>IF(RIGHT(TEXT(AM41,"0.#"),1)=".",FALSE,TRUE)</formula>
    </cfRule>
    <cfRule type="expression" dxfId="714" priority="12">
      <formula>IF(RIGHT(TEXT(AM41,"0.#"),1)=".",TRUE,FALSE)</formula>
    </cfRule>
  </conditionalFormatting>
  <conditionalFormatting sqref="AM39">
    <cfRule type="expression" dxfId="713" priority="15">
      <formula>IF(RIGHT(TEXT(AM39,"0.#"),1)=".",FALSE,TRUE)</formula>
    </cfRule>
    <cfRule type="expression" dxfId="712" priority="16">
      <formula>IF(RIGHT(TEXT(AM39,"0.#"),1)=".",TRUE,FALSE)</formula>
    </cfRule>
  </conditionalFormatting>
  <conditionalFormatting sqref="AM40">
    <cfRule type="expression" dxfId="711" priority="13">
      <formula>IF(RIGHT(TEXT(AM40,"0.#"),1)=".",FALSE,TRUE)</formula>
    </cfRule>
    <cfRule type="expression" dxfId="710" priority="14">
      <formula>IF(RIGHT(TEXT(AM40,"0.#"),1)=".",TRUE,FALSE)</formula>
    </cfRule>
  </conditionalFormatting>
  <conditionalFormatting sqref="AK15:AQ15">
    <cfRule type="expression" dxfId="709" priority="9">
      <formula>IF(RIGHT(TEXT(AK15,"0.#"),1)=".",FALSE,TRUE)</formula>
    </cfRule>
    <cfRule type="expression" dxfId="708" priority="10">
      <formula>IF(RIGHT(TEXT(AK15,"0.#"),1)=".",TRUE,FALSE)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R15:AX15">
    <cfRule type="expression" dxfId="703" priority="3">
      <formula>IF(RIGHT(TEXT(AR15,"0.#"),1)=".",FALSE,TRUE)</formula>
    </cfRule>
    <cfRule type="expression" dxfId="702" priority="4">
      <formula>IF(RIGHT(TEXT(AR15,"0.#"),1)=".",TRUE,FALSE)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49" man="1"/>
    <brk id="69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716</v>
      </c>
      <c r="M3" s="13" t="str">
        <f t="shared" ref="M3:M11" si="2">IF(L3="","",K3)</f>
        <v>文教及び科学振興</v>
      </c>
      <c r="N3" s="13" t="str">
        <f>IF(M3="",N2,IF(N2&lt;&gt;"",CONCATENATE(N2,"、",M3),M3))</f>
        <v>文教及び科学振興</v>
      </c>
      <c r="O3" s="13"/>
      <c r="P3" s="12" t="s">
        <v>75</v>
      </c>
      <c r="Q3" s="17" t="s">
        <v>716</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716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9" t="s">
        <v>146</v>
      </c>
      <c r="H2" s="774"/>
      <c r="I2" s="774"/>
      <c r="J2" s="774"/>
      <c r="K2" s="774"/>
      <c r="L2" s="774"/>
      <c r="M2" s="774"/>
      <c r="N2" s="774"/>
      <c r="O2" s="775"/>
      <c r="P2" s="773" t="s">
        <v>59</v>
      </c>
      <c r="Q2" s="774"/>
      <c r="R2" s="774"/>
      <c r="S2" s="774"/>
      <c r="T2" s="774"/>
      <c r="U2" s="774"/>
      <c r="V2" s="774"/>
      <c r="W2" s="774"/>
      <c r="X2" s="775"/>
      <c r="Y2" s="998"/>
      <c r="Z2" s="412"/>
      <c r="AA2" s="413"/>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999"/>
      <c r="Z3" s="1000"/>
      <c r="AA3" s="1001"/>
      <c r="AB3" s="1005"/>
      <c r="AC3" s="1006"/>
      <c r="AD3" s="100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89" t="s">
        <v>146</v>
      </c>
      <c r="H9" s="774"/>
      <c r="I9" s="774"/>
      <c r="J9" s="774"/>
      <c r="K9" s="774"/>
      <c r="L9" s="774"/>
      <c r="M9" s="774"/>
      <c r="N9" s="774"/>
      <c r="O9" s="775"/>
      <c r="P9" s="773" t="s">
        <v>59</v>
      </c>
      <c r="Q9" s="774"/>
      <c r="R9" s="774"/>
      <c r="S9" s="774"/>
      <c r="T9" s="774"/>
      <c r="U9" s="774"/>
      <c r="V9" s="774"/>
      <c r="W9" s="774"/>
      <c r="X9" s="775"/>
      <c r="Y9" s="998"/>
      <c r="Z9" s="412"/>
      <c r="AA9" s="413"/>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2"/>
      <c r="B13" s="643"/>
      <c r="C13" s="643"/>
      <c r="D13" s="643"/>
      <c r="E13" s="643"/>
      <c r="F13" s="644"/>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89" t="s">
        <v>146</v>
      </c>
      <c r="H16" s="774"/>
      <c r="I16" s="774"/>
      <c r="J16" s="774"/>
      <c r="K16" s="774"/>
      <c r="L16" s="774"/>
      <c r="M16" s="774"/>
      <c r="N16" s="774"/>
      <c r="O16" s="775"/>
      <c r="P16" s="773" t="s">
        <v>59</v>
      </c>
      <c r="Q16" s="774"/>
      <c r="R16" s="774"/>
      <c r="S16" s="774"/>
      <c r="T16" s="774"/>
      <c r="U16" s="774"/>
      <c r="V16" s="774"/>
      <c r="W16" s="774"/>
      <c r="X16" s="775"/>
      <c r="Y16" s="998"/>
      <c r="Z16" s="412"/>
      <c r="AA16" s="413"/>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2"/>
      <c r="B20" s="643"/>
      <c r="C20" s="643"/>
      <c r="D20" s="643"/>
      <c r="E20" s="643"/>
      <c r="F20" s="644"/>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89" t="s">
        <v>146</v>
      </c>
      <c r="H23" s="774"/>
      <c r="I23" s="774"/>
      <c r="J23" s="774"/>
      <c r="K23" s="774"/>
      <c r="L23" s="774"/>
      <c r="M23" s="774"/>
      <c r="N23" s="774"/>
      <c r="O23" s="775"/>
      <c r="P23" s="773" t="s">
        <v>59</v>
      </c>
      <c r="Q23" s="774"/>
      <c r="R23" s="774"/>
      <c r="S23" s="774"/>
      <c r="T23" s="774"/>
      <c r="U23" s="774"/>
      <c r="V23" s="774"/>
      <c r="W23" s="774"/>
      <c r="X23" s="775"/>
      <c r="Y23" s="998"/>
      <c r="Z23" s="412"/>
      <c r="AA23" s="413"/>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2"/>
      <c r="B27" s="643"/>
      <c r="C27" s="643"/>
      <c r="D27" s="643"/>
      <c r="E27" s="643"/>
      <c r="F27" s="644"/>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89" t="s">
        <v>146</v>
      </c>
      <c r="H30" s="774"/>
      <c r="I30" s="774"/>
      <c r="J30" s="774"/>
      <c r="K30" s="774"/>
      <c r="L30" s="774"/>
      <c r="M30" s="774"/>
      <c r="N30" s="774"/>
      <c r="O30" s="775"/>
      <c r="P30" s="773" t="s">
        <v>59</v>
      </c>
      <c r="Q30" s="774"/>
      <c r="R30" s="774"/>
      <c r="S30" s="774"/>
      <c r="T30" s="774"/>
      <c r="U30" s="774"/>
      <c r="V30" s="774"/>
      <c r="W30" s="774"/>
      <c r="X30" s="775"/>
      <c r="Y30" s="998"/>
      <c r="Z30" s="412"/>
      <c r="AA30" s="413"/>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2"/>
      <c r="B34" s="643"/>
      <c r="C34" s="643"/>
      <c r="D34" s="643"/>
      <c r="E34" s="643"/>
      <c r="F34" s="644"/>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89" t="s">
        <v>146</v>
      </c>
      <c r="H37" s="774"/>
      <c r="I37" s="774"/>
      <c r="J37" s="774"/>
      <c r="K37" s="774"/>
      <c r="L37" s="774"/>
      <c r="M37" s="774"/>
      <c r="N37" s="774"/>
      <c r="O37" s="775"/>
      <c r="P37" s="773" t="s">
        <v>59</v>
      </c>
      <c r="Q37" s="774"/>
      <c r="R37" s="774"/>
      <c r="S37" s="774"/>
      <c r="T37" s="774"/>
      <c r="U37" s="774"/>
      <c r="V37" s="774"/>
      <c r="W37" s="774"/>
      <c r="X37" s="775"/>
      <c r="Y37" s="998"/>
      <c r="Z37" s="412"/>
      <c r="AA37" s="413"/>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2"/>
      <c r="B41" s="643"/>
      <c r="C41" s="643"/>
      <c r="D41" s="643"/>
      <c r="E41" s="643"/>
      <c r="F41" s="644"/>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89" t="s">
        <v>146</v>
      </c>
      <c r="H44" s="774"/>
      <c r="I44" s="774"/>
      <c r="J44" s="774"/>
      <c r="K44" s="774"/>
      <c r="L44" s="774"/>
      <c r="M44" s="774"/>
      <c r="N44" s="774"/>
      <c r="O44" s="775"/>
      <c r="P44" s="773" t="s">
        <v>59</v>
      </c>
      <c r="Q44" s="774"/>
      <c r="R44" s="774"/>
      <c r="S44" s="774"/>
      <c r="T44" s="774"/>
      <c r="U44" s="774"/>
      <c r="V44" s="774"/>
      <c r="W44" s="774"/>
      <c r="X44" s="775"/>
      <c r="Y44" s="998"/>
      <c r="Z44" s="412"/>
      <c r="AA44" s="413"/>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2"/>
      <c r="B48" s="643"/>
      <c r="C48" s="643"/>
      <c r="D48" s="643"/>
      <c r="E48" s="643"/>
      <c r="F48" s="644"/>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89" t="s">
        <v>146</v>
      </c>
      <c r="H51" s="774"/>
      <c r="I51" s="774"/>
      <c r="J51" s="774"/>
      <c r="K51" s="774"/>
      <c r="L51" s="774"/>
      <c r="M51" s="774"/>
      <c r="N51" s="774"/>
      <c r="O51" s="775"/>
      <c r="P51" s="773" t="s">
        <v>59</v>
      </c>
      <c r="Q51" s="774"/>
      <c r="R51" s="774"/>
      <c r="S51" s="774"/>
      <c r="T51" s="774"/>
      <c r="U51" s="774"/>
      <c r="V51" s="774"/>
      <c r="W51" s="774"/>
      <c r="X51" s="775"/>
      <c r="Y51" s="998"/>
      <c r="Z51" s="412"/>
      <c r="AA51" s="413"/>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2"/>
      <c r="B55" s="643"/>
      <c r="C55" s="643"/>
      <c r="D55" s="643"/>
      <c r="E55" s="643"/>
      <c r="F55" s="644"/>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89" t="s">
        <v>146</v>
      </c>
      <c r="H58" s="774"/>
      <c r="I58" s="774"/>
      <c r="J58" s="774"/>
      <c r="K58" s="774"/>
      <c r="L58" s="774"/>
      <c r="M58" s="774"/>
      <c r="N58" s="774"/>
      <c r="O58" s="775"/>
      <c r="P58" s="773" t="s">
        <v>59</v>
      </c>
      <c r="Q58" s="774"/>
      <c r="R58" s="774"/>
      <c r="S58" s="774"/>
      <c r="T58" s="774"/>
      <c r="U58" s="774"/>
      <c r="V58" s="774"/>
      <c r="W58" s="774"/>
      <c r="X58" s="775"/>
      <c r="Y58" s="998"/>
      <c r="Z58" s="412"/>
      <c r="AA58" s="413"/>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2"/>
      <c r="B62" s="643"/>
      <c r="C62" s="643"/>
      <c r="D62" s="643"/>
      <c r="E62" s="643"/>
      <c r="F62" s="644"/>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89" t="s">
        <v>146</v>
      </c>
      <c r="H65" s="774"/>
      <c r="I65" s="774"/>
      <c r="J65" s="774"/>
      <c r="K65" s="774"/>
      <c r="L65" s="774"/>
      <c r="M65" s="774"/>
      <c r="N65" s="774"/>
      <c r="O65" s="775"/>
      <c r="P65" s="773" t="s">
        <v>59</v>
      </c>
      <c r="Q65" s="774"/>
      <c r="R65" s="774"/>
      <c r="S65" s="774"/>
      <c r="T65" s="774"/>
      <c r="U65" s="774"/>
      <c r="V65" s="774"/>
      <c r="W65" s="774"/>
      <c r="X65" s="775"/>
      <c r="Y65" s="998"/>
      <c r="Z65" s="412"/>
      <c r="AA65" s="413"/>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2"/>
      <c r="B69" s="643"/>
      <c r="C69" s="643"/>
      <c r="D69" s="643"/>
      <c r="E69" s="643"/>
      <c r="F69" s="644"/>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1">
        <v>1</v>
      </c>
      <c r="B4" s="105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2021-07-08T03:10:08Z</cp:lastPrinted>
  <dcterms:created xsi:type="dcterms:W3CDTF">2012-03-13T00:50:25Z</dcterms:created>
  <dcterms:modified xsi:type="dcterms:W3CDTF">2021-09-17T03:56:53Z</dcterms:modified>
</cp:coreProperties>
</file>