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2292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<sst xmlns="http://schemas.openxmlformats.org/spreadsheetml/2006/main" count="3146" uniqueCount="828">
  <si>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</si>
  <si>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</si>
  <si>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</si>
  <si>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</si>
  <si>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</si>
  <si>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</si>
  <si>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</si>
  <si>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</si>
  <si>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</si>
  <si>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</si>
  <si>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</si>
  <si>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</si>
  <si>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</si>
  <si>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</si>
  <si>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</si>
  <si>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</si>
  <si>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</si>
  <si>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</si>
  <si>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</si>
  <si>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</si>
  <si>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</si>
  <si>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</si>
  <si>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</si>
  <si>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</si>
  <si>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</si>
  <si>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</si>
  <si>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</si>
  <si>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</si>
  <si>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</si>
  <si>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</si>
  <si>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</si>
  <si>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</si>
  <si>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</si>
  <si>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</si>
  <si>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</si>
  <si>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</si>
  <si>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</si>
  <si>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</si>
  <si>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</si>
  <si>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</si>
  <si>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</si>
  <si>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</si>
  <si>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</si>
  <si>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</si>
  <si>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</si>
  <si>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</si>
  <si>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</si>
  <si>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</si>
  <si>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</si>
  <si>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</si>
  <si>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</si>
  <si>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</si>
  <si>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</si>
  <si>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</si>
  <si>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</si>
  <si>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</si>
  <si>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</si>
  <si>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</si>
  <si>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</si>
  <si>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</si>
  <si>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</si>
  <si>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</si>
  <si>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</si>
  <si>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</si>
  <si>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</si>
  <si>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</si>
  <si>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</si>
  <si>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</si>
  <si>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</si>
  <si>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</si>
  <si>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</si>
  <si>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</si>
  <si>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</si>
  <si>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</si>
  <si>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</si>
  <si>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</si>
  <si>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</si>
  <si>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</si>
  <si>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</si>
  <si>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</si>
  <si>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</si>
  <si>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</si>
  <si>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</si>
  <si>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</si>
  <si>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</si>
  <si>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</si>
  <si>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</si>
  <si>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</si>
  <si>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</si>
  <si>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</si>
  <si>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</si>
  <si>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</si>
  <si>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</si>
  <si>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</si>
  <si>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</si>
  <si>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</si>
  <si>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</si>
  <si>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</si>
  <si>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</si>
  <si>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</si>
  <si>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</si>
  <si>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</si>
  <si>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</si>
  <si>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</si>
  <si>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</si>
  <si>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</si>
  <si>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</si>
  <si>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</si>
  <si>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</si>
  <si>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</si>
  <si>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</si>
  <si>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</si>
  <si>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</si>
  <si>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</si>
  <si>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</si>
  <si>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</si>
  <si>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</si>
  <si>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</si>
  <si>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</si>
  <si>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</si>
  <si>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</si>
  <si>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</si>
  <si>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</si>
  <si>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</si>
  <si>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</si>
  <si>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</si>
  <si>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</si>
  <si>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</si>
  <si>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</si>
  <si>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</si>
  <si>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</si>
  <si>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</si>
  <si>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</si>
  <si>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</si>
  <si>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</si>
  <si>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</si>
  <si>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</si>
  <si>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</si>
  <si>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</si>
  <si>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</si>
  <si>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</si>
  <si>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</si>
  <si>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</si>
  <si>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</si>
  <si>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</si>
  <si>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</si>
  <si>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</si>
  <si>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</si>
  <si>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</si>
  <si>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</si>
  <si>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</si>
  <si>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</si>
  <si>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</si>
  <si>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</si>
  <si>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</si>
  <si>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</si>
  <si>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</si>
  <si>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</si>
  <si>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</si>
  <si>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</si>
  <si>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</si>
  <si>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</si>
  <si>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</si>
  <si>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</si>
  <si>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</si>
  <si>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</si>
  <si>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</si>
  <si>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</si>
  <si>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</si>
  <si>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</si>
  <si>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</si>
  <si>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</si>
  <si>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</si>
  <si>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</si>
  <si>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</si>
  <si>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</si>
  <si>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</si>
  <si>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</si>
  <si>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</si>
  <si>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</si>
  <si>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</si>
  <si>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</si>
  <si>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</si>
  <si>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</si>
  <si>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</si>
  <si>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</si>
  <si>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</si>
  <si>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</si>
  <si>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</si>
  <si>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</si>
  <si>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</si>
  <si>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</si>
  <si>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</si>
  <si>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</si>
  <si>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</si>
  <si>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</si>
  <si>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</si>
  <si>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</si>
  <si>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</si>
  <si>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</si>
  <si>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</si>
  <si>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</si>
  <si>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</si>
  <si>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</si>
  <si>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</si>
  <si>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</si>
  <si>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</si>
  <si>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</si>
  <si>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</si>
  <si>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</si>
  <si>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</si>
  <si>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</si>
  <si>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</si>
  <si>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</si>
  <si>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</si>
  <si>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</si>
  <si>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</si>
  <si>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</si>
  <si>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</si>
  <si>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</si>
  <si>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</si>
  <si>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</si>
  <si>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</si>
  <si>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</si>
  <si>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</si>
  <si>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</si>
  <si>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</si>
  <si>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</si>
  <si>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</si>
  <si>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</si>
  <si>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</si>
  <si>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</si>
  <si>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</si>
  <si>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</si>
  <si>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</si>
  <si>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</si>
  <si>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</si>
  <si>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</si>
  <si>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</si>
  <si>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</si>
  <si>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</si>
  <si>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</si>
  <si>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</si>
  <si>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</si>
  <si>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</si>
  <si>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</si>
  <si>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</si>
  <si>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</si>
  <si>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</si>
  <si>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</si>
  <si>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</si>
  <si>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</si>
  <si>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</si>
  <si>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</si>
  <si>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</si>
  <si>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</si>
  <si>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</si>
  <si>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</si>
  <si>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</si>
  <si>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</si>
  <si>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</si>
  <si>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</si>
  <si>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</si>
  <si>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</si>
  <si>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</si>
  <si>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</si>
  <si>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</si>
  <si>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</si>
  <si>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</si>
  <si>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</si>
  <si>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</si>
  <si>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</si>
  <si>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</si>
  <si>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</si>
  <si>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</si>
  <si>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</si>
  <si>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</si>
  <si>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</si>
  <si>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</si>
  <si>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</si>
  <si>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</si>
  <si>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</si>
  <si>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</si>
  <si>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</si>
  <si>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</si>
  <si>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</si>
  <si>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</si>
  <si>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</si>
  <si>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</si>
  <si>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</si>
  <si>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</si>
  <si>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</si>
  <si>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</si>
  <si>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</si>
  <si>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</si>
  <si>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</si>
  <si>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</si>
  <si>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</si>
  <si>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</si>
  <si>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</si>
  <si>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</si>
  <si>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</si>
  <si>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</si>
  <si>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</si>
  <si>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</si>
  <si>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</si>
  <si>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</si>
  <si>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</si>
  <si>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</si>
  <si>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</si>
  <si>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</si>
  <si>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</si>
  <si>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</si>
  <si>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</si>
  <si>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</si>
  <si>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</si>
  <si>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</si>
  <si>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</si>
  <si>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</si>
  <si>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</si>
  <si>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</si>
  <si>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</si>
  <si>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</si>
  <si>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</si>
  <si>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</si>
  <si>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</si>
  <si>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</si>
  <si>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</si>
  <si>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</si>
  <si>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</si>
  <si>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</si>
  <si>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</si>
  <si>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</si>
  <si>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</si>
  <si>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</si>
  <si>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</si>
  <si>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</si>
  <si>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</si>
  <si>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</si>
  <si>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</si>
  <si>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</si>
  <si>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</si>
  <si>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</si>
  <si>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</si>
  <si>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</si>
  <si>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</si>
  <si>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</si>
  <si>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</si>
  <si>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</si>
  <si>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</si>
  <si>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</si>
  <si>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</si>
  <si>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</si>
  <si>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</si>
  <si>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</si>
  <si>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</si>
  <si>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</si>
  <si>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</si>
  <si>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</si>
  <si>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</si>
  <si>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</si>
  <si>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</si>
  <si>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</si>
  <si>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</si>
  <si>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</si>
  <si>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</si>
  <si>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</si>
  <si>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</si>
  <si>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</si>
  <si>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</si>
  <si>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</si>
  <si>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</si>
  <si>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</si>
  <si>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</si>
  <si>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</si>
  <si>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</si>
  <si>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</si>
  <si>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</si>
  <si>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</si>
  <si>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</si>
  <si>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</si>
  <si>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</si>
  <si>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</si>
  <si>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</si>
  <si>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</si>
  <si>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</si>
  <si>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</si>
  <si>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</si>
  <si>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</si>
  <si>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</si>
  <si>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</si>
  <si>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</si>
  <si>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</si>
  <si>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</si>
  <si>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</si>
  <si>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</si>
  <si>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</si>
  <si>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</si>
  <si>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</si>
  <si>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</si>
  <si>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</si>
  <si>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</si>
  <si>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</si>
  <si>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</si>
  <si>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</si>
  <si>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</si>
  <si>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</si>
  <si>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</si>
  <si>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</si>
  <si>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</si>
  <si>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</si>
  <si>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</si>
  <si>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</si>
  <si>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</si>
  <si>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</si>
  <si>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</si>
  <si>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</si>
  <si>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</si>
  <si>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</si>
  <si>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</si>
  <si>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</si>
  <si>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</si>
  <si>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</si>
  <si>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</si>
  <si>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</si>
  <si>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</si>
  <si>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</si>
  <si>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</si>
  <si>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</si>
  <si>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</si>
  <si>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</si>
  <si>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</si>
  <si>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</si>
  <si>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</si>
  <si>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</si>
  <si>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</si>
  <si>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</si>
  <si>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</si>
  <si>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</si>
  <si>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</si>
  <si>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</si>
  <si>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</si>
  <si>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</si>
  <si>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</si>
  <si>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</si>
  <si>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</si>
  <si>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</si>
  <si>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</si>
  <si>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</si>
  <si>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</si>
  <si>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</si>
  <si>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</si>
  <si>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</si>
  <si>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</si>
  <si>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</si>
  <si>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</si>
  <si>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</si>
  <si>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</si>
  <si>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</si>
  <si>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</si>
  <si>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</si>
  <si>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</si>
  <si>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</si>
  <si>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</si>
  <si>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</si>
  <si>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</si>
  <si>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</si>
  <si>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</si>
  <si>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</si>
  <si>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</si>
  <si>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</si>
  <si>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</si>
  <si>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</si>
  <si>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</si>
  <si>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</si>
  <si>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</si>
  <si>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</si>
  <si>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</si>
  <si>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</si>
  <si>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</si>
  <si>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</si>
  <si>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</si>
  <si>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</si>
  <si>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</si>
  <si>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</si>
  <si>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</si>
  <si>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</si>
  <si>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</si>
  <si>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</si>
  <si>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</si>
  <si>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</si>
  <si>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</si>
  <si>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</si>
  <si>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</si>
  <si>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</si>
  <si>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</si>
  <si>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</si>
  <si>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</si>
  <si>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</si>
  <si>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</si>
  <si>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</si>
  <si>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</si>
  <si>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</si>
  <si>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</si>
  <si>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</si>
  <si>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</si>
  <si>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</si>
  <si>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</si>
  <si>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</si>
  <si>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</si>
  <si>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</si>
  <si>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</si>
  <si>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</si>
  <si>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</si>
  <si>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</si>
  <si>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</si>
  <si>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</si>
  <si>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</si>
  <si>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</si>
  <si>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</si>
  <si>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</si>
  <si>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</si>
  <si>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</si>
  <si>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</si>
  <si>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</si>
  <si>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</si>
  <si>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</si>
  <si>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</si>
  <si>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</si>
  <si>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</si>
  <si>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</si>
  <si>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</si>
  <si>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</si>
  <si>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</si>
  <si>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</si>
  <si>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</si>
  <si>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</si>
  <si>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</si>
  <si>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</si>
  <si>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</si>
  <si>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</si>
  <si>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</si>
  <si>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</si>
  <si>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</si>
  <si>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</si>
  <si>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</si>
  <si>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</si>
  <si>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</si>
  <si>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</si>
  <si>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</si>
  <si>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</si>
  <si>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</si>
  <si>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</si>
  <si>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</si>
  <si>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</si>
  <si>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</si>
  <si>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</si>
  <si>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</si>
  <si>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</si>
  <si>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</si>
  <si>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</si>
  <si>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</si>
  <si>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</si>
  <si>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</si>
  <si>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</si>
  <si>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</si>
  <si>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</si>
  <si>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</si>
  <si>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</si>
  <si>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</si>
  <si>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</si>
  <si>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</si>
  <si>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</si>
  <si>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</si>
  <si>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</si>
  <si>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</si>
  <si>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</si>
  <si>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</si>
  <si>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</si>
  <si>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</si>
  <si>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</si>
  <si>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</si>
  <si>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</si>
  <si>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</si>
  <si>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</si>
  <si>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</si>
  <si>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</si>
  <si>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</si>
  <si>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</si>
  <si>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</si>
  <si>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</si>
  <si>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</si>
  <si>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</si>
  <si>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</si>
  <si>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</si>
  <si>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</si>
  <si>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</si>
  <si>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</si>
  <si>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</si>
  <si>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</si>
  <si>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</si>
  <si>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</si>
  <si>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</si>
  <si>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</si>
  <si>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</si>
  <si>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</si>
  <si>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</si>
  <si>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</si>
  <si>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</si>
  <si>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</si>
  <si>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</si>
  <si>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</si>
  <si>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</si>
  <si>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</si>
  <si>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</si>
  <si>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</si>
  <si>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</si>
  <si>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</si>
  <si>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</si>
  <si>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</si>
  <si>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</si>
  <si>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</si>
  <si>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</si>
  <si>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</si>
  <si>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</si>
  <si>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</si>
  <si>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</si>
  <si>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</si>
  <si>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</si>
  <si>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</si>
  <si>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</si>
  <si>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</si>
  <si>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</si>
  <si>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</si>
  <si>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</si>
  <si>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</si>
  <si>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</si>
  <si>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</si>
  <si>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</si>
  <si>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</si>
  <si>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</si>
  <si>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</si>
  <si>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</si>
  <si>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</si>
  <si>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</si>
  <si>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</si>
  <si>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</si>
  <si>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</si>
  <si>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</si>
  <si>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</si>
  <si>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</si>
  <si>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</si>
  <si>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</si>
  <si>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</si>
  <si>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</si>
  <si>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</si>
  <si>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</si>
  <si>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</si>
  <si>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</si>
  <si>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</si>
  <si>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</si>
  <si>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</si>
  <si>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</si>
  <si>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</si>
  <si>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</si>
  <si>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</si>
  <si>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</si>
  <si>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</si>
  <si>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</si>
  <si>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</si>
  <si>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</si>
  <si>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</si>
  <si>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</si>
  <si>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</si>
  <si>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</si>
  <si>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</si>
  <si>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</si>
  <si>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</si>
  <si>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</si>
  <si>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</si>
  <si>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</si>
  <si>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</si>
  <si>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</si>
  <si>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</si>
  <si>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</si>
  <si>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</si>
  <si>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</si>
  <si>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</si>
  <si>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</si>
  <si>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</si>
  <si>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</si>
  <si>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</si>
  <si>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</si>
  <si>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</si>
  <si>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</si>
  <si>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</si>
  <si>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</si>
  <si>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</si>
  <si>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</si>
  <si>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</si>
  <si>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</si>
  <si>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</si>
  <si>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</si>
  <si>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</si>
  <si>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</si>
  <si>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</si>
  <si>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</si>
  <si>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</si>
  <si>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</si>
  <si>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</si>
  <si>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</si>
  <si>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t>
  </si>
  <si>
    <t>○</t>
  </si>
  <si>
    <t>件</t>
    <phoneticPr fontId="5"/>
  </si>
  <si>
    <t>百万円</t>
    <phoneticPr fontId="5"/>
  </si>
  <si>
    <t>終了予定なし</t>
    <phoneticPr fontId="5"/>
  </si>
  <si>
    <t>百万円/件</t>
    <phoneticPr fontId="5"/>
  </si>
  <si>
    <t>スポーツ政策の基礎的調査及び広報活動の実施</t>
    <phoneticPr fontId="5"/>
  </si>
  <si>
    <t>スポーツ庁</t>
    <phoneticPr fontId="5"/>
  </si>
  <si>
    <t>平成22年度</t>
    <phoneticPr fontId="5"/>
  </si>
  <si>
    <t>政策課</t>
    <phoneticPr fontId="5"/>
  </si>
  <si>
    <t>スポーツ基本法第３条
（国の責務）
第三条　国は,前条の基本理念（以下「基本理念」という。）にのっとり,スポーツに関する施策を総合的に策定し,及び実施する責務を有する。</t>
    <phoneticPr fontId="5"/>
  </si>
  <si>
    <t>第２期スポーツ基本計画（平成29年3月24日策定）</t>
    <phoneticPr fontId="5"/>
  </si>
  <si>
    <t xml:space="preserve">海外や地域・現場におけるスポーツ施策・行政体制・予算等に関するデータの整備や、政策や社会の要請に応える理論的・実証的研究など、我が国のスポーツ施策の企画立案の基盤を強化するための調査研究等を実施する。また、スポーツ政策の理解増進を図るため、メディア・インターネットを活用して、スポーツ庁の広報活動を充実させる。
</t>
    <phoneticPr fontId="5"/>
  </si>
  <si>
    <t>-</t>
    <phoneticPr fontId="5"/>
  </si>
  <si>
    <t>情報処理業務庁費</t>
    <phoneticPr fontId="5"/>
  </si>
  <si>
    <t>スポーツ振興事業委託費</t>
  </si>
  <si>
    <t>諸謝金</t>
  </si>
  <si>
    <t>委員等旅費</t>
  </si>
  <si>
    <t>デポルターレの月間平均ユニークユーザー数の年10％増加（前年実績比）</t>
    <phoneticPr fontId="5"/>
  </si>
  <si>
    <t>デポルターレの月間平均ユニークユーザー数</t>
    <phoneticPr fontId="5"/>
  </si>
  <si>
    <t>人</t>
    <phoneticPr fontId="5"/>
  </si>
  <si>
    <t>Googleアナリティクスによるサイト分析</t>
    <phoneticPr fontId="5"/>
  </si>
  <si>
    <t>デポルターレの月間平均ページビューの年10％増加（前年実績比）</t>
    <phoneticPr fontId="5"/>
  </si>
  <si>
    <t>デポルターレの月間平均ページビュー数</t>
    <phoneticPr fontId="5"/>
  </si>
  <si>
    <t>PV</t>
    <phoneticPr fontId="5"/>
  </si>
  <si>
    <t>Facebookのフォロワー数の年10％増加（前年実績比）</t>
  </si>
  <si>
    <t>Facebookのフォロワー数</t>
  </si>
  <si>
    <t>数</t>
  </si>
  <si>
    <t>Facebookによる分析</t>
  </si>
  <si>
    <t>Twitterのフォロワー数の年10％増加（前年実績比）</t>
  </si>
  <si>
    <t>Twitterのフォロワー数</t>
  </si>
  <si>
    <t>Twitterによる分析</t>
  </si>
  <si>
    <t>調査研究の報告書数</t>
    <phoneticPr fontId="5"/>
  </si>
  <si>
    <t>報告書数</t>
    <phoneticPr fontId="5"/>
  </si>
  <si>
    <t>Webマガジンの記事数</t>
    <phoneticPr fontId="5"/>
  </si>
  <si>
    <t>記事数</t>
    <phoneticPr fontId="5"/>
  </si>
  <si>
    <t>支出実績　／　調査研究の実施件数　　　　　　　　　　　　　</t>
    <phoneticPr fontId="5"/>
  </si>
  <si>
    <t>百万円</t>
  </si>
  <si>
    <t>3.2/1</t>
    <phoneticPr fontId="5"/>
  </si>
  <si>
    <t>4.4/2</t>
    <phoneticPr fontId="5"/>
  </si>
  <si>
    <t>支出実績　／　記事数</t>
    <phoneticPr fontId="5"/>
  </si>
  <si>
    <t>10/30</t>
  </si>
  <si>
    <t>9.7/30</t>
  </si>
  <si>
    <t>9.9/30</t>
  </si>
  <si>
    <t>11　スポーツの振興</t>
    <phoneticPr fontId="5"/>
  </si>
  <si>
    <t>11-1 スポーツを「する」「みる」「ささえる」スポーツ参画人口の拡大と、そのための人材育成・場の充実</t>
    <phoneticPr fontId="5"/>
  </si>
  <si>
    <t>①成人のスポーツ実施率（週1回以上）</t>
    <phoneticPr fontId="5"/>
  </si>
  <si>
    <t>②成人のスポーツ実施率（週3回以上）</t>
  </si>
  <si>
    <t>③成人のスポーツ未実施者（現在運動・スポーツをしておらず、今後もするつもりはない）の割合</t>
  </si>
  <si>
    <t>④成人のスポーツ未実施者（1年間に一度もスポーツをしない者）の割合</t>
  </si>
  <si>
    <t>0352</t>
    <phoneticPr fontId="5"/>
  </si>
  <si>
    <t>0376</t>
    <phoneticPr fontId="5"/>
  </si>
  <si>
    <t>0337</t>
    <phoneticPr fontId="5"/>
  </si>
  <si>
    <t>0329</t>
    <phoneticPr fontId="5"/>
  </si>
  <si>
    <t>0317</t>
    <phoneticPr fontId="5"/>
  </si>
  <si>
    <t>0301</t>
    <phoneticPr fontId="5"/>
  </si>
  <si>
    <t>9.9/30</t>
    <phoneticPr fontId="5"/>
  </si>
  <si>
    <t>20/1</t>
    <phoneticPr fontId="5"/>
  </si>
  <si>
    <t>有</t>
  </si>
  <si>
    <t>無</t>
  </si>
  <si>
    <t>‐</t>
  </si>
  <si>
    <t>A.デザイン東京事業協同組合</t>
    <phoneticPr fontId="5"/>
  </si>
  <si>
    <t>役務費</t>
    <phoneticPr fontId="5"/>
  </si>
  <si>
    <t>役務費（WEB広報誌サイト構築・運用、記事作成）</t>
    <phoneticPr fontId="5"/>
  </si>
  <si>
    <t>デザイン東京事業協同組合</t>
  </si>
  <si>
    <t>WEB広報誌サイト構築・運用</t>
  </si>
  <si>
    <t>-</t>
    <phoneticPr fontId="5"/>
  </si>
  <si>
    <t>人件費</t>
    <rPh sb="0" eb="3">
      <t>ジンケンヒ</t>
    </rPh>
    <phoneticPr fontId="5"/>
  </si>
  <si>
    <t>雑役務費</t>
    <rPh sb="0" eb="1">
      <t>ザツ</t>
    </rPh>
    <rPh sb="1" eb="4">
      <t>エキムヒ</t>
    </rPh>
    <phoneticPr fontId="5"/>
  </si>
  <si>
    <t>諸謝金</t>
    <rPh sb="0" eb="3">
      <t>ショシャキン</t>
    </rPh>
    <phoneticPr fontId="5"/>
  </si>
  <si>
    <t>調査項目検討、調査実施、集計・分析費</t>
    <rPh sb="0" eb="2">
      <t>チョウサ</t>
    </rPh>
    <rPh sb="2" eb="4">
      <t>コウモク</t>
    </rPh>
    <rPh sb="4" eb="6">
      <t>ケントウ</t>
    </rPh>
    <rPh sb="7" eb="9">
      <t>チョウサ</t>
    </rPh>
    <rPh sb="9" eb="11">
      <t>ジッシ</t>
    </rPh>
    <rPh sb="12" eb="14">
      <t>シュウケイ</t>
    </rPh>
    <rPh sb="15" eb="17">
      <t>ブンセキ</t>
    </rPh>
    <rPh sb="17" eb="18">
      <t>ヒ</t>
    </rPh>
    <phoneticPr fontId="5"/>
  </si>
  <si>
    <t>Web調査モニターパネル使用料</t>
    <rPh sb="3" eb="5">
      <t>チョウサ</t>
    </rPh>
    <rPh sb="12" eb="15">
      <t>シヨウリョウ</t>
    </rPh>
    <phoneticPr fontId="5"/>
  </si>
  <si>
    <t>有識者への謝金</t>
    <rPh sb="0" eb="3">
      <t>ユウシキシャ</t>
    </rPh>
    <rPh sb="5" eb="7">
      <t>シャキン</t>
    </rPh>
    <phoneticPr fontId="5"/>
  </si>
  <si>
    <t>一般管理費、消費税相当額</t>
    <rPh sb="0" eb="2">
      <t>イッパン</t>
    </rPh>
    <rPh sb="2" eb="5">
      <t>カンリヒ</t>
    </rPh>
    <rPh sb="6" eb="9">
      <t>ショウヒゼイ</t>
    </rPh>
    <rPh sb="9" eb="11">
      <t>ソウトウ</t>
    </rPh>
    <rPh sb="11" eb="12">
      <t>ガク</t>
    </rPh>
    <phoneticPr fontId="5"/>
  </si>
  <si>
    <t>B.株式会社サーベイリサーチセンター</t>
    <phoneticPr fontId="5"/>
  </si>
  <si>
    <t>株式会社サーベイリサーチセンター</t>
    <rPh sb="0" eb="4">
      <t>カブシキガイシャ</t>
    </rPh>
    <phoneticPr fontId="5"/>
  </si>
  <si>
    <t>新型コロナウイルス感染症の流行による、国民のスポーツへの参画状況や意識の変化、健康状態等についての調査</t>
  </si>
  <si>
    <t>C.株式会社リベルタス・コンサルティング</t>
    <phoneticPr fontId="5"/>
  </si>
  <si>
    <t>諸謝金</t>
    <rPh sb="0" eb="1">
      <t>ショ</t>
    </rPh>
    <rPh sb="1" eb="3">
      <t>シャキン</t>
    </rPh>
    <phoneticPr fontId="5"/>
  </si>
  <si>
    <t>有識者ヒアリング、海外情報収集に係る謝金</t>
    <rPh sb="0" eb="3">
      <t>ユウシキシャ</t>
    </rPh>
    <rPh sb="9" eb="11">
      <t>カイガイ</t>
    </rPh>
    <rPh sb="11" eb="13">
      <t>ジョウホウ</t>
    </rPh>
    <rPh sb="13" eb="15">
      <t>シュウシュウ</t>
    </rPh>
    <rPh sb="16" eb="17">
      <t>カカ</t>
    </rPh>
    <rPh sb="18" eb="20">
      <t>シャキン</t>
    </rPh>
    <phoneticPr fontId="5"/>
  </si>
  <si>
    <t>一般管理費、消費税相当額</t>
    <rPh sb="0" eb="2">
      <t>イッパン</t>
    </rPh>
    <rPh sb="2" eb="5">
      <t>カンリヒ</t>
    </rPh>
    <rPh sb="6" eb="9">
      <t>ショウヒゼイ</t>
    </rPh>
    <rPh sb="9" eb="12">
      <t>ソウトウガク</t>
    </rPh>
    <phoneticPr fontId="5"/>
  </si>
  <si>
    <t>株式会社リベルタス・コンサルティング</t>
    <phoneticPr fontId="5"/>
  </si>
  <si>
    <t>国際競技力と中央競技団体に関する調査研究</t>
  </si>
  <si>
    <t>（調査・広報）国の政策に基づく調査、広報のため地方自治体、民間等に委ねることはできない。</t>
    <rPh sb="1" eb="3">
      <t>チョウサ</t>
    </rPh>
    <rPh sb="4" eb="6">
      <t>コウホウ</t>
    </rPh>
    <rPh sb="7" eb="8">
      <t>クニ</t>
    </rPh>
    <rPh sb="9" eb="11">
      <t>セイサク</t>
    </rPh>
    <rPh sb="12" eb="13">
      <t>モト</t>
    </rPh>
    <rPh sb="15" eb="17">
      <t>チョウサ</t>
    </rPh>
    <rPh sb="18" eb="20">
      <t>コウホウ</t>
    </rPh>
    <rPh sb="23" eb="25">
      <t>チホウ</t>
    </rPh>
    <rPh sb="25" eb="28">
      <t>ジチタイ</t>
    </rPh>
    <rPh sb="29" eb="31">
      <t>ミンカン</t>
    </rPh>
    <rPh sb="31" eb="32">
      <t>トウ</t>
    </rPh>
    <rPh sb="33" eb="34">
      <t>ユダ</t>
    </rPh>
    <phoneticPr fontId="5"/>
  </si>
  <si>
    <t>（調査）一般競争入札（総合評価）により企業から出された企画提案書を精査し、支出先の選定を行った。なお、今回一社応札となったことについては、公募期間を長めに確保するなど、改善に努める。
(広報)支出先の選定については、一般競争入札(総合評価)で競争性を確保し、業者を選定している。</t>
    <rPh sb="1" eb="3">
      <t>チョウサ</t>
    </rPh>
    <rPh sb="4" eb="6">
      <t>イッパン</t>
    </rPh>
    <rPh sb="6" eb="8">
      <t>キョウソウ</t>
    </rPh>
    <rPh sb="8" eb="10">
      <t>ニュウサツ</t>
    </rPh>
    <rPh sb="11" eb="13">
      <t>ソウゴウ</t>
    </rPh>
    <rPh sb="13" eb="15">
      <t>ヒョウカ</t>
    </rPh>
    <rPh sb="19" eb="21">
      <t>キギョウ</t>
    </rPh>
    <rPh sb="23" eb="24">
      <t>ダ</t>
    </rPh>
    <rPh sb="27" eb="29">
      <t>キカク</t>
    </rPh>
    <rPh sb="29" eb="32">
      <t>テイアンショ</t>
    </rPh>
    <rPh sb="33" eb="35">
      <t>セイサ</t>
    </rPh>
    <rPh sb="37" eb="39">
      <t>シシュツ</t>
    </rPh>
    <rPh sb="39" eb="40">
      <t>サキ</t>
    </rPh>
    <rPh sb="41" eb="43">
      <t>センテイ</t>
    </rPh>
    <rPh sb="44" eb="45">
      <t>オコナ</t>
    </rPh>
    <rPh sb="51" eb="53">
      <t>コンカイ</t>
    </rPh>
    <rPh sb="53" eb="55">
      <t>イッシャ</t>
    </rPh>
    <rPh sb="55" eb="57">
      <t>オウサツ</t>
    </rPh>
    <rPh sb="69" eb="71">
      <t>コウボ</t>
    </rPh>
    <rPh sb="71" eb="73">
      <t>キカン</t>
    </rPh>
    <rPh sb="74" eb="75">
      <t>ナガ</t>
    </rPh>
    <rPh sb="77" eb="79">
      <t>カクホ</t>
    </rPh>
    <rPh sb="84" eb="86">
      <t>カイゼン</t>
    </rPh>
    <rPh sb="87" eb="88">
      <t>ツト</t>
    </rPh>
    <rPh sb="93" eb="95">
      <t>コウホウ</t>
    </rPh>
    <rPh sb="96" eb="98">
      <t>シシュツ</t>
    </rPh>
    <rPh sb="98" eb="99">
      <t>サキ</t>
    </rPh>
    <rPh sb="100" eb="102">
      <t>センテイ</t>
    </rPh>
    <rPh sb="108" eb="110">
      <t>イッパン</t>
    </rPh>
    <rPh sb="110" eb="112">
      <t>キョウソウ</t>
    </rPh>
    <rPh sb="112" eb="114">
      <t>ニュウサツ</t>
    </rPh>
    <rPh sb="115" eb="117">
      <t>ソウゴウ</t>
    </rPh>
    <rPh sb="117" eb="119">
      <t>ヒョウカ</t>
    </rPh>
    <rPh sb="121" eb="124">
      <t>キョウソウセイ</t>
    </rPh>
    <rPh sb="125" eb="127">
      <t>カクホ</t>
    </rPh>
    <rPh sb="129" eb="131">
      <t>ギョウシャ</t>
    </rPh>
    <rPh sb="132" eb="134">
      <t>センテイ</t>
    </rPh>
    <phoneticPr fontId="5"/>
  </si>
  <si>
    <t>（調査）費目・使途の内容を厳正に審査している。
(広報)予定価格算出時に単位当たりコストの削減に努めている。</t>
    <rPh sb="1" eb="3">
      <t>チョウサ</t>
    </rPh>
    <rPh sb="4" eb="6">
      <t>ヒモク</t>
    </rPh>
    <rPh sb="7" eb="9">
      <t>シト</t>
    </rPh>
    <rPh sb="10" eb="12">
      <t>ナイヨウ</t>
    </rPh>
    <rPh sb="13" eb="15">
      <t>ゲンセイ</t>
    </rPh>
    <rPh sb="16" eb="18">
      <t>シンサ</t>
    </rPh>
    <rPh sb="25" eb="27">
      <t>コウホウ</t>
    </rPh>
    <rPh sb="28" eb="30">
      <t>ヨテイ</t>
    </rPh>
    <rPh sb="30" eb="32">
      <t>カカク</t>
    </rPh>
    <rPh sb="32" eb="34">
      <t>サンシュツ</t>
    </rPh>
    <rPh sb="34" eb="35">
      <t>ジ</t>
    </rPh>
    <rPh sb="36" eb="38">
      <t>タンイ</t>
    </rPh>
    <rPh sb="38" eb="39">
      <t>ア</t>
    </rPh>
    <rPh sb="45" eb="47">
      <t>サクゲン</t>
    </rPh>
    <rPh sb="48" eb="49">
      <t>ツト</t>
    </rPh>
    <phoneticPr fontId="5"/>
  </si>
  <si>
    <t>(調査・広報)委託契約及び委託費額の確定手続きに当たり、事業経費の費目、使途の内容を厳正に審査する等、その必要性について適切にチェックを行っている。</t>
    <rPh sb="1" eb="3">
      <t>チョウサ</t>
    </rPh>
    <rPh sb="4" eb="6">
      <t>コウホウ</t>
    </rPh>
    <rPh sb="7" eb="9">
      <t>イタク</t>
    </rPh>
    <rPh sb="9" eb="11">
      <t>ケイヤク</t>
    </rPh>
    <rPh sb="11" eb="12">
      <t>オヨ</t>
    </rPh>
    <rPh sb="13" eb="15">
      <t>イタク</t>
    </rPh>
    <rPh sb="15" eb="16">
      <t>ヒ</t>
    </rPh>
    <rPh sb="16" eb="17">
      <t>ガク</t>
    </rPh>
    <rPh sb="18" eb="20">
      <t>カクテイ</t>
    </rPh>
    <rPh sb="20" eb="22">
      <t>テツヅ</t>
    </rPh>
    <rPh sb="24" eb="25">
      <t>ア</t>
    </rPh>
    <rPh sb="28" eb="30">
      <t>ジギョウ</t>
    </rPh>
    <rPh sb="30" eb="32">
      <t>ケイヒ</t>
    </rPh>
    <rPh sb="33" eb="35">
      <t>ヒモク</t>
    </rPh>
    <rPh sb="36" eb="38">
      <t>シト</t>
    </rPh>
    <rPh sb="39" eb="41">
      <t>ナイヨウ</t>
    </rPh>
    <rPh sb="42" eb="44">
      <t>ゲンセイ</t>
    </rPh>
    <rPh sb="45" eb="47">
      <t>シンサ</t>
    </rPh>
    <rPh sb="49" eb="50">
      <t>ナド</t>
    </rPh>
    <rPh sb="53" eb="56">
      <t>ヒツヨウセイ</t>
    </rPh>
    <rPh sb="60" eb="62">
      <t>テキセツ</t>
    </rPh>
    <rPh sb="68" eb="69">
      <t>オコナ</t>
    </rPh>
    <phoneticPr fontId="5"/>
  </si>
  <si>
    <t>(調査・広報)見積合わせ等により最も経済的な調達を行ったことによるものであり、妥当である。</t>
    <rPh sb="1" eb="3">
      <t>チョウサ</t>
    </rPh>
    <rPh sb="4" eb="6">
      <t>コウホウ</t>
    </rPh>
    <rPh sb="7" eb="9">
      <t>ミツモリ</t>
    </rPh>
    <rPh sb="9" eb="10">
      <t>ア</t>
    </rPh>
    <rPh sb="12" eb="13">
      <t>ナド</t>
    </rPh>
    <rPh sb="16" eb="17">
      <t>モット</t>
    </rPh>
    <rPh sb="18" eb="21">
      <t>ケイザイテキ</t>
    </rPh>
    <rPh sb="22" eb="24">
      <t>チョウタツ</t>
    </rPh>
    <rPh sb="25" eb="26">
      <t>オコナ</t>
    </rPh>
    <rPh sb="39" eb="41">
      <t>ダトウ</t>
    </rPh>
    <phoneticPr fontId="5"/>
  </si>
  <si>
    <t>（調査）委託費の額の確定において、費目・使途の内容を厳正に審査するなど適正にチェックを行っている。
(広報)費目単価を示し、委託先の単価と比較し安価な方を使用する等コスト削減に努めている。</t>
    <rPh sb="1" eb="3">
      <t>チョウサ</t>
    </rPh>
    <rPh sb="4" eb="6">
      <t>イタク</t>
    </rPh>
    <rPh sb="6" eb="7">
      <t>ヒ</t>
    </rPh>
    <rPh sb="8" eb="9">
      <t>ガク</t>
    </rPh>
    <rPh sb="10" eb="12">
      <t>カクテイ</t>
    </rPh>
    <rPh sb="17" eb="19">
      <t>ヒモク</t>
    </rPh>
    <rPh sb="20" eb="22">
      <t>シト</t>
    </rPh>
    <rPh sb="23" eb="25">
      <t>ナイヨウ</t>
    </rPh>
    <rPh sb="26" eb="28">
      <t>ゲンセイ</t>
    </rPh>
    <rPh sb="29" eb="31">
      <t>シンサ</t>
    </rPh>
    <rPh sb="35" eb="37">
      <t>テキセイ</t>
    </rPh>
    <rPh sb="43" eb="44">
      <t>オコナ</t>
    </rPh>
    <rPh sb="51" eb="53">
      <t>コウホウ</t>
    </rPh>
    <rPh sb="54" eb="56">
      <t>ヒモク</t>
    </rPh>
    <rPh sb="56" eb="58">
      <t>タンカ</t>
    </rPh>
    <rPh sb="59" eb="60">
      <t>シメ</t>
    </rPh>
    <rPh sb="62" eb="65">
      <t>イタクサキ</t>
    </rPh>
    <rPh sb="66" eb="68">
      <t>タンカ</t>
    </rPh>
    <rPh sb="69" eb="71">
      <t>ヒカク</t>
    </rPh>
    <rPh sb="72" eb="74">
      <t>アンカ</t>
    </rPh>
    <rPh sb="75" eb="76">
      <t>ホウ</t>
    </rPh>
    <rPh sb="77" eb="79">
      <t>シヨウ</t>
    </rPh>
    <rPh sb="81" eb="82">
      <t>ナド</t>
    </rPh>
    <rPh sb="85" eb="87">
      <t>サクゲン</t>
    </rPh>
    <rPh sb="88" eb="89">
      <t>ツト</t>
    </rPh>
    <phoneticPr fontId="5"/>
  </si>
  <si>
    <t>（調査）必要となるデータを適切に収集し、それに対する分析・考察を行った上で積極的な提案が行われている。
（広報）Twitter等のフォロワー数が増えるなど、スポーツ庁の取組が、より多くの国民に届いている。</t>
    <rPh sb="1" eb="3">
      <t>チョウサ</t>
    </rPh>
    <rPh sb="4" eb="6">
      <t>ヒツヨウ</t>
    </rPh>
    <rPh sb="13" eb="15">
      <t>テキセツ</t>
    </rPh>
    <rPh sb="16" eb="18">
      <t>シュウシュウ</t>
    </rPh>
    <rPh sb="23" eb="24">
      <t>タイ</t>
    </rPh>
    <rPh sb="26" eb="28">
      <t>ブンセキ</t>
    </rPh>
    <rPh sb="29" eb="31">
      <t>コウサツ</t>
    </rPh>
    <rPh sb="32" eb="33">
      <t>オコナ</t>
    </rPh>
    <rPh sb="35" eb="36">
      <t>ウエ</t>
    </rPh>
    <rPh sb="37" eb="40">
      <t>セッキョクテキ</t>
    </rPh>
    <rPh sb="41" eb="43">
      <t>テイアン</t>
    </rPh>
    <rPh sb="44" eb="45">
      <t>オコナ</t>
    </rPh>
    <rPh sb="53" eb="55">
      <t>コウホウ</t>
    </rPh>
    <rPh sb="63" eb="64">
      <t>トウ</t>
    </rPh>
    <rPh sb="70" eb="71">
      <t>スウ</t>
    </rPh>
    <rPh sb="72" eb="73">
      <t>フ</t>
    </rPh>
    <rPh sb="90" eb="91">
      <t>オオ</t>
    </rPh>
    <rPh sb="96" eb="97">
      <t>トド</t>
    </rPh>
    <phoneticPr fontId="5"/>
  </si>
  <si>
    <t>(調査・広報)総合評価落札方式にて実効性の高い業者を選定し、効果的な取組になるよう実施している。</t>
    <rPh sb="1" eb="3">
      <t>チョウサ</t>
    </rPh>
    <rPh sb="4" eb="6">
      <t>コウホウ</t>
    </rPh>
    <rPh sb="7" eb="9">
      <t>ソウゴウ</t>
    </rPh>
    <rPh sb="9" eb="11">
      <t>ヒョウカ</t>
    </rPh>
    <rPh sb="11" eb="13">
      <t>ラクサツ</t>
    </rPh>
    <rPh sb="13" eb="15">
      <t>ホウシキ</t>
    </rPh>
    <rPh sb="17" eb="20">
      <t>ジッコウセイ</t>
    </rPh>
    <rPh sb="21" eb="22">
      <t>タカ</t>
    </rPh>
    <rPh sb="23" eb="25">
      <t>ギョウシャ</t>
    </rPh>
    <rPh sb="26" eb="28">
      <t>センテイ</t>
    </rPh>
    <rPh sb="30" eb="33">
      <t>コウカテキ</t>
    </rPh>
    <rPh sb="34" eb="36">
      <t>トリクミ</t>
    </rPh>
    <rPh sb="41" eb="43">
      <t>ジッシ</t>
    </rPh>
    <phoneticPr fontId="5"/>
  </si>
  <si>
    <t>(調査・広報)活動実績はほぼ見込みに合ったものになっている。</t>
    <rPh sb="1" eb="3">
      <t>チョウサ</t>
    </rPh>
    <rPh sb="4" eb="6">
      <t>コウホウ</t>
    </rPh>
    <rPh sb="7" eb="9">
      <t>カツドウ</t>
    </rPh>
    <rPh sb="9" eb="11">
      <t>ジッセキ</t>
    </rPh>
    <rPh sb="14" eb="16">
      <t>ミコ</t>
    </rPh>
    <rPh sb="18" eb="19">
      <t>ア</t>
    </rPh>
    <phoneticPr fontId="5"/>
  </si>
  <si>
    <t>（調査）スポーツ庁のＨＰに報告書を掲載し、多くの者が利用できるようにしているほか、次期スポーツ基本計画の検討の際の基礎資料とする。
(広報)WEB広報マガジン専用サイト(スポーツ庁公式サイトからリンク)に記事を掲載している。</t>
    <rPh sb="1" eb="3">
      <t>チョウサ</t>
    </rPh>
    <rPh sb="8" eb="9">
      <t>チョウ</t>
    </rPh>
    <rPh sb="13" eb="16">
      <t>ホウコクショ</t>
    </rPh>
    <rPh sb="17" eb="19">
      <t>ケイサイ</t>
    </rPh>
    <rPh sb="21" eb="22">
      <t>オオ</t>
    </rPh>
    <rPh sb="24" eb="25">
      <t>シャ</t>
    </rPh>
    <rPh sb="26" eb="28">
      <t>リヨウ</t>
    </rPh>
    <rPh sb="41" eb="43">
      <t>ジキ</t>
    </rPh>
    <rPh sb="47" eb="49">
      <t>キホン</t>
    </rPh>
    <rPh sb="49" eb="51">
      <t>ケイカク</t>
    </rPh>
    <rPh sb="52" eb="54">
      <t>ケントウ</t>
    </rPh>
    <rPh sb="55" eb="56">
      <t>サイ</t>
    </rPh>
    <rPh sb="57" eb="59">
      <t>キソ</t>
    </rPh>
    <rPh sb="59" eb="61">
      <t>シリョウ</t>
    </rPh>
    <rPh sb="67" eb="69">
      <t>コウホウ</t>
    </rPh>
    <rPh sb="73" eb="75">
      <t>コウホウ</t>
    </rPh>
    <rPh sb="79" eb="81">
      <t>センヨウ</t>
    </rPh>
    <rPh sb="89" eb="90">
      <t>チョウ</t>
    </rPh>
    <rPh sb="90" eb="92">
      <t>コウシキ</t>
    </rPh>
    <rPh sb="102" eb="104">
      <t>キジ</t>
    </rPh>
    <rPh sb="105" eb="107">
      <t>ケイサイ</t>
    </rPh>
    <phoneticPr fontId="5"/>
  </si>
  <si>
    <t>－</t>
    <phoneticPr fontId="5"/>
  </si>
  <si>
    <t>（調査）本事業は、海外や地域・現場におけるスポーツ政策・行政体制・予算等に関するデータの整備や、政策の社会の要請に応える理論的・実証研究など、我が国のスポーツ施策の企画立案の基盤を強化するために実施する事業であり、スポーツ基本計画の沿った国が実施する政策を強固する政策優先度の高い事業となっている。本事業の執行状況に係る点検方法については、契約締結時に委託事業者の事業計画書に問題がないかを確認するとともに、額の確定時にも委託事業者の実績報告書をもとに、支出等が適切なものとなっているか書類等により確認を行っている。なお、今回一者応札になったことについては、公募期間を長めに確保するなど、改善に努める。
(広報)本事業の契約相手方の選定に当たっては、公平性、透明性及び競争性の確保の観点から総合評価落札方式を採用しており、限られた予算の中で効果的に事業を行うことができるよう、毎年コストの削減に努めている。</t>
    <rPh sb="1" eb="3">
      <t>チョウサ</t>
    </rPh>
    <rPh sb="4" eb="5">
      <t>ホン</t>
    </rPh>
    <rPh sb="5" eb="7">
      <t>ジギョウ</t>
    </rPh>
    <rPh sb="9" eb="11">
      <t>カイガイ</t>
    </rPh>
    <rPh sb="12" eb="14">
      <t>チイキ</t>
    </rPh>
    <rPh sb="15" eb="17">
      <t>ゲンバ</t>
    </rPh>
    <rPh sb="25" eb="27">
      <t>セイサク</t>
    </rPh>
    <rPh sb="28" eb="30">
      <t>ギョウセイ</t>
    </rPh>
    <rPh sb="30" eb="32">
      <t>タイセイ</t>
    </rPh>
    <rPh sb="33" eb="35">
      <t>ヨサン</t>
    </rPh>
    <rPh sb="35" eb="36">
      <t>トウ</t>
    </rPh>
    <rPh sb="37" eb="38">
      <t>カン</t>
    </rPh>
    <rPh sb="44" eb="46">
      <t>セイビ</t>
    </rPh>
    <rPh sb="48" eb="50">
      <t>セイサク</t>
    </rPh>
    <rPh sb="51" eb="53">
      <t>シャカイ</t>
    </rPh>
    <rPh sb="54" eb="56">
      <t>ヨウセイ</t>
    </rPh>
    <rPh sb="57" eb="58">
      <t>コタ</t>
    </rPh>
    <rPh sb="60" eb="63">
      <t>リロンテキ</t>
    </rPh>
    <rPh sb="64" eb="66">
      <t>ジッショウ</t>
    </rPh>
    <rPh sb="66" eb="68">
      <t>ケンキュウ</t>
    </rPh>
    <rPh sb="71" eb="72">
      <t>ワ</t>
    </rPh>
    <rPh sb="73" eb="74">
      <t>クニ</t>
    </rPh>
    <rPh sb="79" eb="80">
      <t>セ</t>
    </rPh>
    <rPh sb="80" eb="81">
      <t>サク</t>
    </rPh>
    <rPh sb="82" eb="84">
      <t>キカク</t>
    </rPh>
    <rPh sb="84" eb="86">
      <t>リツアン</t>
    </rPh>
    <rPh sb="87" eb="89">
      <t>キバン</t>
    </rPh>
    <rPh sb="90" eb="92">
      <t>キョウカ</t>
    </rPh>
    <rPh sb="97" eb="99">
      <t>ジッシ</t>
    </rPh>
    <rPh sb="101" eb="103">
      <t>ジギョウ</t>
    </rPh>
    <rPh sb="111" eb="113">
      <t>キホン</t>
    </rPh>
    <rPh sb="113" eb="115">
      <t>ケイカク</t>
    </rPh>
    <rPh sb="116" eb="117">
      <t>ソ</t>
    </rPh>
    <rPh sb="119" eb="120">
      <t>クニ</t>
    </rPh>
    <rPh sb="121" eb="123">
      <t>ジッシ</t>
    </rPh>
    <rPh sb="125" eb="127">
      <t>セイサク</t>
    </rPh>
    <rPh sb="128" eb="130">
      <t>キョウコ</t>
    </rPh>
    <rPh sb="132" eb="134">
      <t>セイサク</t>
    </rPh>
    <rPh sb="134" eb="137">
      <t>ユウセンド</t>
    </rPh>
    <rPh sb="138" eb="139">
      <t>タカ</t>
    </rPh>
    <rPh sb="140" eb="142">
      <t>ジギョウ</t>
    </rPh>
    <rPh sb="149" eb="150">
      <t>ホン</t>
    </rPh>
    <rPh sb="150" eb="152">
      <t>ジギョウ</t>
    </rPh>
    <rPh sb="153" eb="155">
      <t>シッコウ</t>
    </rPh>
    <rPh sb="155" eb="157">
      <t>ジョウキョウ</t>
    </rPh>
    <rPh sb="158" eb="159">
      <t>カカ</t>
    </rPh>
    <rPh sb="160" eb="162">
      <t>テンケン</t>
    </rPh>
    <rPh sb="162" eb="164">
      <t>ホウホウ</t>
    </rPh>
    <rPh sb="170" eb="172">
      <t>ケイヤク</t>
    </rPh>
    <rPh sb="172" eb="174">
      <t>テイケツ</t>
    </rPh>
    <rPh sb="174" eb="175">
      <t>ジ</t>
    </rPh>
    <rPh sb="176" eb="178">
      <t>イタク</t>
    </rPh>
    <rPh sb="178" eb="180">
      <t>ジギョウ</t>
    </rPh>
    <rPh sb="180" eb="181">
      <t>シャ</t>
    </rPh>
    <rPh sb="182" eb="184">
      <t>ジギョウ</t>
    </rPh>
    <rPh sb="184" eb="187">
      <t>ケイカクショ</t>
    </rPh>
    <rPh sb="188" eb="190">
      <t>モンダイ</t>
    </rPh>
    <rPh sb="195" eb="197">
      <t>カクニン</t>
    </rPh>
    <rPh sb="204" eb="205">
      <t>ガク</t>
    </rPh>
    <rPh sb="206" eb="208">
      <t>カクテイ</t>
    </rPh>
    <rPh sb="208" eb="209">
      <t>ジ</t>
    </rPh>
    <rPh sb="211" eb="213">
      <t>イタク</t>
    </rPh>
    <rPh sb="213" eb="215">
      <t>ジギョウ</t>
    </rPh>
    <rPh sb="215" eb="216">
      <t>シャ</t>
    </rPh>
    <rPh sb="217" eb="219">
      <t>ジッセキ</t>
    </rPh>
    <rPh sb="219" eb="222">
      <t>ホウコクショ</t>
    </rPh>
    <rPh sb="227" eb="229">
      <t>シシュツ</t>
    </rPh>
    <rPh sb="229" eb="230">
      <t>トウ</t>
    </rPh>
    <rPh sb="231" eb="233">
      <t>テキセツ</t>
    </rPh>
    <rPh sb="243" eb="245">
      <t>ショルイ</t>
    </rPh>
    <rPh sb="245" eb="246">
      <t>トウ</t>
    </rPh>
    <rPh sb="249" eb="251">
      <t>カクニン</t>
    </rPh>
    <rPh sb="252" eb="253">
      <t>オコナ</t>
    </rPh>
    <rPh sb="261" eb="263">
      <t>コンカイ</t>
    </rPh>
    <rPh sb="263" eb="265">
      <t>イッシャ</t>
    </rPh>
    <rPh sb="265" eb="267">
      <t>オウサツ</t>
    </rPh>
    <rPh sb="279" eb="281">
      <t>コウボ</t>
    </rPh>
    <rPh sb="281" eb="283">
      <t>キカン</t>
    </rPh>
    <rPh sb="284" eb="285">
      <t>ナガ</t>
    </rPh>
    <rPh sb="287" eb="289">
      <t>カクホ</t>
    </rPh>
    <rPh sb="294" eb="296">
      <t>カイゼン</t>
    </rPh>
    <rPh sb="297" eb="298">
      <t>ツト</t>
    </rPh>
    <phoneticPr fontId="5"/>
  </si>
  <si>
    <t>（調査）引き続き、委託事業の実施に当たっては、申請内容等について効果的・効率的に執行されるよう精査するとともに、額の確定時においても、実績報告書等において内容を精査することが必要である。
(広報)引き続き、一般競争入札により競争性の確保、コストの削減を図ると共に、事業者への公募の周知を行い、限られた予算の中で実効性の高い成果の創出が図られるよう、国民や社会のニーズを反映した広報活動を継続して努めていく必要がある。</t>
    <phoneticPr fontId="5"/>
  </si>
  <si>
    <t>D.ウィップアンドアソシエイツ株式会社</t>
    <phoneticPr fontId="5"/>
  </si>
  <si>
    <t>人件費</t>
    <rPh sb="0" eb="3">
      <t>ジンケンヒ</t>
    </rPh>
    <phoneticPr fontId="5"/>
  </si>
  <si>
    <t>その他</t>
    <rPh sb="2" eb="3">
      <t>タ</t>
    </rPh>
    <phoneticPr fontId="5"/>
  </si>
  <si>
    <t>調査、集計・分析費</t>
    <phoneticPr fontId="5"/>
  </si>
  <si>
    <t>調査実施、集計・分析費</t>
    <rPh sb="2" eb="4">
      <t>ジッシ</t>
    </rPh>
    <phoneticPr fontId="5"/>
  </si>
  <si>
    <t>ウィップアンドアソシエイツ株式会社</t>
    <phoneticPr fontId="5"/>
  </si>
  <si>
    <t>諸外国におけるスポーツ政策の科学的エビデンス及び評価指標に関する調査研究</t>
    <rPh sb="34" eb="36">
      <t>ケンキュウ</t>
    </rPh>
    <phoneticPr fontId="5"/>
  </si>
  <si>
    <t>令和2年度は、諸外国におけるスポーツ政策の科学的エビデンス及び評価指標に関する文献調査や中央競技団体における国際競技力と強化活動以外の要素の相関関係の調査、新型コロナウイルス感染の流行によって、国民のスポーツ参画状況や意識変化、健康状況にどのような影響が出たかの調査を行った。また、デポルターレ（WEB広報マガジン）のサイトを設け、スポーツ庁の政策を記事と動画で国民に発信した。</t>
    <rPh sb="7" eb="10">
      <t>ショガイコク</t>
    </rPh>
    <rPh sb="18" eb="20">
      <t>セイサク</t>
    </rPh>
    <rPh sb="21" eb="24">
      <t>カガクテキ</t>
    </rPh>
    <rPh sb="29" eb="30">
      <t>オヨ</t>
    </rPh>
    <rPh sb="31" eb="33">
      <t>ヒョウカ</t>
    </rPh>
    <rPh sb="33" eb="35">
      <t>シヒョウ</t>
    </rPh>
    <rPh sb="36" eb="37">
      <t>カン</t>
    </rPh>
    <rPh sb="39" eb="41">
      <t>ブンケン</t>
    </rPh>
    <rPh sb="44" eb="46">
      <t>チュウオウ</t>
    </rPh>
    <rPh sb="46" eb="48">
      <t>キョウギ</t>
    </rPh>
    <rPh sb="48" eb="50">
      <t>ダンタイ</t>
    </rPh>
    <rPh sb="54" eb="56">
      <t>コクサイ</t>
    </rPh>
    <rPh sb="56" eb="59">
      <t>キョウギリョク</t>
    </rPh>
    <rPh sb="60" eb="62">
      <t>キョウカ</t>
    </rPh>
    <rPh sb="62" eb="64">
      <t>カツドウ</t>
    </rPh>
    <rPh sb="64" eb="66">
      <t>イガイ</t>
    </rPh>
    <rPh sb="67" eb="69">
      <t>ヨウソ</t>
    </rPh>
    <rPh sb="70" eb="72">
      <t>ソウカン</t>
    </rPh>
    <rPh sb="72" eb="74">
      <t>カンケイ</t>
    </rPh>
    <rPh sb="75" eb="77">
      <t>チョウサ</t>
    </rPh>
    <rPh sb="78" eb="80">
      <t>シンガタ</t>
    </rPh>
    <phoneticPr fontId="5"/>
  </si>
  <si>
    <t>【報告書】
・スポーツ政策に関する調査研究報告書
https://www.mext.go.jp/sports/b_menu/sports/mcatetop01/list/1372415.htm
【関連する法令・計画】
・スポーツ基本法
http://www.mext.go.jp/a_menu/sports/kihonhou/index.htm
・スポーツ基本計画
http://www.mext.go.jp/prev_sports/comp/a_menu/sports/micro_detail/__icsFiles/afieldfile/2017/03/23/1383656_002.pdf
【スポーツ庁SNS】
・Facebook
https://www.facebook.com/japansportsagency/
・Twitter
https://twitter.com/sports_JSA
【スポーツ庁Web広報マガジン「デポルターレ」】
https://sports.go.jp/
予備費等5.6百万円については、「学校における体育・スポーツ資質向上等推進事業」より流用</t>
    <rPh sb="11" eb="13">
      <t>セイサク</t>
    </rPh>
    <rPh sb="14" eb="15">
      <t>カン</t>
    </rPh>
    <rPh sb="17" eb="19">
      <t>チョウサ</t>
    </rPh>
    <rPh sb="19" eb="21">
      <t>ケンキュウ</t>
    </rPh>
    <rPh sb="21" eb="24">
      <t>ホウコクショ</t>
    </rPh>
    <phoneticPr fontId="5"/>
  </si>
  <si>
    <t>14.4/3</t>
    <phoneticPr fontId="5"/>
  </si>
  <si>
    <t>（調査）諸外国におけるスポーツ政策の科学的エビデンス及び評価指標に関する調査研究については、次期スポーツ基本計画を策定していく過程で必要となる参考となる情報を得るための調査であり、国際競技力と中央競技団体に関する調査は、東京大会以降の国際競技力の在り方を検討していくための参考となる情報を得るための調査である。また、新型コロナウイルス感染症の流行による国民のスポーツへの参画状況や意識の変化、健康状態等に関する調査については、今後のwithコロナの時代にスポーツを実施する上での促進要因等の情報を得るものであり、いずれの調査についても今後のスポーツ振興施策を考える上で、必要なものであり、ニーズがある。
(広報)スポーツ庁の取組を広報し、国民の理解を深めることはニーズに即している。</t>
    <rPh sb="1" eb="3">
      <t>チョウサ</t>
    </rPh>
    <rPh sb="4" eb="7">
      <t>ショガイコク</t>
    </rPh>
    <rPh sb="15" eb="17">
      <t>セイサク</t>
    </rPh>
    <rPh sb="18" eb="21">
      <t>カガクテキ</t>
    </rPh>
    <rPh sb="26" eb="27">
      <t>オヨ</t>
    </rPh>
    <rPh sb="28" eb="30">
      <t>ヒョウカ</t>
    </rPh>
    <rPh sb="30" eb="32">
      <t>シヒョウ</t>
    </rPh>
    <rPh sb="33" eb="34">
      <t>カン</t>
    </rPh>
    <rPh sb="46" eb="48">
      <t>ジキ</t>
    </rPh>
    <rPh sb="52" eb="54">
      <t>キホン</t>
    </rPh>
    <rPh sb="54" eb="56">
      <t>ケイカク</t>
    </rPh>
    <rPh sb="57" eb="59">
      <t>サクテイ</t>
    </rPh>
    <rPh sb="63" eb="65">
      <t>カテイ</t>
    </rPh>
    <rPh sb="66" eb="68">
      <t>ヒツヨウ</t>
    </rPh>
    <rPh sb="71" eb="73">
      <t>サンコウ</t>
    </rPh>
    <rPh sb="76" eb="78">
      <t>ジョウホウ</t>
    </rPh>
    <rPh sb="79" eb="80">
      <t>エ</t>
    </rPh>
    <rPh sb="84" eb="86">
      <t>チョウサ</t>
    </rPh>
    <rPh sb="90" eb="92">
      <t>コクサイ</t>
    </rPh>
    <rPh sb="92" eb="95">
      <t>キョウギリョク</t>
    </rPh>
    <rPh sb="96" eb="98">
      <t>チュウオウ</t>
    </rPh>
    <rPh sb="98" eb="100">
      <t>キョウギ</t>
    </rPh>
    <rPh sb="100" eb="102">
      <t>ダンタイ</t>
    </rPh>
    <rPh sb="103" eb="104">
      <t>カン</t>
    </rPh>
    <rPh sb="106" eb="108">
      <t>チョウサ</t>
    </rPh>
    <rPh sb="110" eb="112">
      <t>トウキョウ</t>
    </rPh>
    <rPh sb="112" eb="114">
      <t>タイカイ</t>
    </rPh>
    <rPh sb="114" eb="116">
      <t>イコウ</t>
    </rPh>
    <rPh sb="117" eb="119">
      <t>コクサイ</t>
    </rPh>
    <rPh sb="119" eb="122">
      <t>キョウギリョク</t>
    </rPh>
    <rPh sb="123" eb="124">
      <t>ア</t>
    </rPh>
    <rPh sb="125" eb="126">
      <t>カタ</t>
    </rPh>
    <rPh sb="127" eb="129">
      <t>ケントウ</t>
    </rPh>
    <rPh sb="136" eb="138">
      <t>サンコウ</t>
    </rPh>
    <rPh sb="141" eb="143">
      <t>ジョウホウ</t>
    </rPh>
    <rPh sb="144" eb="145">
      <t>エ</t>
    </rPh>
    <rPh sb="149" eb="151">
      <t>チョウサ</t>
    </rPh>
    <rPh sb="158" eb="160">
      <t>シンガタ</t>
    </rPh>
    <rPh sb="167" eb="170">
      <t>カンセンショウ</t>
    </rPh>
    <rPh sb="171" eb="173">
      <t>リュウコウ</t>
    </rPh>
    <rPh sb="176" eb="178">
      <t>コクミン</t>
    </rPh>
    <rPh sb="185" eb="187">
      <t>サンカク</t>
    </rPh>
    <rPh sb="187" eb="189">
      <t>ジョウキョウ</t>
    </rPh>
    <rPh sb="190" eb="192">
      <t>イシキ</t>
    </rPh>
    <rPh sb="193" eb="195">
      <t>ヘンカ</t>
    </rPh>
    <rPh sb="196" eb="198">
      <t>ケンコウ</t>
    </rPh>
    <rPh sb="198" eb="200">
      <t>ジョウタイ</t>
    </rPh>
    <rPh sb="200" eb="201">
      <t>トウ</t>
    </rPh>
    <rPh sb="202" eb="203">
      <t>カン</t>
    </rPh>
    <rPh sb="205" eb="207">
      <t>チョウサ</t>
    </rPh>
    <rPh sb="213" eb="215">
      <t>コンゴ</t>
    </rPh>
    <rPh sb="224" eb="226">
      <t>ジダイ</t>
    </rPh>
    <rPh sb="232" eb="234">
      <t>ジッシ</t>
    </rPh>
    <rPh sb="236" eb="237">
      <t>ウエ</t>
    </rPh>
    <rPh sb="239" eb="241">
      <t>ソクシン</t>
    </rPh>
    <rPh sb="241" eb="243">
      <t>ヨウイン</t>
    </rPh>
    <rPh sb="243" eb="244">
      <t>トウ</t>
    </rPh>
    <rPh sb="245" eb="247">
      <t>ジョウホウ</t>
    </rPh>
    <rPh sb="248" eb="249">
      <t>エ</t>
    </rPh>
    <rPh sb="260" eb="262">
      <t>チョウサ</t>
    </rPh>
    <rPh sb="267" eb="269">
      <t>コンゴ</t>
    </rPh>
    <rPh sb="274" eb="276">
      <t>シンコウ</t>
    </rPh>
    <rPh sb="276" eb="277">
      <t>セ</t>
    </rPh>
    <rPh sb="277" eb="278">
      <t>サク</t>
    </rPh>
    <rPh sb="279" eb="280">
      <t>カンガ</t>
    </rPh>
    <rPh sb="282" eb="283">
      <t>ウエ</t>
    </rPh>
    <rPh sb="285" eb="287">
      <t>ヒツヨウ</t>
    </rPh>
    <rPh sb="303" eb="305">
      <t>コウホウ</t>
    </rPh>
    <rPh sb="310" eb="311">
      <t>チョウ</t>
    </rPh>
    <rPh sb="312" eb="314">
      <t>トリクミ</t>
    </rPh>
    <rPh sb="315" eb="317">
      <t>コウホウ</t>
    </rPh>
    <rPh sb="319" eb="321">
      <t>コクミン</t>
    </rPh>
    <rPh sb="322" eb="324">
      <t>リカイ</t>
    </rPh>
    <rPh sb="325" eb="326">
      <t>フカ</t>
    </rPh>
    <rPh sb="335" eb="336">
      <t>ソク</t>
    </rPh>
    <phoneticPr fontId="5"/>
  </si>
  <si>
    <t>（調査）マーケティングデータの収集や現況調査は、今後の取組を検討する際の重要な基礎資料となる。したがってこの事業は政策目的の達成手段として必要かつ適切と言える。そのため、優先度の高いい事業となっている。
(広報)政策を分かり易く広報することはスポーツ参画人口の拡大のみならず、人材育成、環境充実、経済効果向上等に必要な事業であり、優先度が高い。</t>
    <rPh sb="1" eb="3">
      <t>チョウサ</t>
    </rPh>
    <rPh sb="15" eb="17">
      <t>シュウシュウ</t>
    </rPh>
    <rPh sb="18" eb="20">
      <t>ゲンキョウ</t>
    </rPh>
    <rPh sb="20" eb="22">
      <t>チョウサ</t>
    </rPh>
    <rPh sb="24" eb="26">
      <t>コンゴ</t>
    </rPh>
    <rPh sb="27" eb="29">
      <t>トリクミ</t>
    </rPh>
    <rPh sb="30" eb="32">
      <t>ケントウ</t>
    </rPh>
    <rPh sb="34" eb="35">
      <t>サイ</t>
    </rPh>
    <rPh sb="36" eb="38">
      <t>ジュウヨウ</t>
    </rPh>
    <rPh sb="39" eb="41">
      <t>キソ</t>
    </rPh>
    <rPh sb="41" eb="43">
      <t>シリョウ</t>
    </rPh>
    <rPh sb="54" eb="56">
      <t>ジギョウ</t>
    </rPh>
    <rPh sb="57" eb="59">
      <t>セイサク</t>
    </rPh>
    <rPh sb="59" eb="61">
      <t>モクテキ</t>
    </rPh>
    <rPh sb="62" eb="64">
      <t>タッセイ</t>
    </rPh>
    <rPh sb="64" eb="66">
      <t>シュダン</t>
    </rPh>
    <rPh sb="69" eb="71">
      <t>ヒツヨウ</t>
    </rPh>
    <rPh sb="73" eb="75">
      <t>テキセツ</t>
    </rPh>
    <rPh sb="76" eb="77">
      <t>イ</t>
    </rPh>
    <rPh sb="85" eb="88">
      <t>ユウセンド</t>
    </rPh>
    <rPh sb="89" eb="90">
      <t>タカ</t>
    </rPh>
    <rPh sb="92" eb="94">
      <t>ジギョウ</t>
    </rPh>
    <rPh sb="103" eb="105">
      <t>コウホウ</t>
    </rPh>
    <rPh sb="106" eb="108">
      <t>セイサク</t>
    </rPh>
    <rPh sb="109" eb="110">
      <t>ワ</t>
    </rPh>
    <rPh sb="112" eb="113">
      <t>ヤス</t>
    </rPh>
    <rPh sb="114" eb="116">
      <t>コウホウ</t>
    </rPh>
    <rPh sb="125" eb="127">
      <t>サンカク</t>
    </rPh>
    <rPh sb="127" eb="129">
      <t>ジンコウ</t>
    </rPh>
    <rPh sb="130" eb="132">
      <t>カクダイ</t>
    </rPh>
    <rPh sb="138" eb="140">
      <t>ジンザイ</t>
    </rPh>
    <rPh sb="140" eb="142">
      <t>イクセイ</t>
    </rPh>
    <rPh sb="143" eb="145">
      <t>カンキョウ</t>
    </rPh>
    <rPh sb="145" eb="147">
      <t>ジュウジツ</t>
    </rPh>
    <rPh sb="148" eb="150">
      <t>ケイザイ</t>
    </rPh>
    <rPh sb="150" eb="152">
      <t>コウカ</t>
    </rPh>
    <rPh sb="152" eb="154">
      <t>コウジョウ</t>
    </rPh>
    <rPh sb="154" eb="155">
      <t>ナド</t>
    </rPh>
    <rPh sb="156" eb="158">
      <t>ヒツヨウ</t>
    </rPh>
    <rPh sb="159" eb="161">
      <t>ジギョウ</t>
    </rPh>
    <rPh sb="165" eb="168">
      <t>ユウセンド</t>
    </rPh>
    <rPh sb="169" eb="170">
      <t>タカ</t>
    </rPh>
    <phoneticPr fontId="5"/>
  </si>
  <si>
    <t>(調査・広報)スポーツ政策の基礎的調査及び広報活動については、国が自ら行う必要がある事業であり、国が費用負担を負うことが妥当である、なお、委託契約額については、事業経費の費目、使途の内容を厳正に審査し、決定している。</t>
    <rPh sb="1" eb="3">
      <t>チョウサ</t>
    </rPh>
    <rPh sb="4" eb="6">
      <t>コウホウ</t>
    </rPh>
    <rPh sb="11" eb="13">
      <t>セイサク</t>
    </rPh>
    <rPh sb="14" eb="17">
      <t>キソテキ</t>
    </rPh>
    <rPh sb="17" eb="19">
      <t>チョウサ</t>
    </rPh>
    <rPh sb="19" eb="20">
      <t>オヨ</t>
    </rPh>
    <rPh sb="21" eb="23">
      <t>コウホウ</t>
    </rPh>
    <rPh sb="23" eb="25">
      <t>カツドウ</t>
    </rPh>
    <rPh sb="33" eb="34">
      <t>ミズカ</t>
    </rPh>
    <rPh sb="35" eb="36">
      <t>オコナ</t>
    </rPh>
    <rPh sb="37" eb="39">
      <t>ヒツヨウ</t>
    </rPh>
    <rPh sb="80" eb="82">
      <t>ジギョウ</t>
    </rPh>
    <rPh sb="82" eb="84">
      <t>ケイヒ</t>
    </rPh>
    <rPh sb="85" eb="87">
      <t>ヒモク</t>
    </rPh>
    <rPh sb="88" eb="90">
      <t>シト</t>
    </rPh>
    <rPh sb="91" eb="93">
      <t>ナイヨウ</t>
    </rPh>
    <rPh sb="94" eb="96">
      <t>ゲンセイ</t>
    </rPh>
    <rPh sb="97" eb="99">
      <t>シンサ</t>
    </rPh>
    <rPh sb="101" eb="103">
      <t>ケッテイ</t>
    </rPh>
    <phoneticPr fontId="5"/>
  </si>
  <si>
    <t>政策課長　今井裕一</t>
    <rPh sb="5" eb="7">
      <t>イマイ</t>
    </rPh>
    <rPh sb="7" eb="9">
      <t>ユウイチ</t>
    </rPh>
    <phoneticPr fontId="5"/>
  </si>
  <si>
    <t>職員旅費</t>
    <rPh sb="0" eb="2">
      <t>ショクイン</t>
    </rPh>
    <rPh sb="2" eb="4">
      <t>リョヒ</t>
    </rPh>
    <phoneticPr fontId="5"/>
  </si>
  <si>
    <t>次期スポーツ基本計画に係る広報等の対応に係る経費等の増額のため
※金額は単位未満四捨五入して記載していることから、合計が一致しない場合がある。</t>
    <rPh sb="0" eb="2">
      <t>ジキ</t>
    </rPh>
    <rPh sb="6" eb="8">
      <t>キホン</t>
    </rPh>
    <rPh sb="8" eb="10">
      <t>ケイカク</t>
    </rPh>
    <rPh sb="11" eb="12">
      <t>カカ</t>
    </rPh>
    <rPh sb="13" eb="15">
      <t>コウホウ</t>
    </rPh>
    <rPh sb="15" eb="16">
      <t>トウ</t>
    </rPh>
    <rPh sb="17" eb="19">
      <t>タイオウ</t>
    </rPh>
    <rPh sb="20" eb="21">
      <t>カカ</t>
    </rPh>
    <rPh sb="22" eb="24">
      <t>ケイヒ</t>
    </rPh>
    <rPh sb="24" eb="25">
      <t>トウ</t>
    </rPh>
    <rPh sb="26" eb="28">
      <t>ゾウガク</t>
    </rPh>
    <phoneticPr fontId="5"/>
  </si>
  <si>
    <t>異なる事業目的（「スポーツ政策の基礎的調査」と「広報活動の実施」）が混在しており、事業の成果を適切に測れるよう事業単位を見直すべきである。成果指標は設定されているが、事業の進捗に応じた適切な見直しが必要である。また、支出先の選定については、競争性の確保に向け検証等は行われているものの、今後の対策について一層の工夫が必要である。</t>
  </si>
  <si>
    <t>事業内容の一部改善</t>
  </si>
  <si>
    <t>この事業は、外部有識者の指摘を踏まえ、事業目的の再確認を行い、成果指標についても事業の進捗に応じた適切な見直しを行うべきである。また、支出先の選定について競争性の確保のためのより一層の工夫が必要である。</t>
  </si>
  <si>
    <t>執行等改善</t>
  </si>
  <si>
    <t>スポーツ施策を企画・立案し、対外的に説得力を持ち、かつ、分かりやすく発信するにあたってはエビデンスが不可欠であり、EBPMの観点からも調査研究は必要である。また、広報活動は、スポーツ施策の企画・立案の成果を実際の運用にあたって対外的にわかりやすく発信するために、その効果的な手法を取り入れて行うものである。いずれも、効果的なスポーツ施策の企画・立案、そして運用を図ることに不可欠な事業であり、双方は別の取組ではなく一体的に行うべきものであると考えている。
また、成果指標については、事業の成果を適切に測れるよう、御指摘を踏まえて検討する。
なお、予算執行に当たっては、公募の早期実施等により、競争性の確保等を図り、効率的な事業執行となるよう努める。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</si>
</sst>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47625</xdr:colOff>
      <xdr:row>749</xdr:row>
      <xdr:rowOff>47625</xdr:rowOff>
    </xdr:from>
    <xdr:to>
      <xdr:col>34</xdr:col>
      <xdr:colOff>79375</xdr:colOff>
      <xdr:row>751</xdr:row>
      <xdr:rowOff>206960</xdr:rowOff>
    </xdr:to>
    <xdr:sp macro="" textlink="">
      <xdr:nvSpPr>
        <xdr:cNvPr id="2" name="正方形/長方形 1">
          <a:extLst>
            <a:ext uri="{FF2B5EF4-FFF2-40B4-BE49-F238E27FC236}">
              <a16:creationId xmlns:a16="http://schemas.microsoft.com/office/drawing/2014/main" id="{7BE6C121-B4FC-4A8E-9A12-839358AFA6E9}"/>
            </a:ext>
          </a:extLst>
        </xdr:cNvPr>
        <xdr:cNvSpPr/>
      </xdr:nvSpPr>
      <xdr:spPr>
        <a:xfrm>
          <a:off x="2730500" y="55594250"/>
          <a:ext cx="4365625" cy="857835"/>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スポーツ庁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6</xdr:col>
      <xdr:colOff>111127</xdr:colOff>
      <xdr:row>752</xdr:row>
      <xdr:rowOff>47624</xdr:rowOff>
    </xdr:from>
    <xdr:to>
      <xdr:col>18</xdr:col>
      <xdr:colOff>95251</xdr:colOff>
      <xdr:row>757</xdr:row>
      <xdr:rowOff>19049</xdr:rowOff>
    </xdr:to>
    <xdr:sp macro="" textlink="">
      <xdr:nvSpPr>
        <xdr:cNvPr id="3" name="大かっこ 2">
          <a:extLst>
            <a:ext uri="{FF2B5EF4-FFF2-40B4-BE49-F238E27FC236}">
              <a16:creationId xmlns:a16="http://schemas.microsoft.com/office/drawing/2014/main" id="{99D0BA63-BD16-4472-975D-785587354945}"/>
            </a:ext>
          </a:extLst>
        </xdr:cNvPr>
        <xdr:cNvSpPr/>
      </xdr:nvSpPr>
      <xdr:spPr>
        <a:xfrm>
          <a:off x="1368427" y="57369074"/>
          <a:ext cx="2498724" cy="1781175"/>
        </a:xfrm>
        <a:prstGeom prst="bracketPair">
          <a:avLst/>
        </a:prstGeom>
        <a:noFill/>
        <a:ln w="9525" cap="flat" cmpd="sng" algn="ctr">
          <a:solidFill>
            <a:sysClr val="windowText" lastClr="000000"/>
          </a:solidFill>
          <a:prstDash val="solid"/>
        </a:ln>
        <a:effectLst/>
      </xdr:spPr>
      <xdr:txBody>
        <a:bodyPr vertOverflow="clip" horzOverflow="clip" rtlCol="0" anchor="t"/>
        <a:lstStyle/>
        <a:p>
          <a:pPr fontAlgn="base" latinLnBrk="1" hangingPunct="0"/>
          <a:r>
            <a:rPr lang="ja-JP" altLang="en-US" sz="800">
              <a:solidFill>
                <a:schemeClr val="tx1"/>
              </a:solidFill>
              <a:effectLst/>
              <a:latin typeface="+mn-lt"/>
              <a:ea typeface="+mn-ea"/>
              <a:cs typeface="+mn-cs"/>
            </a:rPr>
            <a:t>スポーツ庁が推進する政策や統計データ・最新の動向・事例などをコンテンツ化し、</a:t>
          </a:r>
          <a:r>
            <a:rPr lang="en-US" altLang="ja-JP" sz="800">
              <a:solidFill>
                <a:schemeClr val="tx1"/>
              </a:solidFill>
              <a:effectLst/>
              <a:latin typeface="+mn-lt"/>
              <a:ea typeface="+mn-ea"/>
              <a:cs typeface="+mn-cs"/>
            </a:rPr>
            <a:t>WEB</a:t>
          </a:r>
          <a:r>
            <a:rPr lang="ja-JP" altLang="en-US" sz="800">
              <a:solidFill>
                <a:schemeClr val="tx1"/>
              </a:solidFill>
              <a:effectLst/>
              <a:latin typeface="+mn-lt"/>
              <a:ea typeface="+mn-ea"/>
              <a:cs typeface="+mn-cs"/>
            </a:rPr>
            <a:t>上で広くわかりやすく発信することで、スポーツ行政に対する国民の関心を集めるとともに、理解を深める。そのために、</a:t>
          </a:r>
          <a:r>
            <a:rPr lang="en-US" altLang="ja-JP" sz="800">
              <a:solidFill>
                <a:schemeClr val="tx1"/>
              </a:solidFill>
              <a:effectLst/>
              <a:latin typeface="+mn-lt"/>
              <a:ea typeface="+mn-ea"/>
              <a:cs typeface="+mn-cs"/>
            </a:rPr>
            <a:t>WEB</a:t>
          </a:r>
          <a:r>
            <a:rPr lang="ja-JP" altLang="en-US" sz="800">
              <a:solidFill>
                <a:schemeClr val="tx1"/>
              </a:solidFill>
              <a:effectLst/>
              <a:latin typeface="+mn-lt"/>
              <a:ea typeface="+mn-ea"/>
              <a:cs typeface="+mn-cs"/>
            </a:rPr>
            <a:t>広報誌サイトに掲載する各種コンテンツ（記事・動画）を制作し、これらを掲載した</a:t>
          </a:r>
          <a:r>
            <a:rPr lang="en-US" altLang="ja-JP" sz="800">
              <a:solidFill>
                <a:schemeClr val="tx1"/>
              </a:solidFill>
              <a:effectLst/>
              <a:latin typeface="+mn-lt"/>
              <a:ea typeface="+mn-ea"/>
              <a:cs typeface="+mn-cs"/>
            </a:rPr>
            <a:t>WE</a:t>
          </a:r>
          <a:r>
            <a:rPr lang="ja-JP" altLang="en-US" sz="800">
              <a:solidFill>
                <a:schemeClr val="tx1"/>
              </a:solidFill>
              <a:effectLst/>
              <a:latin typeface="+mn-lt"/>
              <a:ea typeface="+mn-ea"/>
              <a:cs typeface="+mn-cs"/>
            </a:rPr>
            <a:t>ｂ広報誌サイトの運用を行う。</a:t>
          </a:r>
          <a:endParaRPr lang="ja-JP" altLang="ja-JP" sz="800">
            <a:solidFill>
              <a:schemeClr val="tx1"/>
            </a:solidFill>
            <a:effectLst/>
            <a:latin typeface="+mn-lt"/>
            <a:ea typeface="+mn-ea"/>
            <a:cs typeface="+mn-cs"/>
          </a:endParaRPr>
        </a:p>
      </xdr:txBody>
    </xdr:sp>
    <xdr:clientData/>
  </xdr:twoCellAnchor>
  <xdr:twoCellAnchor>
    <xdr:from>
      <xdr:col>34</xdr:col>
      <xdr:colOff>190500</xdr:colOff>
      <xdr:row>749</xdr:row>
      <xdr:rowOff>31750</xdr:rowOff>
    </xdr:from>
    <xdr:to>
      <xdr:col>48</xdr:col>
      <xdr:colOff>154593</xdr:colOff>
      <xdr:row>752</xdr:row>
      <xdr:rowOff>235856</xdr:rowOff>
    </xdr:to>
    <xdr:sp macro="" textlink="">
      <xdr:nvSpPr>
        <xdr:cNvPr id="4" name="テキスト ボックス 3">
          <a:extLst>
            <a:ext uri="{FF2B5EF4-FFF2-40B4-BE49-F238E27FC236}">
              <a16:creationId xmlns:a16="http://schemas.microsoft.com/office/drawing/2014/main" id="{6F22D70E-78B4-42A5-B19A-7E6F64E8D3CC}"/>
            </a:ext>
          </a:extLst>
        </xdr:cNvPr>
        <xdr:cNvSpPr txBox="1"/>
      </xdr:nvSpPr>
      <xdr:spPr>
        <a:xfrm>
          <a:off x="7207250" y="55578375"/>
          <a:ext cx="2853343" cy="12518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情報処理業務庁費　　</a:t>
          </a:r>
          <a:r>
            <a:rPr kumimoji="1" lang="en-US" altLang="ja-JP" sz="1100">
              <a:solidFill>
                <a:schemeClr val="tx1"/>
              </a:solidFill>
            </a:rPr>
            <a:t>19.4</a:t>
          </a:r>
          <a:r>
            <a:rPr kumimoji="1" lang="ja-JP" altLang="en-US" sz="1100">
              <a:solidFill>
                <a:schemeClr val="tx1"/>
              </a:solidFill>
            </a:rPr>
            <a:t>百万円</a:t>
          </a:r>
          <a:endParaRPr kumimoji="1" lang="en-US" altLang="ja-JP" sz="1100">
            <a:solidFill>
              <a:schemeClr val="tx1"/>
            </a:solidFill>
          </a:endParaRPr>
        </a:p>
        <a:p>
          <a:r>
            <a:rPr kumimoji="1" lang="ja-JP" altLang="en-US" sz="1100">
              <a:solidFill>
                <a:schemeClr val="tx1"/>
              </a:solidFill>
            </a:rPr>
            <a:t>諸謝金　　</a:t>
          </a:r>
          <a:r>
            <a:rPr kumimoji="1" lang="en-US" altLang="ja-JP" sz="1100">
              <a:solidFill>
                <a:schemeClr val="tx1"/>
              </a:solidFill>
            </a:rPr>
            <a:t>0.28</a:t>
          </a:r>
          <a:r>
            <a:rPr kumimoji="1" lang="ja-JP" altLang="en-US" sz="1100">
              <a:solidFill>
                <a:schemeClr val="tx1"/>
              </a:solidFill>
            </a:rPr>
            <a:t>百万円</a:t>
          </a:r>
          <a:endParaRPr kumimoji="1" lang="en-US" altLang="ja-JP" sz="1100">
            <a:solidFill>
              <a:schemeClr val="tx1"/>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庁費　　</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百万円</a:t>
          </a:r>
          <a:endParaRPr kumimoji="1" lang="en-US" altLang="ja-JP" sz="1100">
            <a:solidFill>
              <a:schemeClr val="tx1"/>
            </a:solidFill>
          </a:endParaRPr>
        </a:p>
        <a:p>
          <a:r>
            <a:rPr kumimoji="1" lang="ja-JP" altLang="en-US" sz="1100">
              <a:solidFill>
                <a:schemeClr val="tx1"/>
              </a:solidFill>
            </a:rPr>
            <a:t>委員等旅費　　</a:t>
          </a:r>
          <a:r>
            <a:rPr kumimoji="1" lang="en-US" altLang="ja-JP" sz="1100">
              <a:solidFill>
                <a:schemeClr val="tx1"/>
              </a:solidFill>
            </a:rPr>
            <a:t>0.06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46</xdr:col>
      <xdr:colOff>88443</xdr:colOff>
      <xdr:row>748</xdr:row>
      <xdr:rowOff>317500</xdr:rowOff>
    </xdr:from>
    <xdr:to>
      <xdr:col>47</xdr:col>
      <xdr:colOff>95211</xdr:colOff>
      <xdr:row>751</xdr:row>
      <xdr:rowOff>324984</xdr:rowOff>
    </xdr:to>
    <xdr:sp macro="" textlink="">
      <xdr:nvSpPr>
        <xdr:cNvPr id="5" name="左中かっこ 4">
          <a:extLst>
            <a:ext uri="{FF2B5EF4-FFF2-40B4-BE49-F238E27FC236}">
              <a16:creationId xmlns:a16="http://schemas.microsoft.com/office/drawing/2014/main" id="{B4C8B887-7D9B-4872-B0B1-823027334717}"/>
            </a:ext>
          </a:extLst>
        </xdr:cNvPr>
        <xdr:cNvSpPr/>
      </xdr:nvSpPr>
      <xdr:spPr>
        <a:xfrm flipH="1">
          <a:off x="9477372" y="65958357"/>
          <a:ext cx="210875" cy="106884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120194</xdr:colOff>
      <xdr:row>750</xdr:row>
      <xdr:rowOff>0</xdr:rowOff>
    </xdr:from>
    <xdr:to>
      <xdr:col>52</xdr:col>
      <xdr:colOff>17687</xdr:colOff>
      <xdr:row>750</xdr:row>
      <xdr:rowOff>324530</xdr:rowOff>
    </xdr:to>
    <xdr:sp macro="" textlink="">
      <xdr:nvSpPr>
        <xdr:cNvPr id="6" name="テキスト ボックス 5">
          <a:extLst>
            <a:ext uri="{FF2B5EF4-FFF2-40B4-BE49-F238E27FC236}">
              <a16:creationId xmlns:a16="http://schemas.microsoft.com/office/drawing/2014/main" id="{B2259644-1426-4939-98D5-2147DD566BE0}"/>
            </a:ext>
          </a:extLst>
        </xdr:cNvPr>
        <xdr:cNvSpPr txBox="1"/>
      </xdr:nvSpPr>
      <xdr:spPr>
        <a:xfrm>
          <a:off x="9713230" y="66348429"/>
          <a:ext cx="986064" cy="324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10</xdr:col>
      <xdr:colOff>142875</xdr:colOff>
      <xdr:row>756</xdr:row>
      <xdr:rowOff>79375</xdr:rowOff>
    </xdr:from>
    <xdr:to>
      <xdr:col>13</xdr:col>
      <xdr:colOff>30194</xdr:colOff>
      <xdr:row>758</xdr:row>
      <xdr:rowOff>40298</xdr:rowOff>
    </xdr:to>
    <xdr:sp macro="" textlink="">
      <xdr:nvSpPr>
        <xdr:cNvPr id="7" name="下矢印 4">
          <a:extLst>
            <a:ext uri="{FF2B5EF4-FFF2-40B4-BE49-F238E27FC236}">
              <a16:creationId xmlns:a16="http://schemas.microsoft.com/office/drawing/2014/main" id="{81F0B6FA-4135-43DA-9E10-6D313932C3D6}"/>
            </a:ext>
          </a:extLst>
        </xdr:cNvPr>
        <xdr:cNvSpPr/>
      </xdr:nvSpPr>
      <xdr:spPr>
        <a:xfrm>
          <a:off x="2206625" y="58070750"/>
          <a:ext cx="506444" cy="659423"/>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136526</xdr:colOff>
      <xdr:row>758</xdr:row>
      <xdr:rowOff>133350</xdr:rowOff>
    </xdr:from>
    <xdr:to>
      <xdr:col>17</xdr:col>
      <xdr:colOff>38100</xdr:colOff>
      <xdr:row>759</xdr:row>
      <xdr:rowOff>31750</xdr:rowOff>
    </xdr:to>
    <xdr:sp macro="" textlink="">
      <xdr:nvSpPr>
        <xdr:cNvPr id="8" name="テキスト ボックス 7">
          <a:extLst>
            <a:ext uri="{FF2B5EF4-FFF2-40B4-BE49-F238E27FC236}">
              <a16:creationId xmlns:a16="http://schemas.microsoft.com/office/drawing/2014/main" id="{54808943-1D6E-49DE-B921-AFEF13B11CEB}"/>
            </a:ext>
          </a:extLst>
        </xdr:cNvPr>
        <xdr:cNvSpPr txBox="1"/>
      </xdr:nvSpPr>
      <xdr:spPr>
        <a:xfrm>
          <a:off x="1603376" y="59626500"/>
          <a:ext cx="1997074" cy="2603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79375</xdr:colOff>
      <xdr:row>759</xdr:row>
      <xdr:rowOff>79375</xdr:rowOff>
    </xdr:from>
    <xdr:to>
      <xdr:col>17</xdr:col>
      <xdr:colOff>152400</xdr:colOff>
      <xdr:row>761</xdr:row>
      <xdr:rowOff>195953</xdr:rowOff>
    </xdr:to>
    <xdr:sp macro="" textlink="">
      <xdr:nvSpPr>
        <xdr:cNvPr id="9" name="正方形/長方形 8">
          <a:extLst>
            <a:ext uri="{FF2B5EF4-FFF2-40B4-BE49-F238E27FC236}">
              <a16:creationId xmlns:a16="http://schemas.microsoft.com/office/drawing/2014/main" id="{F12677C0-9A15-473A-BFB5-FD99AFAB145F}"/>
            </a:ext>
          </a:extLst>
        </xdr:cNvPr>
        <xdr:cNvSpPr/>
      </xdr:nvSpPr>
      <xdr:spPr>
        <a:xfrm>
          <a:off x="1336675" y="59934475"/>
          <a:ext cx="2378075" cy="840478"/>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en-US" altLang="ja-JP"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デザイン東京事業協同組合</a:t>
          </a:r>
          <a:r>
            <a:rPr kumimoji="0" lang="ja-JP" altLang="en-US"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endParaRPr kumimoji="0" lang="en-US" altLang="ja-JP"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９．９百万円</a:t>
          </a:r>
        </a:p>
      </xdr:txBody>
    </xdr:sp>
    <xdr:clientData/>
  </xdr:twoCellAnchor>
  <xdr:twoCellAnchor>
    <xdr:from>
      <xdr:col>6</xdr:col>
      <xdr:colOff>79374</xdr:colOff>
      <xdr:row>761</xdr:row>
      <xdr:rowOff>301625</xdr:rowOff>
    </xdr:from>
    <xdr:to>
      <xdr:col>18</xdr:col>
      <xdr:colOff>178592</xdr:colOff>
      <xdr:row>765</xdr:row>
      <xdr:rowOff>511969</xdr:rowOff>
    </xdr:to>
    <xdr:sp macro="" textlink="">
      <xdr:nvSpPr>
        <xdr:cNvPr id="10" name="大かっこ 9">
          <a:extLst>
            <a:ext uri="{FF2B5EF4-FFF2-40B4-BE49-F238E27FC236}">
              <a16:creationId xmlns:a16="http://schemas.microsoft.com/office/drawing/2014/main" id="{CC64BA75-279B-4640-8552-5BE669195DFC}"/>
            </a:ext>
          </a:extLst>
        </xdr:cNvPr>
        <xdr:cNvSpPr/>
      </xdr:nvSpPr>
      <xdr:spPr>
        <a:xfrm>
          <a:off x="1293812" y="66667063"/>
          <a:ext cx="2528093" cy="1948656"/>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lang="ja-JP" altLang="en-US" sz="700">
              <a:solidFill>
                <a:schemeClr val="tx1"/>
              </a:solidFill>
              <a:effectLst/>
              <a:latin typeface="+mn-lt"/>
              <a:ea typeface="+mn-ea"/>
              <a:cs typeface="+mn-cs"/>
            </a:rPr>
            <a:t>１．</a:t>
          </a:r>
          <a:r>
            <a:rPr lang="en-US" altLang="ja-JP" sz="700">
              <a:solidFill>
                <a:schemeClr val="tx1"/>
              </a:solidFill>
              <a:effectLst/>
              <a:latin typeface="+mn-lt"/>
              <a:ea typeface="+mn-ea"/>
              <a:cs typeface="+mn-cs"/>
            </a:rPr>
            <a:t>WEB</a:t>
          </a:r>
          <a:r>
            <a:rPr lang="ja-JP" altLang="en-US" sz="700">
              <a:solidFill>
                <a:schemeClr val="tx1"/>
              </a:solidFill>
              <a:effectLst/>
              <a:latin typeface="+mn-lt"/>
              <a:ea typeface="+mn-ea"/>
              <a:cs typeface="+mn-cs"/>
            </a:rPr>
            <a:t>広報誌サイトの運用</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・広報コンテンツを効果的に配信するため</a:t>
          </a:r>
          <a:r>
            <a:rPr lang="en-US" altLang="ja-JP" sz="700">
              <a:solidFill>
                <a:schemeClr val="tx1"/>
              </a:solidFill>
              <a:effectLst/>
              <a:latin typeface="+mn-lt"/>
              <a:ea typeface="+mn-ea"/>
              <a:cs typeface="+mn-cs"/>
            </a:rPr>
            <a:t>WEB</a:t>
          </a:r>
          <a:r>
            <a:rPr lang="ja-JP" altLang="en-US" sz="700">
              <a:solidFill>
                <a:schemeClr val="tx1"/>
              </a:solidFill>
              <a:effectLst/>
              <a:latin typeface="+mn-lt"/>
              <a:ea typeface="+mn-ea"/>
              <a:cs typeface="+mn-cs"/>
            </a:rPr>
            <a:t>広報誌サイトを運用する。</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２．</a:t>
          </a:r>
          <a:r>
            <a:rPr lang="en-US" altLang="ja-JP" sz="700">
              <a:solidFill>
                <a:schemeClr val="tx1"/>
              </a:solidFill>
              <a:effectLst/>
              <a:latin typeface="+mn-lt"/>
              <a:ea typeface="+mn-ea"/>
              <a:cs typeface="+mn-cs"/>
            </a:rPr>
            <a:t>WEB</a:t>
          </a:r>
          <a:r>
            <a:rPr lang="ja-JP" altLang="en-US" sz="700">
              <a:solidFill>
                <a:schemeClr val="tx1"/>
              </a:solidFill>
              <a:effectLst/>
              <a:latin typeface="+mn-lt"/>
              <a:ea typeface="+mn-ea"/>
              <a:cs typeface="+mn-cs"/>
            </a:rPr>
            <a:t>広報誌サイトの保守</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・セキュリティ対策など。</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３．記事・動画コンテンツの配信計画</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・年間の配信計画の作成</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４．</a:t>
          </a:r>
          <a:r>
            <a:rPr lang="en-US" altLang="ja-JP" sz="700">
              <a:solidFill>
                <a:schemeClr val="tx1"/>
              </a:solidFill>
              <a:effectLst/>
              <a:latin typeface="+mn-lt"/>
              <a:ea typeface="+mn-ea"/>
              <a:cs typeface="+mn-cs"/>
            </a:rPr>
            <a:t>WEB</a:t>
          </a:r>
          <a:r>
            <a:rPr lang="ja-JP" altLang="en-US" sz="700">
              <a:solidFill>
                <a:schemeClr val="tx1"/>
              </a:solidFill>
              <a:effectLst/>
              <a:latin typeface="+mn-lt"/>
              <a:ea typeface="+mn-ea"/>
              <a:cs typeface="+mn-cs"/>
            </a:rPr>
            <a:t>記事の製作・編集、掲載・運用及び管理</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・構成案の提案、テーマ毎の記事の製作</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５．動画コンテンツの製作・編集、掲載</a:t>
          </a:r>
          <a:endParaRPr lang="en-US" altLang="ja-JP" sz="700">
            <a:solidFill>
              <a:schemeClr val="tx1"/>
            </a:solidFill>
            <a:effectLst/>
            <a:latin typeface="+mn-lt"/>
            <a:ea typeface="+mn-ea"/>
            <a:cs typeface="+mn-cs"/>
          </a:endParaRPr>
        </a:p>
        <a:p>
          <a:r>
            <a:rPr lang="ja-JP" altLang="en-US" sz="700">
              <a:solidFill>
                <a:schemeClr val="tx1"/>
              </a:solidFill>
              <a:effectLst/>
              <a:latin typeface="+mn-lt"/>
              <a:ea typeface="+mn-ea"/>
              <a:cs typeface="+mn-cs"/>
            </a:rPr>
            <a:t>・提示する６テーマについて、</a:t>
          </a:r>
          <a:r>
            <a:rPr lang="en-US" altLang="ja-JP" sz="700">
              <a:solidFill>
                <a:schemeClr val="tx1"/>
              </a:solidFill>
              <a:effectLst/>
              <a:latin typeface="+mn-lt"/>
              <a:ea typeface="+mn-ea"/>
              <a:cs typeface="+mn-cs"/>
            </a:rPr>
            <a:t>5</a:t>
          </a:r>
          <a:r>
            <a:rPr lang="ja-JP" altLang="en-US" sz="700">
              <a:solidFill>
                <a:schemeClr val="tx1"/>
              </a:solidFill>
              <a:effectLst/>
              <a:latin typeface="+mn-lt"/>
              <a:ea typeface="+mn-ea"/>
              <a:cs typeface="+mn-cs"/>
            </a:rPr>
            <a:t>分程度の動画を作成する。</a:t>
          </a:r>
          <a:endParaRPr lang="ja-JP" altLang="ja-JP" sz="700">
            <a:solidFill>
              <a:schemeClr val="tx1"/>
            </a:solidFill>
            <a:effectLst/>
            <a:latin typeface="+mn-lt"/>
            <a:ea typeface="+mn-ea"/>
            <a:cs typeface="+mn-cs"/>
          </a:endParaRPr>
        </a:p>
      </xdr:txBody>
    </xdr:sp>
    <xdr:clientData/>
  </xdr:twoCellAnchor>
  <xdr:twoCellAnchor>
    <xdr:from>
      <xdr:col>19</xdr:col>
      <xdr:colOff>28577</xdr:colOff>
      <xdr:row>752</xdr:row>
      <xdr:rowOff>50800</xdr:rowOff>
    </xdr:from>
    <xdr:to>
      <xdr:col>30</xdr:col>
      <xdr:colOff>152401</xdr:colOff>
      <xdr:row>757</xdr:row>
      <xdr:rowOff>29634</xdr:rowOff>
    </xdr:to>
    <xdr:sp macro="" textlink="">
      <xdr:nvSpPr>
        <xdr:cNvPr id="11" name="大かっこ 10">
          <a:extLst>
            <a:ext uri="{FF2B5EF4-FFF2-40B4-BE49-F238E27FC236}">
              <a16:creationId xmlns:a16="http://schemas.microsoft.com/office/drawing/2014/main" id="{A75ADAA3-573C-491D-80A0-3453A78BF3D5}"/>
            </a:ext>
          </a:extLst>
        </xdr:cNvPr>
        <xdr:cNvSpPr/>
      </xdr:nvSpPr>
      <xdr:spPr>
        <a:xfrm>
          <a:off x="4010027" y="57372250"/>
          <a:ext cx="2428874" cy="1788584"/>
        </a:xfrm>
        <a:prstGeom prst="bracketPair">
          <a:avLst/>
        </a:prstGeom>
        <a:noFill/>
        <a:ln w="9525" cap="flat" cmpd="sng" algn="ctr">
          <a:solidFill>
            <a:sysClr val="windowText" lastClr="000000"/>
          </a:solidFill>
          <a:prstDash val="solid"/>
        </a:ln>
        <a:effectLst/>
      </xdr:spPr>
      <xdr:txBody>
        <a:bodyPr vertOverflow="clip" horzOverflow="clip" rtlCol="0" anchor="t"/>
        <a:lstStyle/>
        <a:p>
          <a:r>
            <a:rPr lang="ja-JP" altLang="ja-JP" sz="600">
              <a:effectLst/>
              <a:latin typeface="+mn-lt"/>
              <a:ea typeface="+mn-ea"/>
              <a:cs typeface="+mn-cs"/>
            </a:rPr>
            <a:t>新型コロナウイルス感染症の流行拡大を受けて、国民のスポーツをする・みる等の参画状況や参画に対する意識がどのように変化したかを調査する。また、実際に新型コロナウイルス感染症の影響を受けて、国民のスポーツに関わる環境が変化した結果、個人の健康状態にどのような変化があったかを調査する。</a:t>
          </a:r>
        </a:p>
        <a:p>
          <a:r>
            <a:rPr lang="ja-JP" altLang="ja-JP" sz="600">
              <a:effectLst/>
              <a:latin typeface="+mn-lt"/>
              <a:ea typeface="+mn-ea"/>
              <a:cs typeface="+mn-cs"/>
            </a:rPr>
            <a:t>加えて、今後</a:t>
          </a:r>
          <a:r>
            <a:rPr lang="en-US" altLang="ja-JP" sz="600">
              <a:effectLst/>
              <a:latin typeface="+mn-lt"/>
              <a:ea typeface="+mn-ea"/>
              <a:cs typeface="+mn-cs"/>
            </a:rPr>
            <a:t>with</a:t>
          </a:r>
          <a:r>
            <a:rPr lang="ja-JP" altLang="ja-JP" sz="600">
              <a:effectLst/>
              <a:latin typeface="+mn-lt"/>
              <a:ea typeface="+mn-ea"/>
              <a:cs typeface="+mn-cs"/>
            </a:rPr>
            <a:t>コロナの時代にスポーツを実施するに当たって、どのような要素がスポーツを実施する上で促進要因になり、どのような要素がスポーツを実施する上で阻害要因になるのか、国民に対して意識調査を実施する。</a:t>
          </a:r>
          <a:endParaRPr lang="ja-JP" altLang="ja-JP" sz="600">
            <a:solidFill>
              <a:srgbClr val="0000FF"/>
            </a:solidFill>
            <a:effectLst/>
            <a:latin typeface="+mn-lt"/>
            <a:ea typeface="+mn-ea"/>
            <a:cs typeface="+mn-cs"/>
          </a:endParaRPr>
        </a:p>
      </xdr:txBody>
    </xdr:sp>
    <xdr:clientData/>
  </xdr:twoCellAnchor>
  <xdr:twoCellAnchor>
    <xdr:from>
      <xdr:col>23</xdr:col>
      <xdr:colOff>203200</xdr:colOff>
      <xdr:row>756</xdr:row>
      <xdr:rowOff>279400</xdr:rowOff>
    </xdr:from>
    <xdr:to>
      <xdr:col>26</xdr:col>
      <xdr:colOff>24833</xdr:colOff>
      <xdr:row>758</xdr:row>
      <xdr:rowOff>9909</xdr:rowOff>
    </xdr:to>
    <xdr:sp macro="" textlink="">
      <xdr:nvSpPr>
        <xdr:cNvPr id="12" name="下矢印 4">
          <a:extLst>
            <a:ext uri="{FF2B5EF4-FFF2-40B4-BE49-F238E27FC236}">
              <a16:creationId xmlns:a16="http://schemas.microsoft.com/office/drawing/2014/main" id="{904F2252-E017-45ED-AE0B-92BCE70BEABF}"/>
            </a:ext>
          </a:extLst>
        </xdr:cNvPr>
        <xdr:cNvSpPr/>
      </xdr:nvSpPr>
      <xdr:spPr>
        <a:xfrm>
          <a:off x="5022850" y="59048650"/>
          <a:ext cx="450283" cy="454409"/>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69851</xdr:colOff>
      <xdr:row>759</xdr:row>
      <xdr:rowOff>88900</xdr:rowOff>
    </xdr:from>
    <xdr:to>
      <xdr:col>30</xdr:col>
      <xdr:colOff>152400</xdr:colOff>
      <xdr:row>761</xdr:row>
      <xdr:rowOff>200942</xdr:rowOff>
    </xdr:to>
    <xdr:sp macro="" textlink="">
      <xdr:nvSpPr>
        <xdr:cNvPr id="13" name="正方形/長方形 12">
          <a:extLst>
            <a:ext uri="{FF2B5EF4-FFF2-40B4-BE49-F238E27FC236}">
              <a16:creationId xmlns:a16="http://schemas.microsoft.com/office/drawing/2014/main" id="{F12677C0-9A15-473A-BFB5-FD99AFAB145F}"/>
            </a:ext>
          </a:extLst>
        </xdr:cNvPr>
        <xdr:cNvSpPr/>
      </xdr:nvSpPr>
      <xdr:spPr>
        <a:xfrm>
          <a:off x="4051301" y="59944000"/>
          <a:ext cx="2387599" cy="835942"/>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B.</a:t>
          </a:r>
          <a:r>
            <a:rPr kumimoji="1" lang="ja-JP" altLang="en-US"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株式会社サーベイリサーチセンター</a:t>
          </a:r>
          <a:r>
            <a:rPr kumimoji="0" lang="ja-JP" altLang="en-US"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endParaRPr kumimoji="0" lang="en-US" altLang="ja-JP"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５．６百万円</a:t>
          </a:r>
        </a:p>
      </xdr:txBody>
    </xdr:sp>
    <xdr:clientData/>
  </xdr:twoCellAnchor>
  <xdr:twoCellAnchor>
    <xdr:from>
      <xdr:col>20</xdr:col>
      <xdr:colOff>114301</xdr:colOff>
      <xdr:row>758</xdr:row>
      <xdr:rowOff>146051</xdr:rowOff>
    </xdr:from>
    <xdr:to>
      <xdr:col>30</xdr:col>
      <xdr:colOff>133351</xdr:colOff>
      <xdr:row>759</xdr:row>
      <xdr:rowOff>1</xdr:rowOff>
    </xdr:to>
    <xdr:sp macro="" textlink="">
      <xdr:nvSpPr>
        <xdr:cNvPr id="14" name="テキスト ボックス 13">
          <a:extLst>
            <a:ext uri="{FF2B5EF4-FFF2-40B4-BE49-F238E27FC236}">
              <a16:creationId xmlns:a16="http://schemas.microsoft.com/office/drawing/2014/main" id="{54808943-1D6E-49DE-B921-AFEF13B11CEB}"/>
            </a:ext>
          </a:extLst>
        </xdr:cNvPr>
        <xdr:cNvSpPr txBox="1"/>
      </xdr:nvSpPr>
      <xdr:spPr>
        <a:xfrm>
          <a:off x="4305301" y="59639201"/>
          <a:ext cx="2114550" cy="215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63501</xdr:colOff>
      <xdr:row>761</xdr:row>
      <xdr:rowOff>309562</xdr:rowOff>
    </xdr:from>
    <xdr:to>
      <xdr:col>30</xdr:col>
      <xdr:colOff>59531</xdr:colOff>
      <xdr:row>766</xdr:row>
      <xdr:rowOff>35719</xdr:rowOff>
    </xdr:to>
    <xdr:sp macro="" textlink="">
      <xdr:nvSpPr>
        <xdr:cNvPr id="15" name="大かっこ 14">
          <a:extLst>
            <a:ext uri="{FF2B5EF4-FFF2-40B4-BE49-F238E27FC236}">
              <a16:creationId xmlns:a16="http://schemas.microsoft.com/office/drawing/2014/main" id="{A75ADAA3-573C-491D-80A0-3453A78BF3D5}"/>
            </a:ext>
          </a:extLst>
        </xdr:cNvPr>
        <xdr:cNvSpPr/>
      </xdr:nvSpPr>
      <xdr:spPr>
        <a:xfrm>
          <a:off x="3909220" y="66675000"/>
          <a:ext cx="2222499" cy="20002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fontAlgn="base" latinLnBrk="1" hangingPunct="0"/>
          <a:r>
            <a:rPr lang="ja-JP" altLang="en-US" sz="1100">
              <a:solidFill>
                <a:sysClr val="windowText" lastClr="000000"/>
              </a:solidFill>
              <a:effectLst/>
              <a:latin typeface="+mn-lt"/>
              <a:ea typeface="+mn-ea"/>
              <a:cs typeface="+mn-cs"/>
            </a:rPr>
            <a:t>新型コロナウイルス感染症の流行による、国民のスポーツへの参画状況や意識の変化、健康状態等について</a:t>
          </a:r>
          <a:r>
            <a:rPr lang="en-US" altLang="ja-JP" sz="1100">
              <a:solidFill>
                <a:sysClr val="windowText" lastClr="000000"/>
              </a:solidFill>
              <a:effectLst/>
              <a:latin typeface="+mn-lt"/>
              <a:ea typeface="+mn-ea"/>
              <a:cs typeface="+mn-cs"/>
            </a:rPr>
            <a:t>WEB</a:t>
          </a:r>
          <a:r>
            <a:rPr lang="ja-JP" altLang="en-US" sz="1100">
              <a:solidFill>
                <a:sysClr val="windowText" lastClr="000000"/>
              </a:solidFill>
              <a:effectLst/>
              <a:latin typeface="+mn-lt"/>
              <a:ea typeface="+mn-ea"/>
              <a:cs typeface="+mn-cs"/>
            </a:rPr>
            <a:t>調査</a:t>
          </a:r>
          <a:endParaRPr lang="ja-JP" altLang="ja-JP" sz="1100">
            <a:solidFill>
              <a:sysClr val="windowText" lastClr="000000"/>
            </a:solidFill>
            <a:effectLst/>
            <a:latin typeface="+mn-lt"/>
            <a:ea typeface="+mn-ea"/>
            <a:cs typeface="+mn-cs"/>
          </a:endParaRPr>
        </a:p>
      </xdr:txBody>
    </xdr:sp>
    <xdr:clientData/>
  </xdr:twoCellAnchor>
  <xdr:twoCellAnchor>
    <xdr:from>
      <xdr:col>31</xdr:col>
      <xdr:colOff>152400</xdr:colOff>
      <xdr:row>752</xdr:row>
      <xdr:rowOff>76200</xdr:rowOff>
    </xdr:from>
    <xdr:to>
      <xdr:col>40</xdr:col>
      <xdr:colOff>152400</xdr:colOff>
      <xdr:row>757</xdr:row>
      <xdr:rowOff>19050</xdr:rowOff>
    </xdr:to>
    <xdr:sp macro="" textlink="">
      <xdr:nvSpPr>
        <xdr:cNvPr id="16" name="大かっこ 15">
          <a:extLst>
            <a:ext uri="{FF2B5EF4-FFF2-40B4-BE49-F238E27FC236}">
              <a16:creationId xmlns:a16="http://schemas.microsoft.com/office/drawing/2014/main" id="{99D0BA63-BD16-4472-975D-785587354945}"/>
            </a:ext>
          </a:extLst>
        </xdr:cNvPr>
        <xdr:cNvSpPr/>
      </xdr:nvSpPr>
      <xdr:spPr>
        <a:xfrm>
          <a:off x="6648450" y="57397650"/>
          <a:ext cx="1885950" cy="17526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fontAlgn="base" latinLnBrk="1" hangingPunct="0"/>
          <a:r>
            <a:rPr lang="ja-JP" altLang="en-US" sz="800">
              <a:effectLst/>
              <a:latin typeface="+mn-lt"/>
              <a:ea typeface="+mn-ea"/>
              <a:cs typeface="+mn-cs"/>
            </a:rPr>
            <a:t>東京大会以降の国際競技力の強化のあり方を検討していくにあたっての参考とするため、日本及びイギリスにおける中央競技団体の国際競技（競技成績）と強化活動以外の要素（競技の普及や財政状況に関すること等）の相関関係を調査・分析する。</a:t>
          </a:r>
          <a:endParaRPr lang="en-US" altLang="ja-JP" sz="800">
            <a:effectLst/>
            <a:latin typeface="+mn-lt"/>
            <a:ea typeface="+mn-ea"/>
            <a:cs typeface="+mn-cs"/>
          </a:endParaRPr>
        </a:p>
      </xdr:txBody>
    </xdr:sp>
    <xdr:clientData/>
  </xdr:twoCellAnchor>
  <xdr:twoCellAnchor>
    <xdr:from>
      <xdr:col>35</xdr:col>
      <xdr:colOff>76200</xdr:colOff>
      <xdr:row>756</xdr:row>
      <xdr:rowOff>266700</xdr:rowOff>
    </xdr:from>
    <xdr:to>
      <xdr:col>37</xdr:col>
      <xdr:colOff>107383</xdr:colOff>
      <xdr:row>757</xdr:row>
      <xdr:rowOff>359159</xdr:rowOff>
    </xdr:to>
    <xdr:sp macro="" textlink="">
      <xdr:nvSpPr>
        <xdr:cNvPr id="17" name="下矢印 4">
          <a:extLst>
            <a:ext uri="{FF2B5EF4-FFF2-40B4-BE49-F238E27FC236}">
              <a16:creationId xmlns:a16="http://schemas.microsoft.com/office/drawing/2014/main" id="{904F2252-E017-45ED-AE0B-92BCE70BEABF}"/>
            </a:ext>
          </a:extLst>
        </xdr:cNvPr>
        <xdr:cNvSpPr/>
      </xdr:nvSpPr>
      <xdr:spPr>
        <a:xfrm>
          <a:off x="7410450" y="59035950"/>
          <a:ext cx="450283" cy="454409"/>
        </a:xfrm>
        <a:prstGeom prst="downArrow">
          <a:avLst/>
        </a:prstGeom>
        <a:noFill/>
        <a:ln w="63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38101</xdr:colOff>
      <xdr:row>758</xdr:row>
      <xdr:rowOff>133350</xdr:rowOff>
    </xdr:from>
    <xdr:to>
      <xdr:col>40</xdr:col>
      <xdr:colOff>190501</xdr:colOff>
      <xdr:row>759</xdr:row>
      <xdr:rowOff>0</xdr:rowOff>
    </xdr:to>
    <xdr:sp macro="" textlink="">
      <xdr:nvSpPr>
        <xdr:cNvPr id="18" name="テキスト ボックス 17">
          <a:extLst>
            <a:ext uri="{FF2B5EF4-FFF2-40B4-BE49-F238E27FC236}">
              <a16:creationId xmlns:a16="http://schemas.microsoft.com/office/drawing/2014/main" id="{54808943-1D6E-49DE-B921-AFEF13B11CEB}"/>
            </a:ext>
          </a:extLst>
        </xdr:cNvPr>
        <xdr:cNvSpPr txBox="1"/>
      </xdr:nvSpPr>
      <xdr:spPr>
        <a:xfrm>
          <a:off x="6743701" y="59626500"/>
          <a:ext cx="1828800" cy="2286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154781</xdr:colOff>
      <xdr:row>759</xdr:row>
      <xdr:rowOff>83344</xdr:rowOff>
    </xdr:from>
    <xdr:to>
      <xdr:col>41</xdr:col>
      <xdr:colOff>116680</xdr:colOff>
      <xdr:row>761</xdr:row>
      <xdr:rowOff>165451</xdr:rowOff>
    </xdr:to>
    <xdr:sp macro="" textlink="">
      <xdr:nvSpPr>
        <xdr:cNvPr id="19" name="正方形/長方形 18">
          <a:extLst>
            <a:ext uri="{FF2B5EF4-FFF2-40B4-BE49-F238E27FC236}">
              <a16:creationId xmlns:a16="http://schemas.microsoft.com/office/drawing/2014/main" id="{F12677C0-9A15-473A-BFB5-FD99AFAB145F}"/>
            </a:ext>
          </a:extLst>
        </xdr:cNvPr>
        <xdr:cNvSpPr/>
      </xdr:nvSpPr>
      <xdr:spPr>
        <a:xfrm>
          <a:off x="6429375" y="65734407"/>
          <a:ext cx="1985961" cy="796482"/>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en-US" altLang="ja-JP" sz="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chemeClr val="tx1"/>
              </a:solidFill>
              <a:effectLst/>
              <a:uLnTx/>
              <a:uFillTx/>
              <a:latin typeface="+mn-lt"/>
              <a:ea typeface="+mn-ea"/>
              <a:cs typeface="+mn-cs"/>
            </a:rPr>
            <a:t>株式会社リベルタス・コンサルティング</a:t>
          </a:r>
          <a:r>
            <a:rPr kumimoji="0" lang="ja-JP" altLang="en-US" sz="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endParaRPr kumimoji="0" lang="en-US" altLang="ja-JP" sz="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７．７百万円</a:t>
          </a:r>
        </a:p>
      </xdr:txBody>
    </xdr:sp>
    <xdr:clientData/>
  </xdr:twoCellAnchor>
  <xdr:twoCellAnchor>
    <xdr:from>
      <xdr:col>30</xdr:col>
      <xdr:colOff>178594</xdr:colOff>
      <xdr:row>761</xdr:row>
      <xdr:rowOff>316706</xdr:rowOff>
    </xdr:from>
    <xdr:to>
      <xdr:col>42</xdr:col>
      <xdr:colOff>11906</xdr:colOff>
      <xdr:row>766</xdr:row>
      <xdr:rowOff>23813</xdr:rowOff>
    </xdr:to>
    <xdr:sp macro="" textlink="">
      <xdr:nvSpPr>
        <xdr:cNvPr id="20" name="大かっこ 19">
          <a:extLst>
            <a:ext uri="{FF2B5EF4-FFF2-40B4-BE49-F238E27FC236}">
              <a16:creationId xmlns:a16="http://schemas.microsoft.com/office/drawing/2014/main" id="{CC64BA75-279B-4640-8552-5BE669195DFC}"/>
            </a:ext>
          </a:extLst>
        </xdr:cNvPr>
        <xdr:cNvSpPr/>
      </xdr:nvSpPr>
      <xdr:spPr>
        <a:xfrm>
          <a:off x="6250782" y="66682144"/>
          <a:ext cx="2262187" cy="1981200"/>
        </a:xfrm>
        <a:prstGeom prst="bracketPair">
          <a:avLst>
            <a:gd name="adj" fmla="val 7124"/>
          </a:avLst>
        </a:prstGeom>
        <a:noFill/>
        <a:ln w="9525" cap="flat" cmpd="sng" algn="ctr">
          <a:solidFill>
            <a:sysClr val="windowText" lastClr="000000"/>
          </a:solidFill>
          <a:prstDash val="solid"/>
        </a:ln>
        <a:effectLst/>
      </xdr:spPr>
      <xdr:txBody>
        <a:bodyPr vertOverflow="clip" horzOverflow="clip" rtlCol="0" anchor="t"/>
        <a:lstStyle/>
        <a:p>
          <a:pPr fontAlgn="base" latinLnBrk="1" hangingPunct="0"/>
          <a:r>
            <a:rPr lang="ja-JP" altLang="en-US" sz="700">
              <a:solidFill>
                <a:schemeClr val="tx1"/>
              </a:solidFill>
              <a:effectLst/>
              <a:latin typeface="+mn-lt"/>
              <a:ea typeface="+mn-ea"/>
              <a:cs typeface="+mn-cs"/>
            </a:rPr>
            <a:t>１．国内の</a:t>
          </a:r>
          <a:r>
            <a:rPr lang="ja-JP" altLang="ja-JP" sz="700">
              <a:effectLst/>
              <a:latin typeface="+mn-lt"/>
              <a:ea typeface="+mn-ea"/>
              <a:cs typeface="+mn-cs"/>
            </a:rPr>
            <a:t>中央競技団体における国際競技力と強化活動以外の要素の相関関係を調査・分析</a:t>
          </a:r>
          <a:endParaRPr lang="en-US" altLang="ja-JP" sz="700">
            <a:effectLst/>
            <a:latin typeface="+mn-lt"/>
            <a:ea typeface="+mn-ea"/>
            <a:cs typeface="+mn-cs"/>
          </a:endParaRPr>
        </a:p>
        <a:p>
          <a:pPr fontAlgn="base" latinLnBrk="1" hangingPunct="0"/>
          <a:r>
            <a:rPr lang="ja-JP" altLang="en-US" sz="700">
              <a:effectLst/>
              <a:latin typeface="+mn-lt"/>
              <a:ea typeface="+mn-ea"/>
              <a:cs typeface="+mn-cs"/>
            </a:rPr>
            <a:t>　・既存データの収集整理</a:t>
          </a:r>
          <a:endParaRPr lang="en-US" altLang="ja-JP" sz="700">
            <a:effectLst/>
            <a:latin typeface="+mn-lt"/>
            <a:ea typeface="+mn-ea"/>
            <a:cs typeface="+mn-cs"/>
          </a:endParaRPr>
        </a:p>
        <a:p>
          <a:pPr fontAlgn="base" latinLnBrk="1" hangingPunct="0"/>
          <a:r>
            <a:rPr lang="ja-JP" altLang="en-US" sz="700">
              <a:effectLst/>
              <a:latin typeface="+mn-lt"/>
              <a:ea typeface="+mn-ea"/>
              <a:cs typeface="+mn-cs"/>
            </a:rPr>
            <a:t>　・中央競技団体へのインタビュー調査</a:t>
          </a:r>
          <a:endParaRPr lang="en-US" altLang="ja-JP" sz="700">
            <a:effectLst/>
            <a:latin typeface="+mn-lt"/>
            <a:ea typeface="+mn-ea"/>
            <a:cs typeface="+mn-cs"/>
          </a:endParaRPr>
        </a:p>
        <a:p>
          <a:pPr fontAlgn="base" latinLnBrk="1" hangingPunct="0"/>
          <a:r>
            <a:rPr lang="ja-JP" altLang="en-US" sz="700">
              <a:effectLst/>
              <a:latin typeface="+mn-lt"/>
              <a:ea typeface="+mn-ea"/>
              <a:cs typeface="+mn-cs"/>
            </a:rPr>
            <a:t>　・中央競技団体および有識者へのヒアリング</a:t>
          </a:r>
          <a:endParaRPr lang="en-US" altLang="ja-JP" sz="700">
            <a:effectLst/>
            <a:latin typeface="+mn-lt"/>
            <a:ea typeface="+mn-ea"/>
            <a:cs typeface="+mn-cs"/>
          </a:endParaRPr>
        </a:p>
        <a:p>
          <a:pPr fontAlgn="base" latinLnBrk="1" hangingPunct="0"/>
          <a:r>
            <a:rPr lang="ja-JP" altLang="en-US" sz="700">
              <a:solidFill>
                <a:schemeClr val="tx1"/>
              </a:solidFill>
              <a:effectLst/>
              <a:latin typeface="+mn-lt"/>
              <a:ea typeface="+mn-ea"/>
              <a:cs typeface="+mn-cs"/>
            </a:rPr>
            <a:t>２．</a:t>
          </a:r>
          <a:r>
            <a:rPr lang="ja-JP" altLang="en-US" sz="700">
              <a:solidFill>
                <a:sysClr val="windowText" lastClr="000000"/>
              </a:solidFill>
              <a:effectLst/>
              <a:latin typeface="+mn-lt"/>
              <a:ea typeface="+mn-ea"/>
              <a:cs typeface="+mn-cs"/>
            </a:rPr>
            <a:t>イギリス</a:t>
          </a:r>
          <a:r>
            <a:rPr lang="ja-JP" altLang="ja-JP" sz="700">
              <a:effectLst/>
              <a:latin typeface="+mn-lt"/>
              <a:ea typeface="+mn-ea"/>
              <a:cs typeface="+mn-cs"/>
            </a:rPr>
            <a:t>の中央競技団体における国際競技力と強化活動以外の要素の相関関係を調査・分析</a:t>
          </a:r>
          <a:endParaRPr lang="en-US" altLang="ja-JP" sz="700">
            <a:effectLst/>
            <a:latin typeface="+mn-lt"/>
            <a:ea typeface="+mn-ea"/>
            <a:cs typeface="+mn-cs"/>
          </a:endParaRPr>
        </a:p>
        <a:p>
          <a:pPr fontAlgn="base" latinLnBrk="1" hangingPunct="0"/>
          <a:r>
            <a:rPr lang="ja-JP" altLang="ja-JP" sz="700">
              <a:effectLst/>
              <a:latin typeface="+mn-lt"/>
              <a:ea typeface="+mn-ea"/>
              <a:cs typeface="+mn-cs"/>
            </a:rPr>
            <a:t>　・既存データの収集整理</a:t>
          </a:r>
          <a:endParaRPr lang="ja-JP" altLang="ja-JP" sz="700">
            <a:effectLst/>
          </a:endParaRPr>
        </a:p>
        <a:p>
          <a:pPr fontAlgn="base" latinLnBrk="1" hangingPunct="0"/>
          <a:r>
            <a:rPr lang="ja-JP" altLang="ja-JP" sz="700">
              <a:effectLst/>
              <a:latin typeface="+mn-lt"/>
              <a:ea typeface="+mn-ea"/>
              <a:cs typeface="+mn-cs"/>
            </a:rPr>
            <a:t>　・中央競技団体へのインタビュー調査</a:t>
          </a:r>
          <a:endParaRPr lang="ja-JP" altLang="ja-JP" sz="700">
            <a:effectLst/>
          </a:endParaRPr>
        </a:p>
        <a:p>
          <a:pPr fontAlgn="base" latinLnBrk="1" hangingPunct="0"/>
          <a:r>
            <a:rPr lang="ja-JP" altLang="ja-JP" sz="700">
              <a:effectLst/>
              <a:latin typeface="+mn-lt"/>
              <a:ea typeface="+mn-ea"/>
              <a:cs typeface="+mn-cs"/>
            </a:rPr>
            <a:t>　・中央競技団体および有識者へのヒアリング</a:t>
          </a:r>
          <a:endParaRPr lang="ja-JP" altLang="ja-JP" sz="700">
            <a:effectLst/>
          </a:endParaRPr>
        </a:p>
        <a:p>
          <a:r>
            <a:rPr lang="ja-JP" altLang="en-US" sz="700">
              <a:solidFill>
                <a:schemeClr val="tx1"/>
              </a:solidFill>
              <a:effectLst/>
              <a:latin typeface="+mn-lt"/>
              <a:ea typeface="+mn-ea"/>
              <a:cs typeface="+mn-cs"/>
            </a:rPr>
            <a:t>３．競技成績への影響要因についての比較考察</a:t>
          </a:r>
          <a:r>
            <a:rPr lang="ja-JP" altLang="en-US"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xdr:txBody>
    </xdr:sp>
    <xdr:clientData/>
  </xdr:twoCellAnchor>
  <xdr:twoCellAnchor>
    <xdr:from>
      <xdr:col>41</xdr:col>
      <xdr:colOff>83343</xdr:colOff>
      <xdr:row>752</xdr:row>
      <xdr:rowOff>71438</xdr:rowOff>
    </xdr:from>
    <xdr:to>
      <xdr:col>49</xdr:col>
      <xdr:colOff>285749</xdr:colOff>
      <xdr:row>757</xdr:row>
      <xdr:rowOff>14288</xdr:rowOff>
    </xdr:to>
    <xdr:sp macro="" textlink="">
      <xdr:nvSpPr>
        <xdr:cNvPr id="21" name="大かっこ 20">
          <a:extLst>
            <a:ext uri="{FF2B5EF4-FFF2-40B4-BE49-F238E27FC236}">
              <a16:creationId xmlns:a16="http://schemas.microsoft.com/office/drawing/2014/main" id="{99D0BA63-BD16-4472-975D-785587354945}"/>
            </a:ext>
          </a:extLst>
        </xdr:cNvPr>
        <xdr:cNvSpPr/>
      </xdr:nvSpPr>
      <xdr:spPr>
        <a:xfrm>
          <a:off x="8381999" y="63222188"/>
          <a:ext cx="1821656" cy="1728788"/>
        </a:xfrm>
        <a:prstGeom prst="bracketPair">
          <a:avLst/>
        </a:prstGeom>
        <a:noFill/>
        <a:ln w="9525" cap="flat" cmpd="sng" algn="ctr">
          <a:solidFill>
            <a:sysClr val="windowText" lastClr="000000"/>
          </a:solidFill>
          <a:prstDash val="solid"/>
        </a:ln>
        <a:effectLst/>
      </xdr:spPr>
      <xdr:txBody>
        <a:bodyPr vertOverflow="clip" horzOverflow="clip" rtlCol="0" anchor="t"/>
        <a:lstStyle/>
        <a:p>
          <a:pPr fontAlgn="base" latinLnBrk="1" hangingPunct="0"/>
          <a:r>
            <a:rPr lang="ja-JP" altLang="en-US" sz="600" b="0" i="0" u="none" strike="noStrike" baseline="0" smtClean="0">
              <a:latin typeface="+mn-lt"/>
              <a:ea typeface="+mn-ea"/>
              <a:cs typeface="+mn-cs"/>
            </a:rPr>
            <a:t>我が国におけるスポーツに係る行政計画等に関し，スポーツ政策の評価に使用している科学的エビデンスや評価指標（アウトプット指標，アウトカム指標など），評価期間等についての調査研究を実施することにより，海外におけるスポーツ振興政策の最近の状況・動向を把握し，次期スポーツ基本計画策定の一助とするとともに，現行政策の見直しの一助とすることを目的とする。</a:t>
          </a:r>
          <a:endParaRPr lang="en-US" altLang="ja-JP" sz="600">
            <a:effectLst/>
            <a:latin typeface="+mn-lt"/>
            <a:ea typeface="+mn-ea"/>
            <a:cs typeface="+mn-cs"/>
          </a:endParaRPr>
        </a:p>
      </xdr:txBody>
    </xdr:sp>
    <xdr:clientData/>
  </xdr:twoCellAnchor>
  <xdr:twoCellAnchor>
    <xdr:from>
      <xdr:col>42</xdr:col>
      <xdr:colOff>59531</xdr:colOff>
      <xdr:row>758</xdr:row>
      <xdr:rowOff>130969</xdr:rowOff>
    </xdr:from>
    <xdr:to>
      <xdr:col>49</xdr:col>
      <xdr:colOff>414338</xdr:colOff>
      <xdr:row>758</xdr:row>
      <xdr:rowOff>354807</xdr:rowOff>
    </xdr:to>
    <xdr:sp macro="" textlink="">
      <xdr:nvSpPr>
        <xdr:cNvPr id="22" name="テキスト ボックス 21">
          <a:extLst>
            <a:ext uri="{FF2B5EF4-FFF2-40B4-BE49-F238E27FC236}">
              <a16:creationId xmlns:a16="http://schemas.microsoft.com/office/drawing/2014/main" id="{54808943-1D6E-49DE-B921-AFEF13B11CEB}"/>
            </a:ext>
          </a:extLst>
        </xdr:cNvPr>
        <xdr:cNvSpPr txBox="1"/>
      </xdr:nvSpPr>
      <xdr:spPr>
        <a:xfrm>
          <a:off x="8560594" y="65424844"/>
          <a:ext cx="1771650" cy="223838"/>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1</xdr:colOff>
      <xdr:row>759</xdr:row>
      <xdr:rowOff>83343</xdr:rowOff>
    </xdr:from>
    <xdr:to>
      <xdr:col>49</xdr:col>
      <xdr:colOff>404814</xdr:colOff>
      <xdr:row>761</xdr:row>
      <xdr:rowOff>165450</xdr:rowOff>
    </xdr:to>
    <xdr:sp macro="" textlink="">
      <xdr:nvSpPr>
        <xdr:cNvPr id="23" name="正方形/長方形 22">
          <a:extLst>
            <a:ext uri="{FF2B5EF4-FFF2-40B4-BE49-F238E27FC236}">
              <a16:creationId xmlns:a16="http://schemas.microsoft.com/office/drawing/2014/main" id="{F12677C0-9A15-473A-BFB5-FD99AFAB145F}"/>
            </a:ext>
          </a:extLst>
        </xdr:cNvPr>
        <xdr:cNvSpPr/>
      </xdr:nvSpPr>
      <xdr:spPr>
        <a:xfrm>
          <a:off x="8501064" y="65734406"/>
          <a:ext cx="1821656" cy="796482"/>
        </a:xfrm>
        <a:prstGeom prst="rect">
          <a:avLst/>
        </a:prstGeom>
        <a:noFill/>
        <a:ln w="63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Ｄ．</a:t>
          </a:r>
          <a:r>
            <a:rPr kumimoji="1" lang="ja-JP" altLang="en-US" sz="800" b="0" i="0" u="none" strike="noStrike" kern="0" cap="none" spc="0" normalizeH="0" baseline="0" noProof="0">
              <a:ln>
                <a:noFill/>
              </a:ln>
              <a:solidFill>
                <a:schemeClr val="tx1"/>
              </a:solidFill>
              <a:effectLst/>
              <a:uLnTx/>
              <a:uFillTx/>
              <a:latin typeface="+mn-lt"/>
              <a:ea typeface="+mn-ea"/>
              <a:cs typeface="+mn-cs"/>
            </a:rPr>
            <a:t>ウィップアンドアソシエイツ株式会社</a:t>
          </a:r>
          <a:endParaRPr kumimoji="1" lang="en-US" altLang="ja-JP" sz="8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４．７百万</a:t>
          </a:r>
          <a:r>
            <a:rPr kumimoji="1" lang="ja-JP" altLang="en-US" sz="800" b="0" i="0" u="none" strike="noStrike" kern="0" cap="none" spc="0" normalizeH="0" baseline="0" noProof="0">
              <a:ln>
                <a:noFill/>
              </a:ln>
              <a:solidFill>
                <a:schemeClr val="tx1"/>
              </a:solidFill>
              <a:effectLst/>
              <a:uLnTx/>
              <a:uFillTx/>
              <a:latin typeface="+mn-lt"/>
              <a:ea typeface="+mn-ea"/>
              <a:cs typeface="+mn-cs"/>
            </a:rPr>
            <a:t>円</a:t>
          </a:r>
        </a:p>
      </xdr:txBody>
    </xdr:sp>
    <xdr:clientData/>
  </xdr:twoCellAnchor>
  <xdr:twoCellAnchor>
    <xdr:from>
      <xdr:col>42</xdr:col>
      <xdr:colOff>71437</xdr:colOff>
      <xdr:row>761</xdr:row>
      <xdr:rowOff>309562</xdr:rowOff>
    </xdr:from>
    <xdr:to>
      <xdr:col>49</xdr:col>
      <xdr:colOff>392906</xdr:colOff>
      <xdr:row>766</xdr:row>
      <xdr:rowOff>11907</xdr:rowOff>
    </xdr:to>
    <xdr:sp macro="" textlink="">
      <xdr:nvSpPr>
        <xdr:cNvPr id="24" name="大かっこ 23">
          <a:extLst>
            <a:ext uri="{FF2B5EF4-FFF2-40B4-BE49-F238E27FC236}">
              <a16:creationId xmlns:a16="http://schemas.microsoft.com/office/drawing/2014/main" id="{CC64BA75-279B-4640-8552-5BE669195DFC}"/>
            </a:ext>
          </a:extLst>
        </xdr:cNvPr>
        <xdr:cNvSpPr/>
      </xdr:nvSpPr>
      <xdr:spPr>
        <a:xfrm>
          <a:off x="8572500" y="66675000"/>
          <a:ext cx="1738312" cy="1976438"/>
        </a:xfrm>
        <a:prstGeom prst="bracketPair">
          <a:avLst>
            <a:gd name="adj" fmla="val 7124"/>
          </a:avLst>
        </a:prstGeom>
        <a:noFill/>
        <a:ln w="9525" cap="flat" cmpd="sng" algn="ctr">
          <a:solidFill>
            <a:sysClr val="windowText" lastClr="000000"/>
          </a:solidFill>
          <a:prstDash val="solid"/>
        </a:ln>
        <a:effectLst/>
      </xdr:spPr>
      <xdr:txBody>
        <a:bodyPr vertOverflow="clip" horzOverflow="clip" rtlCol="0" anchor="t"/>
        <a:lstStyle/>
        <a:p>
          <a:r>
            <a:rPr lang="ja-JP" altLang="en-US" sz="600" b="0" i="0" u="none" strike="noStrike" baseline="0" smtClean="0">
              <a:latin typeface="+mn-lt"/>
              <a:ea typeface="+mn-ea"/>
              <a:cs typeface="+mn-cs"/>
            </a:rPr>
            <a:t>イギリス、フランス、イタリア、オーストラリアのスポーツに係る行政計画等に関し，以下の事項について調査・分析する。</a:t>
          </a:r>
          <a:endParaRPr lang="en-US" altLang="ja-JP" sz="600" b="0" i="0" u="none" strike="noStrike" baseline="0" smtClean="0">
            <a:latin typeface="+mn-lt"/>
            <a:ea typeface="+mn-ea"/>
            <a:cs typeface="+mn-cs"/>
          </a:endParaRPr>
        </a:p>
        <a:p>
          <a:r>
            <a:rPr lang="ja-JP" altLang="en-US" sz="600" b="0" i="0" u="none" strike="noStrike" baseline="0" smtClean="0">
              <a:latin typeface="+mn-lt"/>
              <a:ea typeface="+mn-ea"/>
              <a:cs typeface="+mn-cs"/>
            </a:rPr>
            <a:t>（１）行政計画等の内容及び特徴</a:t>
          </a:r>
        </a:p>
        <a:p>
          <a:r>
            <a:rPr lang="ja-JP" altLang="en-US" sz="600" b="0" i="0" u="none" strike="noStrike" baseline="0" smtClean="0">
              <a:latin typeface="+mn-lt"/>
              <a:ea typeface="+mn-ea"/>
              <a:cs typeface="+mn-cs"/>
            </a:rPr>
            <a:t>（２）行政計画等の立案に用いられた科学的エビデンス</a:t>
          </a:r>
        </a:p>
        <a:p>
          <a:r>
            <a:rPr lang="ja-JP" altLang="en-US" sz="600" b="0" i="0" u="none" strike="noStrike" baseline="0" smtClean="0">
              <a:latin typeface="+mn-lt"/>
              <a:ea typeface="+mn-ea"/>
              <a:cs typeface="+mn-cs"/>
            </a:rPr>
            <a:t>（３）行政計画等の評価指標（アウトプット指標，アウトカム指標など）</a:t>
          </a:r>
        </a:p>
        <a:p>
          <a:r>
            <a:rPr lang="ja-JP" altLang="en-US" sz="600" b="0" i="0" u="none" strike="noStrike" baseline="0" smtClean="0">
              <a:latin typeface="+mn-lt"/>
              <a:ea typeface="+mn-ea"/>
              <a:cs typeface="+mn-cs"/>
            </a:rPr>
            <a:t>（４）行政計画等の評価期間・方法（検証改善サイクル）	</a:t>
          </a:r>
        </a:p>
        <a:p>
          <a:pPr fontAlgn="base" latinLnBrk="1" hangingPunct="0"/>
          <a:r>
            <a:rPr lang="ja-JP" altLang="en-US" sz="600">
              <a:solidFill>
                <a:schemeClr val="tx1"/>
              </a:solidFill>
              <a:effectLst/>
              <a:latin typeface="+mn-lt"/>
              <a:ea typeface="+mn-ea"/>
              <a:cs typeface="+mn-cs"/>
            </a:rPr>
            <a:t>．</a:t>
          </a:r>
          <a:endParaRPr lang="ja-JP" altLang="ja-JP" sz="6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43" zoomScale="70" zoomScaleNormal="75" zoomScaleSheetLayoutView="70" zoomScalePageLayoutView="85" workbookViewId="0">
      <selection activeCell="P878" sqref="P878:X87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403</v>
      </c>
      <c r="AJ2" s="940" t="s">
        <v>708</v>
      </c>
      <c r="AK2" s="940"/>
      <c r="AL2" s="940"/>
      <c r="AM2" s="940"/>
      <c r="AN2" s="98" t="s">
        <v>403</v>
      </c>
      <c r="AO2" s="940">
        <v>20</v>
      </c>
      <c r="AP2" s="940"/>
      <c r="AQ2" s="940"/>
      <c r="AR2" s="99" t="s">
        <v>706</v>
      </c>
      <c r="AS2" s="946">
        <v>320</v>
      </c>
      <c r="AT2" s="946"/>
      <c r="AU2" s="946"/>
      <c r="AV2" s="98" t="str">
        <f>IF(AW2="","","-")</f>
        <v/>
      </c>
      <c r="AW2" s="906"/>
      <c r="AX2" s="906"/>
    </row>
    <row r="3" spans="1:50" ht="21" customHeight="1" thickBot="1" x14ac:dyDescent="0.2">
      <c r="A3" s="862" t="s">
        <v>699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161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719</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720</v>
      </c>
      <c r="AF5" s="697"/>
      <c r="AG5" s="697"/>
      <c r="AH5" s="697"/>
      <c r="AI5" s="697"/>
      <c r="AJ5" s="697"/>
      <c r="AK5" s="697"/>
      <c r="AL5" s="697"/>
      <c r="AM5" s="697"/>
      <c r="AN5" s="697"/>
      <c r="AO5" s="697"/>
      <c r="AP5" s="698"/>
      <c r="AQ5" s="699" t="s">
        <v>820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7" customHeight="1" x14ac:dyDescent="0.15">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386</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814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387</v>
      </c>
      <c r="Q12" s="441"/>
      <c r="R12" s="441"/>
      <c r="S12" s="441"/>
      <c r="T12" s="441"/>
      <c r="U12" s="441"/>
      <c r="V12" s="442"/>
      <c r="W12" s="446" t="s">
        <v>409</v>
      </c>
      <c r="X12" s="441"/>
      <c r="Y12" s="441"/>
      <c r="Z12" s="441"/>
      <c r="AA12" s="441"/>
      <c r="AB12" s="441"/>
      <c r="AC12" s="442"/>
      <c r="AD12" s="446" t="s">
        <v>696</v>
      </c>
      <c r="AE12" s="441"/>
      <c r="AF12" s="441"/>
      <c r="AG12" s="441"/>
      <c r="AH12" s="441"/>
      <c r="AI12" s="441"/>
      <c r="AJ12" s="442"/>
      <c r="AK12" s="446" t="s">
        <v>700</v>
      </c>
      <c r="AL12" s="441"/>
      <c r="AM12" s="441"/>
      <c r="AN12" s="441"/>
      <c r="AO12" s="441"/>
      <c r="AP12" s="441"/>
      <c r="AQ12" s="442"/>
      <c r="AR12" s="446" t="s">
        <v>701</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29.7</v>
      </c>
      <c r="Q13" s="656"/>
      <c r="R13" s="656"/>
      <c r="S13" s="656"/>
      <c r="T13" s="656"/>
      <c r="U13" s="656"/>
      <c r="V13" s="657"/>
      <c r="W13" s="655">
        <v>33.1</v>
      </c>
      <c r="X13" s="656"/>
      <c r="Y13" s="656"/>
      <c r="Z13" s="656"/>
      <c r="AA13" s="656"/>
      <c r="AB13" s="656"/>
      <c r="AC13" s="657"/>
      <c r="AD13" s="655">
        <v>56.7</v>
      </c>
      <c r="AE13" s="656"/>
      <c r="AF13" s="656"/>
      <c r="AG13" s="656"/>
      <c r="AH13" s="656"/>
      <c r="AI13" s="656"/>
      <c r="AJ13" s="657"/>
      <c r="AK13" s="655">
        <v>66.5</v>
      </c>
      <c r="AL13" s="656"/>
      <c r="AM13" s="656"/>
      <c r="AN13" s="656"/>
      <c r="AO13" s="656"/>
      <c r="AP13" s="656"/>
      <c r="AQ13" s="657"/>
      <c r="AR13" s="915">
        <v>69.400000000000006</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403</v>
      </c>
      <c r="Q14" s="656"/>
      <c r="R14" s="656"/>
      <c r="S14" s="656"/>
      <c r="T14" s="656"/>
      <c r="U14" s="656"/>
      <c r="V14" s="657"/>
      <c r="W14" s="655" t="s">
        <v>403</v>
      </c>
      <c r="X14" s="656"/>
      <c r="Y14" s="656"/>
      <c r="Z14" s="656"/>
      <c r="AA14" s="656"/>
      <c r="AB14" s="656"/>
      <c r="AC14" s="657"/>
      <c r="AD14" s="655" t="s">
        <v>711</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724</v>
      </c>
      <c r="Q15" s="656"/>
      <c r="R15" s="656"/>
      <c r="S15" s="656"/>
      <c r="T15" s="656"/>
      <c r="U15" s="656"/>
      <c r="V15" s="657"/>
      <c r="W15" s="655" t="s">
        <v>403</v>
      </c>
      <c r="X15" s="656"/>
      <c r="Y15" s="656"/>
      <c r="Z15" s="656"/>
      <c r="AA15" s="656"/>
      <c r="AB15" s="656"/>
      <c r="AC15" s="657"/>
      <c r="AD15" s="655" t="s">
        <v>403</v>
      </c>
      <c r="AE15" s="656"/>
      <c r="AF15" s="656"/>
      <c r="AG15" s="656"/>
      <c r="AH15" s="656"/>
      <c r="AI15" s="656"/>
      <c r="AJ15" s="657"/>
      <c r="AK15" s="655"/>
      <c r="AL15" s="656"/>
      <c r="AM15" s="656"/>
      <c r="AN15" s="656"/>
      <c r="AO15" s="656"/>
      <c r="AP15" s="656"/>
      <c r="AQ15" s="657"/>
      <c r="AR15" s="655">
        <v>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403</v>
      </c>
      <c r="Q16" s="656"/>
      <c r="R16" s="656"/>
      <c r="S16" s="656"/>
      <c r="T16" s="656"/>
      <c r="U16" s="656"/>
      <c r="V16" s="657"/>
      <c r="W16" s="655" t="s">
        <v>403</v>
      </c>
      <c r="X16" s="656"/>
      <c r="Y16" s="656"/>
      <c r="Z16" s="656"/>
      <c r="AA16" s="656"/>
      <c r="AB16" s="656"/>
      <c r="AC16" s="657"/>
      <c r="AD16" s="655" t="s">
        <v>403</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724</v>
      </c>
      <c r="Q17" s="656"/>
      <c r="R17" s="656"/>
      <c r="S17" s="656"/>
      <c r="T17" s="656"/>
      <c r="U17" s="656"/>
      <c r="V17" s="657"/>
      <c r="W17" s="655" t="s">
        <v>403</v>
      </c>
      <c r="X17" s="656"/>
      <c r="Y17" s="656"/>
      <c r="Z17" s="656"/>
      <c r="AA17" s="656"/>
      <c r="AB17" s="656"/>
      <c r="AC17" s="657"/>
      <c r="AD17" s="655">
        <v>5.6</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29.7</v>
      </c>
      <c r="Q18" s="874"/>
      <c r="R18" s="874"/>
      <c r="S18" s="874"/>
      <c r="T18" s="874"/>
      <c r="U18" s="874"/>
      <c r="V18" s="875"/>
      <c r="W18" s="873">
        <f>SUM(W13:AC17)</f>
        <v>33.1</v>
      </c>
      <c r="X18" s="874"/>
      <c r="Y18" s="874"/>
      <c r="Z18" s="874"/>
      <c r="AA18" s="874"/>
      <c r="AB18" s="874"/>
      <c r="AC18" s="875"/>
      <c r="AD18" s="873">
        <f>SUM(AD13:AJ17)</f>
        <v>62.300000000000004</v>
      </c>
      <c r="AE18" s="874"/>
      <c r="AF18" s="874"/>
      <c r="AG18" s="874"/>
      <c r="AH18" s="874"/>
      <c r="AI18" s="874"/>
      <c r="AJ18" s="875"/>
      <c r="AK18" s="873">
        <f>SUM(AK13:AQ17)</f>
        <v>66.5</v>
      </c>
      <c r="AL18" s="874"/>
      <c r="AM18" s="874"/>
      <c r="AN18" s="874"/>
      <c r="AO18" s="874"/>
      <c r="AP18" s="874"/>
      <c r="AQ18" s="875"/>
      <c r="AR18" s="873">
        <f>SUM(AR13:AX17)</f>
        <v>69.400000000000006</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25.553470999999998</v>
      </c>
      <c r="Q19" s="656"/>
      <c r="R19" s="656"/>
      <c r="S19" s="656"/>
      <c r="T19" s="656"/>
      <c r="U19" s="656"/>
      <c r="V19" s="657"/>
      <c r="W19" s="655">
        <v>26.795999999999999</v>
      </c>
      <c r="X19" s="656"/>
      <c r="Y19" s="656"/>
      <c r="Z19" s="656"/>
      <c r="AA19" s="656"/>
      <c r="AB19" s="656"/>
      <c r="AC19" s="657"/>
      <c r="AD19" s="655">
        <v>46.033000000000001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0.86038622895622896</v>
      </c>
      <c r="Q20" s="316"/>
      <c r="R20" s="316"/>
      <c r="S20" s="316"/>
      <c r="T20" s="316"/>
      <c r="U20" s="316"/>
      <c r="V20" s="316"/>
      <c r="W20" s="316">
        <f t="shared" ref="W20" si="0">IF(W18=0, "-", SUM(W19)/W18)</f>
        <v>0.80954682779456189</v>
      </c>
      <c r="X20" s="316"/>
      <c r="Y20" s="316"/>
      <c r="Z20" s="316"/>
      <c r="AA20" s="316"/>
      <c r="AB20" s="316"/>
      <c r="AC20" s="316"/>
      <c r="AD20" s="316">
        <f t="shared" ref="AD20" si="1">IF(AD18=0, "-", SUM(AD19)/AD18)</f>
        <v>0.73889245585874797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352</v>
      </c>
      <c r="H21" s="315"/>
      <c r="I21" s="315"/>
      <c r="J21" s="315"/>
      <c r="K21" s="315"/>
      <c r="L21" s="315"/>
      <c r="M21" s="315"/>
      <c r="N21" s="315"/>
      <c r="O21" s="315"/>
      <c r="P21" s="316">
        <f>IF(P19=0, "-", SUM(P19)/SUM(P13,P14))</f>
        <v>0.86038622895622896</v>
      </c>
      <c r="Q21" s="316"/>
      <c r="R21" s="316"/>
      <c r="S21" s="316"/>
      <c r="T21" s="316"/>
      <c r="U21" s="316"/>
      <c r="V21" s="316"/>
      <c r="W21" s="316">
        <f t="shared" ref="W21" si="2">IF(W19=0, "-", SUM(W19)/SUM(W13,W14))</f>
        <v>0.80954682779456189</v>
      </c>
      <c r="X21" s="316"/>
      <c r="Y21" s="316"/>
      <c r="Z21" s="316"/>
      <c r="AA21" s="316"/>
      <c r="AB21" s="316"/>
      <c r="AC21" s="316"/>
      <c r="AD21" s="316">
        <f t="shared" ref="AD21" si="3">IF(AD19=0, "-", SUM(AD19)/SUM(AD13,AD14))</f>
        <v>0.81186948853615515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704</v>
      </c>
      <c r="B22" s="969"/>
      <c r="C22" s="969"/>
      <c r="D22" s="969"/>
      <c r="E22" s="969"/>
      <c r="F22" s="970"/>
      <c r="G22" s="964" t="s">
        <v>331</v>
      </c>
      <c r="H22" s="222"/>
      <c r="I22" s="222"/>
      <c r="J22" s="222"/>
      <c r="K22" s="222"/>
      <c r="L22" s="222"/>
      <c r="M22" s="222"/>
      <c r="N22" s="222"/>
      <c r="O22" s="223"/>
      <c r="P22" s="929" t="s">
        <v>702</v>
      </c>
      <c r="Q22" s="222"/>
      <c r="R22" s="222"/>
      <c r="S22" s="222"/>
      <c r="T22" s="222"/>
      <c r="U22" s="222"/>
      <c r="V22" s="223"/>
      <c r="W22" s="929" t="s">
        <v>703</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725</v>
      </c>
      <c r="H23" s="966"/>
      <c r="I23" s="966"/>
      <c r="J23" s="966"/>
      <c r="K23" s="966"/>
      <c r="L23" s="966"/>
      <c r="M23" s="966"/>
      <c r="N23" s="966"/>
      <c r="O23" s="967"/>
      <c r="P23" s="915">
        <v>42.62</v>
      </c>
      <c r="Q23" s="916"/>
      <c r="R23" s="916"/>
      <c r="S23" s="916"/>
      <c r="T23" s="916"/>
      <c r="U23" s="916"/>
      <c r="V23" s="930"/>
      <c r="W23" s="915">
        <v>45</v>
      </c>
      <c r="X23" s="916"/>
      <c r="Y23" s="916"/>
      <c r="Z23" s="916"/>
      <c r="AA23" s="916"/>
      <c r="AB23" s="916"/>
      <c r="AC23" s="930"/>
      <c r="AD23" s="978" t="s">
        <v>822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726</v>
      </c>
      <c r="H24" s="932"/>
      <c r="I24" s="932"/>
      <c r="J24" s="932"/>
      <c r="K24" s="932"/>
      <c r="L24" s="932"/>
      <c r="M24" s="932"/>
      <c r="N24" s="932"/>
      <c r="O24" s="933"/>
      <c r="P24" s="655">
        <v>20</v>
      </c>
      <c r="Q24" s="656"/>
      <c r="R24" s="656"/>
      <c r="S24" s="656"/>
      <c r="T24" s="656"/>
      <c r="U24" s="656"/>
      <c r="V24" s="657"/>
      <c r="W24" s="655">
        <v>20</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727</v>
      </c>
      <c r="H25" s="932"/>
      <c r="I25" s="932"/>
      <c r="J25" s="932"/>
      <c r="K25" s="932"/>
      <c r="L25" s="932"/>
      <c r="M25" s="932"/>
      <c r="N25" s="932"/>
      <c r="O25" s="933"/>
      <c r="P25" s="655">
        <v>1.4</v>
      </c>
      <c r="Q25" s="656"/>
      <c r="R25" s="656"/>
      <c r="S25" s="656"/>
      <c r="T25" s="656"/>
      <c r="U25" s="656"/>
      <c r="V25" s="657"/>
      <c r="W25" s="655">
        <v>2.1</v>
      </c>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821</v>
      </c>
      <c r="H26" s="932"/>
      <c r="I26" s="932"/>
      <c r="J26" s="932"/>
      <c r="K26" s="932"/>
      <c r="L26" s="932"/>
      <c r="M26" s="932"/>
      <c r="N26" s="932"/>
      <c r="O26" s="933"/>
      <c r="P26" s="655">
        <v>1.3680000000000001</v>
      </c>
      <c r="Q26" s="656"/>
      <c r="R26" s="656"/>
      <c r="S26" s="656"/>
      <c r="T26" s="656"/>
      <c r="U26" s="656"/>
      <c r="V26" s="657"/>
      <c r="W26" s="655">
        <v>1.4</v>
      </c>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728</v>
      </c>
      <c r="H27" s="932"/>
      <c r="I27" s="932"/>
      <c r="J27" s="932"/>
      <c r="K27" s="932"/>
      <c r="L27" s="932"/>
      <c r="M27" s="932"/>
      <c r="N27" s="932"/>
      <c r="O27" s="933"/>
      <c r="P27" s="655">
        <v>0.873</v>
      </c>
      <c r="Q27" s="656"/>
      <c r="R27" s="656"/>
      <c r="S27" s="656"/>
      <c r="T27" s="656"/>
      <c r="U27" s="656"/>
      <c r="V27" s="657"/>
      <c r="W27" s="655">
        <v>0.2</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335</v>
      </c>
      <c r="H28" s="935"/>
      <c r="I28" s="935"/>
      <c r="J28" s="935"/>
      <c r="K28" s="935"/>
      <c r="L28" s="935"/>
      <c r="M28" s="935"/>
      <c r="N28" s="935"/>
      <c r="O28" s="936"/>
      <c r="P28" s="873">
        <f>P29-SUM(P23:P27)</f>
        <v>0.23900000000000432</v>
      </c>
      <c r="Q28" s="874"/>
      <c r="R28" s="874"/>
      <c r="S28" s="874"/>
      <c r="T28" s="874"/>
      <c r="U28" s="874"/>
      <c r="V28" s="875"/>
      <c r="W28" s="873">
        <f>W29-SUM(W23:W27)</f>
        <v>0.70000000000000284</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5">
        <f>AK13</f>
        <v>66.5</v>
      </c>
      <c r="Q29" s="656"/>
      <c r="R29" s="656"/>
      <c r="S29" s="656"/>
      <c r="T29" s="656"/>
      <c r="U29" s="656"/>
      <c r="V29" s="657"/>
      <c r="W29" s="947">
        <f>AR13</f>
        <v>69.400000000000006</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347</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387</v>
      </c>
      <c r="AF30" s="854"/>
      <c r="AG30" s="854"/>
      <c r="AH30" s="855"/>
      <c r="AI30" s="910" t="s">
        <v>409</v>
      </c>
      <c r="AJ30" s="910"/>
      <c r="AK30" s="910"/>
      <c r="AL30" s="853"/>
      <c r="AM30" s="910" t="s">
        <v>506</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711</v>
      </c>
      <c r="AR31" s="201"/>
      <c r="AS31" s="136" t="s">
        <v>233</v>
      </c>
      <c r="AT31" s="137"/>
      <c r="AU31" s="200">
        <v>3</v>
      </c>
      <c r="AV31" s="200"/>
      <c r="AW31" s="392" t="s">
        <v>179</v>
      </c>
      <c r="AX31" s="393"/>
    </row>
    <row r="32" spans="1:50" ht="23.25" customHeight="1" x14ac:dyDescent="0.15">
      <c r="A32" s="397"/>
      <c r="B32" s="395"/>
      <c r="C32" s="395"/>
      <c r="D32" s="395"/>
      <c r="E32" s="395"/>
      <c r="F32" s="396"/>
      <c r="G32" s="563" t="s">
        <v>729</v>
      </c>
      <c r="H32" s="564"/>
      <c r="I32" s="564"/>
      <c r="J32" s="564"/>
      <c r="K32" s="564"/>
      <c r="L32" s="564"/>
      <c r="M32" s="564"/>
      <c r="N32" s="564"/>
      <c r="O32" s="565"/>
      <c r="P32" s="108" t="s">
        <v>730</v>
      </c>
      <c r="Q32" s="108"/>
      <c r="R32" s="108"/>
      <c r="S32" s="108"/>
      <c r="T32" s="108"/>
      <c r="U32" s="108"/>
      <c r="V32" s="108"/>
      <c r="W32" s="108"/>
      <c r="X32" s="109"/>
      <c r="Y32" s="470" t="s">
        <v>12</v>
      </c>
      <c r="Z32" s="530"/>
      <c r="AA32" s="531"/>
      <c r="AB32" s="460" t="s">
        <v>731</v>
      </c>
      <c r="AC32" s="460"/>
      <c r="AD32" s="460"/>
      <c r="AE32" s="218">
        <v>8315</v>
      </c>
      <c r="AF32" s="219"/>
      <c r="AG32" s="219"/>
      <c r="AH32" s="219"/>
      <c r="AI32" s="218">
        <v>10923</v>
      </c>
      <c r="AJ32" s="219"/>
      <c r="AK32" s="219"/>
      <c r="AL32" s="219"/>
      <c r="AM32" s="218">
        <v>17142</v>
      </c>
      <c r="AN32" s="219"/>
      <c r="AO32" s="219"/>
      <c r="AP32" s="219"/>
      <c r="AQ32" s="336" t="s">
        <v>403</v>
      </c>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731</v>
      </c>
      <c r="AC33" s="522"/>
      <c r="AD33" s="522"/>
      <c r="AE33" s="218" t="s">
        <v>711</v>
      </c>
      <c r="AF33" s="219"/>
      <c r="AG33" s="219"/>
      <c r="AH33" s="219"/>
      <c r="AI33" s="218">
        <v>9146</v>
      </c>
      <c r="AJ33" s="219"/>
      <c r="AK33" s="219"/>
      <c r="AL33" s="219"/>
      <c r="AM33" s="218">
        <v>12015</v>
      </c>
      <c r="AN33" s="219"/>
      <c r="AO33" s="219"/>
      <c r="AP33" s="219"/>
      <c r="AQ33" s="336" t="s">
        <v>711</v>
      </c>
      <c r="AR33" s="208"/>
      <c r="AS33" s="208"/>
      <c r="AT33" s="337"/>
      <c r="AU33" s="219">
        <v>13216</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711</v>
      </c>
      <c r="AF34" s="219"/>
      <c r="AG34" s="219"/>
      <c r="AH34" s="219"/>
      <c r="AI34" s="218">
        <v>119.42925869232451</v>
      </c>
      <c r="AJ34" s="219"/>
      <c r="AK34" s="219"/>
      <c r="AL34" s="219"/>
      <c r="AM34" s="218">
        <v>142.69999999999999</v>
      </c>
      <c r="AN34" s="219"/>
      <c r="AO34" s="219"/>
      <c r="AP34" s="219"/>
      <c r="AQ34" s="336" t="s">
        <v>403</v>
      </c>
      <c r="AR34" s="208"/>
      <c r="AS34" s="208"/>
      <c r="AT34" s="337"/>
      <c r="AU34" s="219"/>
      <c r="AV34" s="219"/>
      <c r="AW34" s="219"/>
      <c r="AX34" s="221"/>
    </row>
    <row r="35" spans="1:51" ht="23.25" customHeight="1" x14ac:dyDescent="0.15">
      <c r="A35" s="228" t="s">
        <v>377</v>
      </c>
      <c r="B35" s="229"/>
      <c r="C35" s="229"/>
      <c r="D35" s="229"/>
      <c r="E35" s="229"/>
      <c r="F35" s="230"/>
      <c r="G35" s="234" t="s">
        <v>732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347</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387</v>
      </c>
      <c r="AF37" s="247"/>
      <c r="AG37" s="247"/>
      <c r="AH37" s="247"/>
      <c r="AI37" s="247" t="s">
        <v>409</v>
      </c>
      <c r="AJ37" s="247"/>
      <c r="AK37" s="247"/>
      <c r="AL37" s="247"/>
      <c r="AM37" s="247" t="s">
        <v>506</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711</v>
      </c>
      <c r="AR38" s="201"/>
      <c r="AS38" s="136" t="s">
        <v>233</v>
      </c>
      <c r="AT38" s="137"/>
      <c r="AU38" s="200">
        <v>3</v>
      </c>
      <c r="AV38" s="200"/>
      <c r="AW38" s="392" t="s">
        <v>179</v>
      </c>
      <c r="AX38" s="393"/>
      <c r="AY38">
        <f>$AY$37</f>
        <v>1</v>
      </c>
    </row>
    <row r="39" spans="1:51" ht="23.25" customHeight="1" x14ac:dyDescent="0.15">
      <c r="A39" s="397"/>
      <c r="B39" s="395"/>
      <c r="C39" s="395"/>
      <c r="D39" s="395"/>
      <c r="E39" s="395"/>
      <c r="F39" s="396"/>
      <c r="G39" s="563" t="s">
        <v>733</v>
      </c>
      <c r="H39" s="564"/>
      <c r="I39" s="564"/>
      <c r="J39" s="564"/>
      <c r="K39" s="564"/>
      <c r="L39" s="564"/>
      <c r="M39" s="564"/>
      <c r="N39" s="564"/>
      <c r="O39" s="565"/>
      <c r="P39" s="108" t="s">
        <v>734</v>
      </c>
      <c r="Q39" s="108"/>
      <c r="R39" s="108"/>
      <c r="S39" s="108"/>
      <c r="T39" s="108"/>
      <c r="U39" s="108"/>
      <c r="V39" s="108"/>
      <c r="W39" s="108"/>
      <c r="X39" s="109"/>
      <c r="Y39" s="470" t="s">
        <v>12</v>
      </c>
      <c r="Z39" s="530"/>
      <c r="AA39" s="531"/>
      <c r="AB39" s="460" t="s">
        <v>735</v>
      </c>
      <c r="AC39" s="460"/>
      <c r="AD39" s="460"/>
      <c r="AE39" s="218">
        <v>16546</v>
      </c>
      <c r="AF39" s="219"/>
      <c r="AG39" s="219"/>
      <c r="AH39" s="219"/>
      <c r="AI39" s="218">
        <v>21997</v>
      </c>
      <c r="AJ39" s="219"/>
      <c r="AK39" s="219"/>
      <c r="AL39" s="219"/>
      <c r="AM39" s="218">
        <v>33826</v>
      </c>
      <c r="AN39" s="219"/>
      <c r="AO39" s="219"/>
      <c r="AP39" s="219"/>
      <c r="AQ39" s="336" t="s">
        <v>403</v>
      </c>
      <c r="AR39" s="208"/>
      <c r="AS39" s="208"/>
      <c r="AT39" s="337"/>
      <c r="AU39" s="219"/>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735</v>
      </c>
      <c r="AC40" s="522"/>
      <c r="AD40" s="522"/>
      <c r="AE40" s="218" t="s">
        <v>711</v>
      </c>
      <c r="AF40" s="219"/>
      <c r="AG40" s="219"/>
      <c r="AH40" s="219"/>
      <c r="AI40" s="218">
        <v>18200</v>
      </c>
      <c r="AJ40" s="219"/>
      <c r="AK40" s="219"/>
      <c r="AL40" s="219"/>
      <c r="AM40" s="218">
        <v>24197</v>
      </c>
      <c r="AN40" s="219"/>
      <c r="AO40" s="219"/>
      <c r="AP40" s="219"/>
      <c r="AQ40" s="336" t="s">
        <v>711</v>
      </c>
      <c r="AR40" s="208"/>
      <c r="AS40" s="208"/>
      <c r="AT40" s="337"/>
      <c r="AU40" s="219">
        <v>26616</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711</v>
      </c>
      <c r="AF41" s="219"/>
      <c r="AG41" s="219"/>
      <c r="AH41" s="219"/>
      <c r="AI41" s="218">
        <v>120.86263736263736</v>
      </c>
      <c r="AJ41" s="219"/>
      <c r="AK41" s="219"/>
      <c r="AL41" s="219"/>
      <c r="AM41" s="218">
        <v>139.80000000000001</v>
      </c>
      <c r="AN41" s="219"/>
      <c r="AO41" s="219"/>
      <c r="AP41" s="219"/>
      <c r="AQ41" s="336" t="s">
        <v>403</v>
      </c>
      <c r="AR41" s="208"/>
      <c r="AS41" s="208"/>
      <c r="AT41" s="337"/>
      <c r="AU41" s="219"/>
      <c r="AV41" s="219"/>
      <c r="AW41" s="219"/>
      <c r="AX41" s="221"/>
      <c r="AY41">
        <f t="shared" si="4"/>
        <v>1</v>
      </c>
    </row>
    <row r="42" spans="1:51" ht="23.25" customHeight="1" x14ac:dyDescent="0.15">
      <c r="A42" s="228" t="s">
        <v>377</v>
      </c>
      <c r="B42" s="229"/>
      <c r="C42" s="229"/>
      <c r="D42" s="229"/>
      <c r="E42" s="229"/>
      <c r="F42" s="230"/>
      <c r="G42" s="234" t="s">
        <v>732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347</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387</v>
      </c>
      <c r="AF44" s="247"/>
      <c r="AG44" s="247"/>
      <c r="AH44" s="247"/>
      <c r="AI44" s="247" t="s">
        <v>409</v>
      </c>
      <c r="AJ44" s="247"/>
      <c r="AK44" s="247"/>
      <c r="AL44" s="247"/>
      <c r="AM44" s="247" t="s">
        <v>506</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t="s">
        <v>711</v>
      </c>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customHeight="1" x14ac:dyDescent="0.15">
      <c r="A51" s="394" t="s">
        <v>347</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387</v>
      </c>
      <c r="AF51" s="247"/>
      <c r="AG51" s="247"/>
      <c r="AH51" s="247"/>
      <c r="AI51" s="247" t="s">
        <v>409</v>
      </c>
      <c r="AJ51" s="247"/>
      <c r="AK51" s="247"/>
      <c r="AL51" s="247"/>
      <c r="AM51" s="247" t="s">
        <v>506</v>
      </c>
      <c r="AN51" s="247"/>
      <c r="AO51" s="247"/>
      <c r="AP51" s="247"/>
      <c r="AQ51" s="154" t="s">
        <v>232</v>
      </c>
      <c r="AR51" s="155"/>
      <c r="AS51" s="155"/>
      <c r="AT51" s="156"/>
      <c r="AU51" s="920" t="s">
        <v>134</v>
      </c>
      <c r="AV51" s="920"/>
      <c r="AW51" s="920"/>
      <c r="AX51" s="921"/>
      <c r="AY51">
        <f>COUNTA($G$53)</f>
        <v>1</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t="s">
        <v>711</v>
      </c>
      <c r="AR52" s="201"/>
      <c r="AS52" s="136" t="s">
        <v>233</v>
      </c>
      <c r="AT52" s="137"/>
      <c r="AU52" s="200">
        <v>3</v>
      </c>
      <c r="AV52" s="200"/>
      <c r="AW52" s="392" t="s">
        <v>179</v>
      </c>
      <c r="AX52" s="393"/>
      <c r="AY52">
        <f>$AY$51</f>
        <v>1</v>
      </c>
    </row>
    <row r="53" spans="1:51" ht="23.25" customHeight="1" x14ac:dyDescent="0.15">
      <c r="A53" s="397"/>
      <c r="B53" s="395"/>
      <c r="C53" s="395"/>
      <c r="D53" s="395"/>
      <c r="E53" s="395"/>
      <c r="F53" s="396"/>
      <c r="G53" s="563" t="s">
        <v>736</v>
      </c>
      <c r="H53" s="564"/>
      <c r="I53" s="564"/>
      <c r="J53" s="564"/>
      <c r="K53" s="564"/>
      <c r="L53" s="564"/>
      <c r="M53" s="564"/>
      <c r="N53" s="564"/>
      <c r="O53" s="565"/>
      <c r="P53" s="108" t="s">
        <v>737</v>
      </c>
      <c r="Q53" s="108"/>
      <c r="R53" s="108"/>
      <c r="S53" s="108"/>
      <c r="T53" s="108"/>
      <c r="U53" s="108"/>
      <c r="V53" s="108"/>
      <c r="W53" s="108"/>
      <c r="X53" s="109"/>
      <c r="Y53" s="470" t="s">
        <v>12</v>
      </c>
      <c r="Z53" s="530"/>
      <c r="AA53" s="531"/>
      <c r="AB53" s="460" t="s">
        <v>738</v>
      </c>
      <c r="AC53" s="460"/>
      <c r="AD53" s="460"/>
      <c r="AE53" s="218">
        <v>24788</v>
      </c>
      <c r="AF53" s="219"/>
      <c r="AG53" s="219"/>
      <c r="AH53" s="219"/>
      <c r="AI53" s="218">
        <v>26913</v>
      </c>
      <c r="AJ53" s="219"/>
      <c r="AK53" s="219"/>
      <c r="AL53" s="219"/>
      <c r="AM53" s="218">
        <v>28372</v>
      </c>
      <c r="AN53" s="219"/>
      <c r="AO53" s="219"/>
      <c r="AP53" s="219"/>
      <c r="AQ53" s="336" t="s">
        <v>711</v>
      </c>
      <c r="AR53" s="208"/>
      <c r="AS53" s="208"/>
      <c r="AT53" s="337"/>
      <c r="AU53" s="219"/>
      <c r="AV53" s="219"/>
      <c r="AW53" s="219"/>
      <c r="AX53" s="221"/>
      <c r="AY53">
        <f t="shared" ref="AY53:AY57" si="6">$AY$51</f>
        <v>1</v>
      </c>
    </row>
    <row r="54" spans="1:51" ht="23.25"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t="s">
        <v>738</v>
      </c>
      <c r="AC54" s="522"/>
      <c r="AD54" s="522"/>
      <c r="AE54" s="218">
        <v>19767</v>
      </c>
      <c r="AF54" s="219"/>
      <c r="AG54" s="219"/>
      <c r="AH54" s="219"/>
      <c r="AI54" s="218">
        <v>27266</v>
      </c>
      <c r="AJ54" s="219"/>
      <c r="AK54" s="219"/>
      <c r="AL54" s="219"/>
      <c r="AM54" s="218">
        <v>29604</v>
      </c>
      <c r="AN54" s="219"/>
      <c r="AO54" s="219"/>
      <c r="AP54" s="219"/>
      <c r="AQ54" s="336" t="s">
        <v>711</v>
      </c>
      <c r="AR54" s="208"/>
      <c r="AS54" s="208"/>
      <c r="AT54" s="337"/>
      <c r="AU54" s="219">
        <v>32564</v>
      </c>
      <c r="AV54" s="219"/>
      <c r="AW54" s="219"/>
      <c r="AX54" s="221"/>
      <c r="AY54">
        <f t="shared" si="6"/>
        <v>1</v>
      </c>
    </row>
    <row r="55" spans="1:51" ht="23.25"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v>125.4009207264633</v>
      </c>
      <c r="AF55" s="219"/>
      <c r="AG55" s="219"/>
      <c r="AH55" s="219"/>
      <c r="AI55" s="218">
        <v>98.705347319005355</v>
      </c>
      <c r="AJ55" s="219"/>
      <c r="AK55" s="219"/>
      <c r="AL55" s="219"/>
      <c r="AM55" s="218">
        <v>95.8</v>
      </c>
      <c r="AN55" s="219"/>
      <c r="AO55" s="219"/>
      <c r="AP55" s="219"/>
      <c r="AQ55" s="336" t="s">
        <v>711</v>
      </c>
      <c r="AR55" s="208"/>
      <c r="AS55" s="208"/>
      <c r="AT55" s="337"/>
      <c r="AU55" s="219"/>
      <c r="AV55" s="219"/>
      <c r="AW55" s="219"/>
      <c r="AX55" s="221"/>
      <c r="AY55">
        <f t="shared" si="6"/>
        <v>1</v>
      </c>
    </row>
    <row r="56" spans="1:51" ht="23.25" customHeight="1" x14ac:dyDescent="0.15">
      <c r="A56" s="228" t="s">
        <v>377</v>
      </c>
      <c r="B56" s="229"/>
      <c r="C56" s="229"/>
      <c r="D56" s="229"/>
      <c r="E56" s="229"/>
      <c r="F56" s="230"/>
      <c r="G56" s="234" t="s">
        <v>739</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4" t="s">
        <v>347</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387</v>
      </c>
      <c r="AF58" s="247"/>
      <c r="AG58" s="247"/>
      <c r="AH58" s="247"/>
      <c r="AI58" s="247" t="s">
        <v>409</v>
      </c>
      <c r="AJ58" s="247"/>
      <c r="AK58" s="247"/>
      <c r="AL58" s="247"/>
      <c r="AM58" s="247" t="s">
        <v>506</v>
      </c>
      <c r="AN58" s="247"/>
      <c r="AO58" s="247"/>
      <c r="AP58" s="247"/>
      <c r="AQ58" s="154" t="s">
        <v>232</v>
      </c>
      <c r="AR58" s="155"/>
      <c r="AS58" s="155"/>
      <c r="AT58" s="156"/>
      <c r="AU58" s="920" t="s">
        <v>134</v>
      </c>
      <c r="AV58" s="920"/>
      <c r="AW58" s="920"/>
      <c r="AX58" s="921"/>
      <c r="AY58">
        <f>COUNTA($G$60)</f>
        <v>1</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t="s">
        <v>711</v>
      </c>
      <c r="AR59" s="201"/>
      <c r="AS59" s="136" t="s">
        <v>233</v>
      </c>
      <c r="AT59" s="137"/>
      <c r="AU59" s="200">
        <v>3</v>
      </c>
      <c r="AV59" s="200"/>
      <c r="AW59" s="392" t="s">
        <v>179</v>
      </c>
      <c r="AX59" s="393"/>
      <c r="AY59">
        <f>$AY$58</f>
        <v>1</v>
      </c>
    </row>
    <row r="60" spans="1:51" ht="23.25" customHeight="1" x14ac:dyDescent="0.15">
      <c r="A60" s="397"/>
      <c r="B60" s="395"/>
      <c r="C60" s="395"/>
      <c r="D60" s="395"/>
      <c r="E60" s="395"/>
      <c r="F60" s="396"/>
      <c r="G60" s="563" t="s">
        <v>740</v>
      </c>
      <c r="H60" s="564"/>
      <c r="I60" s="564"/>
      <c r="J60" s="564"/>
      <c r="K60" s="564"/>
      <c r="L60" s="564"/>
      <c r="M60" s="564"/>
      <c r="N60" s="564"/>
      <c r="O60" s="565"/>
      <c r="P60" s="108" t="s">
        <v>741</v>
      </c>
      <c r="Q60" s="108"/>
      <c r="R60" s="108"/>
      <c r="S60" s="108"/>
      <c r="T60" s="108"/>
      <c r="U60" s="108"/>
      <c r="V60" s="108"/>
      <c r="W60" s="108"/>
      <c r="X60" s="109"/>
      <c r="Y60" s="470" t="s">
        <v>12</v>
      </c>
      <c r="Z60" s="530"/>
      <c r="AA60" s="531"/>
      <c r="AB60" s="460" t="s">
        <v>738</v>
      </c>
      <c r="AC60" s="460"/>
      <c r="AD60" s="460"/>
      <c r="AE60" s="218">
        <v>5116</v>
      </c>
      <c r="AF60" s="219"/>
      <c r="AG60" s="219"/>
      <c r="AH60" s="219"/>
      <c r="AI60" s="218">
        <v>7325</v>
      </c>
      <c r="AJ60" s="219"/>
      <c r="AK60" s="219"/>
      <c r="AL60" s="219"/>
      <c r="AM60" s="218">
        <v>10295</v>
      </c>
      <c r="AN60" s="219"/>
      <c r="AO60" s="219"/>
      <c r="AP60" s="219"/>
      <c r="AQ60" s="336" t="s">
        <v>711</v>
      </c>
      <c r="AR60" s="208"/>
      <c r="AS60" s="208"/>
      <c r="AT60" s="337"/>
      <c r="AU60" s="219"/>
      <c r="AV60" s="219"/>
      <c r="AW60" s="219"/>
      <c r="AX60" s="221"/>
      <c r="AY60">
        <f t="shared" ref="AY60:AY64" si="7">$AY$58</f>
        <v>1</v>
      </c>
    </row>
    <row r="61" spans="1:51" ht="23.25"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t="s">
        <v>738</v>
      </c>
      <c r="AC61" s="522"/>
      <c r="AD61" s="522"/>
      <c r="AE61" s="218">
        <v>3281</v>
      </c>
      <c r="AF61" s="219"/>
      <c r="AG61" s="219"/>
      <c r="AH61" s="219"/>
      <c r="AI61" s="218">
        <v>5627</v>
      </c>
      <c r="AJ61" s="219"/>
      <c r="AK61" s="219"/>
      <c r="AL61" s="219"/>
      <c r="AM61" s="218">
        <v>8058</v>
      </c>
      <c r="AN61" s="219"/>
      <c r="AO61" s="219"/>
      <c r="AP61" s="219"/>
      <c r="AQ61" s="336" t="s">
        <v>711</v>
      </c>
      <c r="AR61" s="208"/>
      <c r="AS61" s="208"/>
      <c r="AT61" s="337"/>
      <c r="AU61" s="219">
        <v>8862</v>
      </c>
      <c r="AV61" s="219"/>
      <c r="AW61" s="219"/>
      <c r="AX61" s="221"/>
      <c r="AY61">
        <f t="shared" si="7"/>
        <v>1</v>
      </c>
    </row>
    <row r="62" spans="1:51" ht="23.25"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v>155.92807071014934</v>
      </c>
      <c r="AF62" s="219"/>
      <c r="AG62" s="219"/>
      <c r="AH62" s="219"/>
      <c r="AI62" s="218">
        <v>130.17593744446418</v>
      </c>
      <c r="AJ62" s="219"/>
      <c r="AK62" s="219"/>
      <c r="AL62" s="219"/>
      <c r="AM62" s="218">
        <v>127.8</v>
      </c>
      <c r="AN62" s="219"/>
      <c r="AO62" s="219"/>
      <c r="AP62" s="219"/>
      <c r="AQ62" s="336" t="s">
        <v>711</v>
      </c>
      <c r="AR62" s="208"/>
      <c r="AS62" s="208"/>
      <c r="AT62" s="337"/>
      <c r="AU62" s="219"/>
      <c r="AV62" s="219"/>
      <c r="AW62" s="219"/>
      <c r="AX62" s="221"/>
      <c r="AY62">
        <f t="shared" si="7"/>
        <v>1</v>
      </c>
    </row>
    <row r="63" spans="1:51" ht="23.25" customHeight="1" x14ac:dyDescent="0.15">
      <c r="A63" s="228" t="s">
        <v>377</v>
      </c>
      <c r="B63" s="229"/>
      <c r="C63" s="229"/>
      <c r="D63" s="229"/>
      <c r="E63" s="229"/>
      <c r="F63" s="230"/>
      <c r="G63" s="234" t="s">
        <v>742</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1" t="s">
        <v>348</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343</v>
      </c>
      <c r="X65" s="487"/>
      <c r="Y65" s="490"/>
      <c r="Z65" s="490"/>
      <c r="AA65" s="491"/>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353</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348</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380</v>
      </c>
      <c r="B78" s="330"/>
      <c r="C78" s="330"/>
      <c r="D78" s="330"/>
      <c r="E78" s="327" t="s">
        <v>326</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342</v>
      </c>
      <c r="AP79" s="274"/>
      <c r="AQ79" s="274"/>
      <c r="AR79" s="76"/>
      <c r="AS79" s="273"/>
      <c r="AT79" s="274"/>
      <c r="AU79" s="274"/>
      <c r="AV79" s="274"/>
      <c r="AW79" s="274"/>
      <c r="AX79" s="963"/>
      <c r="AY79">
        <f>COUNTIF($AR$79,"☑")</f>
        <v>0</v>
      </c>
    </row>
    <row r="80" spans="1:51" ht="18.75" hidden="1" customHeight="1" x14ac:dyDescent="0.15">
      <c r="A80" s="859" t="s">
        <v>147</v>
      </c>
      <c r="B80" s="523" t="s">
        <v>339</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387</v>
      </c>
      <c r="AF85" s="247"/>
      <c r="AG85" s="247"/>
      <c r="AH85" s="247"/>
      <c r="AI85" s="247" t="s">
        <v>409</v>
      </c>
      <c r="AJ85" s="247"/>
      <c r="AK85" s="247"/>
      <c r="AL85" s="247"/>
      <c r="AM85" s="247" t="s">
        <v>506</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387</v>
      </c>
      <c r="AF90" s="247"/>
      <c r="AG90" s="247"/>
      <c r="AH90" s="247"/>
      <c r="AI90" s="247" t="s">
        <v>409</v>
      </c>
      <c r="AJ90" s="247"/>
      <c r="AK90" s="247"/>
      <c r="AL90" s="247"/>
      <c r="AM90" s="247" t="s">
        <v>506</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387</v>
      </c>
      <c r="AF95" s="247"/>
      <c r="AG95" s="247"/>
      <c r="AH95" s="247"/>
      <c r="AI95" s="247" t="s">
        <v>409</v>
      </c>
      <c r="AJ95" s="247"/>
      <c r="AK95" s="247"/>
      <c r="AL95" s="247"/>
      <c r="AM95" s="247" t="s">
        <v>506</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349</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387</v>
      </c>
      <c r="AF100" s="539"/>
      <c r="AG100" s="539"/>
      <c r="AH100" s="540"/>
      <c r="AI100" s="538" t="s">
        <v>409</v>
      </c>
      <c r="AJ100" s="539"/>
      <c r="AK100" s="539"/>
      <c r="AL100" s="540"/>
      <c r="AM100" s="538" t="s">
        <v>506</v>
      </c>
      <c r="AN100" s="539"/>
      <c r="AO100" s="539"/>
      <c r="AP100" s="540"/>
      <c r="AQ100" s="317" t="s">
        <v>414</v>
      </c>
      <c r="AR100" s="318"/>
      <c r="AS100" s="318"/>
      <c r="AT100" s="319"/>
      <c r="AU100" s="317" t="s">
        <v>538</v>
      </c>
      <c r="AV100" s="318"/>
      <c r="AW100" s="318"/>
      <c r="AX100" s="320"/>
    </row>
    <row r="101" spans="1:60" ht="23.25" customHeight="1" x14ac:dyDescent="0.15">
      <c r="A101" s="418"/>
      <c r="B101" s="419"/>
      <c r="C101" s="419"/>
      <c r="D101" s="419"/>
      <c r="E101" s="419"/>
      <c r="F101" s="420"/>
      <c r="G101" s="108" t="s">
        <v>743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744</v>
      </c>
      <c r="AC101" s="460"/>
      <c r="AD101" s="460"/>
      <c r="AE101" s="282">
        <v>1</v>
      </c>
      <c r="AF101" s="282"/>
      <c r="AG101" s="282"/>
      <c r="AH101" s="282"/>
      <c r="AI101" s="282">
        <v>2</v>
      </c>
      <c r="AJ101" s="282"/>
      <c r="AK101" s="282"/>
      <c r="AL101" s="282"/>
      <c r="AM101" s="282">
        <v>3</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713</v>
      </c>
      <c r="AC102" s="460"/>
      <c r="AD102" s="460"/>
      <c r="AE102" s="282">
        <v>1</v>
      </c>
      <c r="AF102" s="282"/>
      <c r="AG102" s="282"/>
      <c r="AH102" s="282"/>
      <c r="AI102" s="282">
        <v>1</v>
      </c>
      <c r="AJ102" s="282"/>
      <c r="AK102" s="282"/>
      <c r="AL102" s="282"/>
      <c r="AM102" s="282">
        <v>2</v>
      </c>
      <c r="AN102" s="282"/>
      <c r="AO102" s="282"/>
      <c r="AP102" s="282"/>
      <c r="AQ102" s="282">
        <v>1</v>
      </c>
      <c r="AR102" s="282"/>
      <c r="AS102" s="282"/>
      <c r="AT102" s="282"/>
      <c r="AU102" s="225">
        <v>2</v>
      </c>
      <c r="AV102" s="226"/>
      <c r="AW102" s="226"/>
      <c r="AX102" s="321"/>
    </row>
    <row r="103" spans="1:60" ht="31.5" customHeight="1" x14ac:dyDescent="0.15">
      <c r="A103" s="415" t="s">
        <v>349</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1</v>
      </c>
    </row>
    <row r="104" spans="1:60" ht="23.25" customHeight="1" x14ac:dyDescent="0.15">
      <c r="A104" s="418"/>
      <c r="B104" s="419"/>
      <c r="C104" s="419"/>
      <c r="D104" s="419"/>
      <c r="E104" s="419"/>
      <c r="F104" s="420"/>
      <c r="G104" s="108" t="s">
        <v>745</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746</v>
      </c>
      <c r="AC104" s="545"/>
      <c r="AD104" s="546"/>
      <c r="AE104" s="282">
        <v>30</v>
      </c>
      <c r="AF104" s="282"/>
      <c r="AG104" s="282"/>
      <c r="AH104" s="282"/>
      <c r="AI104" s="282">
        <v>30</v>
      </c>
      <c r="AJ104" s="282"/>
      <c r="AK104" s="282"/>
      <c r="AL104" s="282"/>
      <c r="AM104" s="282">
        <v>30</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713</v>
      </c>
      <c r="AC105" s="468"/>
      <c r="AD105" s="469"/>
      <c r="AE105" s="282">
        <v>30</v>
      </c>
      <c r="AF105" s="282"/>
      <c r="AG105" s="282"/>
      <c r="AH105" s="282"/>
      <c r="AI105" s="282">
        <v>30</v>
      </c>
      <c r="AJ105" s="282"/>
      <c r="AK105" s="282"/>
      <c r="AL105" s="282"/>
      <c r="AM105" s="282">
        <v>30</v>
      </c>
      <c r="AN105" s="282"/>
      <c r="AO105" s="282"/>
      <c r="AP105" s="282"/>
      <c r="AQ105" s="282">
        <v>30</v>
      </c>
      <c r="AR105" s="282"/>
      <c r="AS105" s="282"/>
      <c r="AT105" s="282"/>
      <c r="AU105" s="282">
        <v>30</v>
      </c>
      <c r="AV105" s="282"/>
      <c r="AW105" s="282"/>
      <c r="AX105" s="283"/>
      <c r="AY105">
        <f>$AY$103</f>
        <v>1</v>
      </c>
    </row>
    <row r="106" spans="1:60" ht="31.5" hidden="1" customHeight="1" x14ac:dyDescent="0.15">
      <c r="A106" s="415" t="s">
        <v>349</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349</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349</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387</v>
      </c>
      <c r="AF115" s="247"/>
      <c r="AG115" s="247"/>
      <c r="AH115" s="247"/>
      <c r="AI115" s="247" t="s">
        <v>409</v>
      </c>
      <c r="AJ115" s="247"/>
      <c r="AK115" s="247"/>
      <c r="AL115" s="247"/>
      <c r="AM115" s="247" t="s">
        <v>506</v>
      </c>
      <c r="AN115" s="247"/>
      <c r="AO115" s="247"/>
      <c r="AP115" s="247"/>
      <c r="AQ115" s="589" t="s">
        <v>539</v>
      </c>
      <c r="AR115" s="590"/>
      <c r="AS115" s="590"/>
      <c r="AT115" s="590"/>
      <c r="AU115" s="590"/>
      <c r="AV115" s="590"/>
      <c r="AW115" s="590"/>
      <c r="AX115" s="591"/>
    </row>
    <row r="116" spans="1:51" ht="23.25" customHeight="1" x14ac:dyDescent="0.15">
      <c r="A116" s="435"/>
      <c r="B116" s="436"/>
      <c r="C116" s="436"/>
      <c r="D116" s="436"/>
      <c r="E116" s="436"/>
      <c r="F116" s="437"/>
      <c r="G116" s="387" t="s">
        <v>747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714</v>
      </c>
      <c r="AC116" s="462"/>
      <c r="AD116" s="463"/>
      <c r="AE116" s="282">
        <v>3.2</v>
      </c>
      <c r="AF116" s="282"/>
      <c r="AG116" s="282"/>
      <c r="AH116" s="282"/>
      <c r="AI116" s="282">
        <v>2.2000000000000002</v>
      </c>
      <c r="AJ116" s="282"/>
      <c r="AK116" s="282"/>
      <c r="AL116" s="282"/>
      <c r="AM116" s="282">
        <v>4.8</v>
      </c>
      <c r="AN116" s="282"/>
      <c r="AO116" s="282"/>
      <c r="AP116" s="282"/>
      <c r="AQ116" s="218">
        <v>20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716</v>
      </c>
      <c r="AC117" s="472"/>
      <c r="AD117" s="473"/>
      <c r="AE117" s="550" t="s">
        <v>749</v>
      </c>
      <c r="AF117" s="550"/>
      <c r="AG117" s="550"/>
      <c r="AH117" s="550"/>
      <c r="AI117" s="550" t="s">
        <v>750</v>
      </c>
      <c r="AJ117" s="550"/>
      <c r="AK117" s="550"/>
      <c r="AL117" s="550"/>
      <c r="AM117" s="550" t="s">
        <v>816</v>
      </c>
      <c r="AN117" s="550"/>
      <c r="AO117" s="550"/>
      <c r="AP117" s="550"/>
      <c r="AQ117" s="550" t="s">
        <v>768</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387</v>
      </c>
      <c r="AF118" s="247"/>
      <c r="AG118" s="247"/>
      <c r="AH118" s="247"/>
      <c r="AI118" s="247" t="s">
        <v>409</v>
      </c>
      <c r="AJ118" s="247"/>
      <c r="AK118" s="247"/>
      <c r="AL118" s="247"/>
      <c r="AM118" s="247" t="s">
        <v>506</v>
      </c>
      <c r="AN118" s="247"/>
      <c r="AO118" s="247"/>
      <c r="AP118" s="247"/>
      <c r="AQ118" s="589" t="s">
        <v>539</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751</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748</v>
      </c>
      <c r="AC119" s="462"/>
      <c r="AD119" s="463"/>
      <c r="AE119" s="282">
        <v>0.34499999999999997</v>
      </c>
      <c r="AF119" s="282"/>
      <c r="AG119" s="282"/>
      <c r="AH119" s="282"/>
      <c r="AI119" s="282">
        <v>0.32300000000000001</v>
      </c>
      <c r="AJ119" s="282"/>
      <c r="AK119" s="282"/>
      <c r="AL119" s="282"/>
      <c r="AM119" s="282">
        <v>0.33</v>
      </c>
      <c r="AN119" s="282"/>
      <c r="AO119" s="282"/>
      <c r="AP119" s="282"/>
      <c r="AQ119" s="282">
        <v>0.3</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716</v>
      </c>
      <c r="AC120" s="472"/>
      <c r="AD120" s="473"/>
      <c r="AE120" s="550" t="s">
        <v>752</v>
      </c>
      <c r="AF120" s="550"/>
      <c r="AG120" s="550"/>
      <c r="AH120" s="550"/>
      <c r="AI120" s="550" t="s">
        <v>753</v>
      </c>
      <c r="AJ120" s="550"/>
      <c r="AK120" s="550"/>
      <c r="AL120" s="550"/>
      <c r="AM120" s="550" t="s">
        <v>754</v>
      </c>
      <c r="AN120" s="550"/>
      <c r="AO120" s="550"/>
      <c r="AP120" s="550"/>
      <c r="AQ120" s="550" t="s">
        <v>767</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387</v>
      </c>
      <c r="AF121" s="247"/>
      <c r="AG121" s="247"/>
      <c r="AH121" s="247"/>
      <c r="AI121" s="247" t="s">
        <v>409</v>
      </c>
      <c r="AJ121" s="247"/>
      <c r="AK121" s="247"/>
      <c r="AL121" s="247"/>
      <c r="AM121" s="247" t="s">
        <v>506</v>
      </c>
      <c r="AN121" s="247"/>
      <c r="AO121" s="247"/>
      <c r="AP121" s="247"/>
      <c r="AQ121" s="589" t="s">
        <v>539</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357</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387</v>
      </c>
      <c r="AF124" s="247"/>
      <c r="AG124" s="247"/>
      <c r="AH124" s="247"/>
      <c r="AI124" s="247" t="s">
        <v>409</v>
      </c>
      <c r="AJ124" s="247"/>
      <c r="AK124" s="247"/>
      <c r="AL124" s="247"/>
      <c r="AM124" s="247" t="s">
        <v>506</v>
      </c>
      <c r="AN124" s="247"/>
      <c r="AO124" s="247"/>
      <c r="AP124" s="247"/>
      <c r="AQ124" s="589" t="s">
        <v>539</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357</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387</v>
      </c>
      <c r="AF127" s="247"/>
      <c r="AG127" s="247"/>
      <c r="AH127" s="247"/>
      <c r="AI127" s="247" t="s">
        <v>409</v>
      </c>
      <c r="AJ127" s="247"/>
      <c r="AK127" s="247"/>
      <c r="AL127" s="247"/>
      <c r="AM127" s="247" t="s">
        <v>506</v>
      </c>
      <c r="AN127" s="247"/>
      <c r="AO127" s="247"/>
      <c r="AP127" s="247"/>
      <c r="AQ127" s="589" t="s">
        <v>539</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402</v>
      </c>
      <c r="B130" s="186"/>
      <c r="C130" s="185" t="s">
        <v>236</v>
      </c>
      <c r="D130" s="186"/>
      <c r="E130" s="170" t="s">
        <v>265</v>
      </c>
      <c r="F130" s="171"/>
      <c r="G130" s="172" t="s">
        <v>755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756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403</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757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55.1</v>
      </c>
      <c r="AF134" s="208"/>
      <c r="AG134" s="208"/>
      <c r="AH134" s="208"/>
      <c r="AI134" s="207">
        <v>53.6</v>
      </c>
      <c r="AJ134" s="208"/>
      <c r="AK134" s="208"/>
      <c r="AL134" s="208"/>
      <c r="AM134" s="207">
        <v>59.9</v>
      </c>
      <c r="AN134" s="208"/>
      <c r="AO134" s="208"/>
      <c r="AP134" s="208"/>
      <c r="AQ134" s="207" t="s">
        <v>403</v>
      </c>
      <c r="AR134" s="208"/>
      <c r="AS134" s="208"/>
      <c r="AT134" s="208"/>
      <c r="AU134" s="207" t="s">
        <v>403</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724</v>
      </c>
      <c r="AF135" s="208"/>
      <c r="AG135" s="208"/>
      <c r="AH135" s="208"/>
      <c r="AI135" s="207" t="s">
        <v>724</v>
      </c>
      <c r="AJ135" s="208"/>
      <c r="AK135" s="208"/>
      <c r="AL135" s="208"/>
      <c r="AM135" s="207" t="s">
        <v>709</v>
      </c>
      <c r="AN135" s="208"/>
      <c r="AO135" s="208"/>
      <c r="AP135" s="208"/>
      <c r="AQ135" s="207" t="s">
        <v>403</v>
      </c>
      <c r="AR135" s="208"/>
      <c r="AS135" s="208"/>
      <c r="AT135" s="208"/>
      <c r="AU135" s="207">
        <v>65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711</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758</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368</v>
      </c>
      <c r="AC138" s="206"/>
      <c r="AD138" s="206"/>
      <c r="AE138" s="207">
        <v>27.8</v>
      </c>
      <c r="AF138" s="208"/>
      <c r="AG138" s="208"/>
      <c r="AH138" s="208"/>
      <c r="AI138" s="207">
        <v>27</v>
      </c>
      <c r="AJ138" s="208"/>
      <c r="AK138" s="208"/>
      <c r="AL138" s="208"/>
      <c r="AM138" s="207">
        <v>30.9</v>
      </c>
      <c r="AN138" s="208"/>
      <c r="AO138" s="208"/>
      <c r="AP138" s="208"/>
      <c r="AQ138" s="207" t="s">
        <v>711</v>
      </c>
      <c r="AR138" s="208"/>
      <c r="AS138" s="208"/>
      <c r="AT138" s="208"/>
      <c r="AU138" s="207" t="s">
        <v>711</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368</v>
      </c>
      <c r="AC139" s="214"/>
      <c r="AD139" s="214"/>
      <c r="AE139" s="207" t="s">
        <v>711</v>
      </c>
      <c r="AF139" s="208"/>
      <c r="AG139" s="208"/>
      <c r="AH139" s="208"/>
      <c r="AI139" s="207" t="s">
        <v>724</v>
      </c>
      <c r="AJ139" s="208"/>
      <c r="AK139" s="208"/>
      <c r="AL139" s="208"/>
      <c r="AM139" s="207" t="s">
        <v>709</v>
      </c>
      <c r="AN139" s="208"/>
      <c r="AO139" s="208"/>
      <c r="AP139" s="208"/>
      <c r="AQ139" s="207" t="s">
        <v>711</v>
      </c>
      <c r="AR139" s="208"/>
      <c r="AS139" s="208"/>
      <c r="AT139" s="208"/>
      <c r="AU139" s="207">
        <v>30</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711</v>
      </c>
      <c r="AR141" s="200"/>
      <c r="AS141" s="136" t="s">
        <v>233</v>
      </c>
      <c r="AT141" s="137"/>
      <c r="AU141" s="201">
        <v>3</v>
      </c>
      <c r="AV141" s="201"/>
      <c r="AW141" s="136" t="s">
        <v>179</v>
      </c>
      <c r="AX141" s="196"/>
      <c r="AY141">
        <f>$AY$140</f>
        <v>1</v>
      </c>
    </row>
    <row r="142" spans="1:51" ht="39.75" customHeight="1" x14ac:dyDescent="0.15">
      <c r="A142" s="190"/>
      <c r="B142" s="187"/>
      <c r="C142" s="181"/>
      <c r="D142" s="187"/>
      <c r="E142" s="181"/>
      <c r="F142" s="182"/>
      <c r="G142" s="107" t="s">
        <v>759</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368</v>
      </c>
      <c r="AC142" s="206"/>
      <c r="AD142" s="206"/>
      <c r="AE142" s="207">
        <v>14.8</v>
      </c>
      <c r="AF142" s="208"/>
      <c r="AG142" s="208"/>
      <c r="AH142" s="208"/>
      <c r="AI142" s="207">
        <v>15.2</v>
      </c>
      <c r="AJ142" s="208"/>
      <c r="AK142" s="208"/>
      <c r="AL142" s="208"/>
      <c r="AM142" s="207">
        <v>13.2</v>
      </c>
      <c r="AN142" s="208"/>
      <c r="AO142" s="208"/>
      <c r="AP142" s="208"/>
      <c r="AQ142" s="207" t="s">
        <v>711</v>
      </c>
      <c r="AR142" s="208"/>
      <c r="AS142" s="208"/>
      <c r="AT142" s="208"/>
      <c r="AU142" s="207" t="s">
        <v>711</v>
      </c>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368</v>
      </c>
      <c r="AC143" s="214"/>
      <c r="AD143" s="214"/>
      <c r="AE143" s="207" t="s">
        <v>711</v>
      </c>
      <c r="AF143" s="208"/>
      <c r="AG143" s="208"/>
      <c r="AH143" s="208"/>
      <c r="AI143" s="207" t="s">
        <v>711</v>
      </c>
      <c r="AJ143" s="208"/>
      <c r="AK143" s="208"/>
      <c r="AL143" s="208"/>
      <c r="AM143" s="207" t="s">
        <v>777</v>
      </c>
      <c r="AN143" s="208"/>
      <c r="AO143" s="208"/>
      <c r="AP143" s="208"/>
      <c r="AQ143" s="207" t="s">
        <v>711</v>
      </c>
      <c r="AR143" s="208"/>
      <c r="AS143" s="208"/>
      <c r="AT143" s="208"/>
      <c r="AU143" s="207">
        <v>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711</v>
      </c>
      <c r="AR145" s="200"/>
      <c r="AS145" s="136" t="s">
        <v>233</v>
      </c>
      <c r="AT145" s="137"/>
      <c r="AU145" s="201">
        <v>3</v>
      </c>
      <c r="AV145" s="201"/>
      <c r="AW145" s="136" t="s">
        <v>179</v>
      </c>
      <c r="AX145" s="196"/>
      <c r="AY145">
        <f>$AY$144</f>
        <v>1</v>
      </c>
    </row>
    <row r="146" spans="1:51" ht="39.75" customHeight="1" x14ac:dyDescent="0.15">
      <c r="A146" s="190"/>
      <c r="B146" s="187"/>
      <c r="C146" s="181"/>
      <c r="D146" s="187"/>
      <c r="E146" s="181"/>
      <c r="F146" s="182"/>
      <c r="G146" s="107" t="s">
        <v>760</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368</v>
      </c>
      <c r="AC146" s="206"/>
      <c r="AD146" s="206"/>
      <c r="AE146" s="207">
        <v>18.399999999999999</v>
      </c>
      <c r="AF146" s="208"/>
      <c r="AG146" s="208"/>
      <c r="AH146" s="208"/>
      <c r="AI146" s="207">
        <v>18.600000000000001</v>
      </c>
      <c r="AJ146" s="208"/>
      <c r="AK146" s="208"/>
      <c r="AL146" s="208"/>
      <c r="AM146" s="207">
        <v>16.7</v>
      </c>
      <c r="AN146" s="208"/>
      <c r="AO146" s="208"/>
      <c r="AP146" s="208"/>
      <c r="AQ146" s="207" t="s">
        <v>711</v>
      </c>
      <c r="AR146" s="208"/>
      <c r="AS146" s="208"/>
      <c r="AT146" s="208"/>
      <c r="AU146" s="207" t="s">
        <v>711</v>
      </c>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368</v>
      </c>
      <c r="AC147" s="214"/>
      <c r="AD147" s="214"/>
      <c r="AE147" s="207" t="s">
        <v>711</v>
      </c>
      <c r="AF147" s="208"/>
      <c r="AG147" s="208"/>
      <c r="AH147" s="208"/>
      <c r="AI147" s="207" t="s">
        <v>711</v>
      </c>
      <c r="AJ147" s="208"/>
      <c r="AK147" s="208"/>
      <c r="AL147" s="208"/>
      <c r="AM147" s="207" t="s">
        <v>777</v>
      </c>
      <c r="AN147" s="208"/>
      <c r="AO147" s="208"/>
      <c r="AP147" s="208"/>
      <c r="AQ147" s="207" t="s">
        <v>711</v>
      </c>
      <c r="AR147" s="208"/>
      <c r="AS147" s="208"/>
      <c r="AT147" s="208"/>
      <c r="AU147" s="207">
        <v>0</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711</v>
      </c>
      <c r="AR149" s="200"/>
      <c r="AS149" s="136" t="s">
        <v>233</v>
      </c>
      <c r="AT149" s="137"/>
      <c r="AU149" s="201">
        <v>33</v>
      </c>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368</v>
      </c>
      <c r="AC150" s="206"/>
      <c r="AD150" s="206"/>
      <c r="AE150" s="207"/>
      <c r="AF150" s="208"/>
      <c r="AG150" s="208"/>
      <c r="AH150" s="208"/>
      <c r="AI150" s="207"/>
      <c r="AJ150" s="208"/>
      <c r="AK150" s="208"/>
      <c r="AL150" s="208"/>
      <c r="AM150" s="207"/>
      <c r="AN150" s="208"/>
      <c r="AO150" s="208"/>
      <c r="AP150" s="208"/>
      <c r="AQ150" s="207" t="s">
        <v>711</v>
      </c>
      <c r="AR150" s="208"/>
      <c r="AS150" s="208"/>
      <c r="AT150" s="208"/>
      <c r="AU150" s="207" t="s">
        <v>711</v>
      </c>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368</v>
      </c>
      <c r="AC151" s="214"/>
      <c r="AD151" s="214"/>
      <c r="AE151" s="207"/>
      <c r="AF151" s="208"/>
      <c r="AG151" s="208"/>
      <c r="AH151" s="208"/>
      <c r="AI151" s="207"/>
      <c r="AJ151" s="208"/>
      <c r="AK151" s="208"/>
      <c r="AL151" s="208"/>
      <c r="AM151" s="207"/>
      <c r="AN151" s="208"/>
      <c r="AO151" s="208"/>
      <c r="AP151" s="208"/>
      <c r="AQ151" s="207" t="s">
        <v>711</v>
      </c>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403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403</v>
      </c>
      <c r="AJ194" s="208"/>
      <c r="AK194" s="208"/>
      <c r="AL194" s="208"/>
      <c r="AM194" s="207" t="s">
        <v>709</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403</v>
      </c>
      <c r="AJ195" s="208"/>
      <c r="AK195" s="208"/>
      <c r="AL195" s="208"/>
      <c r="AM195" s="207" t="s">
        <v>709</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403</v>
      </c>
      <c r="AJ198" s="208"/>
      <c r="AK198" s="208"/>
      <c r="AL198" s="208"/>
      <c r="AM198" s="207" t="s">
        <v>709</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403</v>
      </c>
      <c r="AJ199" s="208"/>
      <c r="AK199" s="208"/>
      <c r="AL199" s="208"/>
      <c r="AM199" s="207" t="s">
        <v>709</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27"/>
      <c r="E430" s="175" t="s">
        <v>396</v>
      </c>
      <c r="F430" s="893"/>
      <c r="G430" s="894" t="s">
        <v>252</v>
      </c>
      <c r="H430" s="126"/>
      <c r="I430" s="126"/>
      <c r="J430" s="895" t="s">
        <v>403</v>
      </c>
      <c r="K430" s="896"/>
      <c r="L430" s="896"/>
      <c r="M430" s="896"/>
      <c r="N430" s="896"/>
      <c r="O430" s="896"/>
      <c r="P430" s="896"/>
      <c r="Q430" s="896"/>
      <c r="R430" s="896"/>
      <c r="S430" s="896"/>
      <c r="T430" s="897"/>
      <c r="U430" s="587" t="s">
        <v>403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403</v>
      </c>
      <c r="AF432" s="201"/>
      <c r="AG432" s="136" t="s">
        <v>233</v>
      </c>
      <c r="AH432" s="137"/>
      <c r="AI432" s="335"/>
      <c r="AJ432" s="335"/>
      <c r="AK432" s="335"/>
      <c r="AL432" s="157"/>
      <c r="AM432" s="335"/>
      <c r="AN432" s="335"/>
      <c r="AO432" s="335"/>
      <c r="AP432" s="157"/>
      <c r="AQ432" s="250" t="s">
        <v>403</v>
      </c>
      <c r="AR432" s="201"/>
      <c r="AS432" s="136" t="s">
        <v>233</v>
      </c>
      <c r="AT432" s="137"/>
      <c r="AU432" s="201" t="s">
        <v>403</v>
      </c>
      <c r="AV432" s="201"/>
      <c r="AW432" s="136" t="s">
        <v>179</v>
      </c>
      <c r="AX432" s="196"/>
      <c r="AY432">
        <f>$AY$431</f>
        <v>1</v>
      </c>
    </row>
    <row r="433" spans="1:51" ht="23.25" customHeight="1" x14ac:dyDescent="0.15">
      <c r="A433" s="190"/>
      <c r="B433" s="187"/>
      <c r="C433" s="181"/>
      <c r="D433" s="187"/>
      <c r="E433" s="338"/>
      <c r="F433" s="339"/>
      <c r="G433" s="107" t="s">
        <v>403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403</v>
      </c>
      <c r="AC433" s="214"/>
      <c r="AD433" s="214"/>
      <c r="AE433" s="336" t="s">
        <v>403</v>
      </c>
      <c r="AF433" s="208"/>
      <c r="AG433" s="208"/>
      <c r="AH433" s="208"/>
      <c r="AI433" s="336" t="s">
        <v>403</v>
      </c>
      <c r="AJ433" s="208"/>
      <c r="AK433" s="208"/>
      <c r="AL433" s="208"/>
      <c r="AM433" s="336" t="s">
        <v>709</v>
      </c>
      <c r="AN433" s="208"/>
      <c r="AO433" s="208"/>
      <c r="AP433" s="337"/>
      <c r="AQ433" s="336" t="s">
        <v>403</v>
      </c>
      <c r="AR433" s="208"/>
      <c r="AS433" s="208"/>
      <c r="AT433" s="337"/>
      <c r="AU433" s="208" t="s">
        <v>403</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403</v>
      </c>
      <c r="AC434" s="206"/>
      <c r="AD434" s="206"/>
      <c r="AE434" s="336" t="s">
        <v>403</v>
      </c>
      <c r="AF434" s="208"/>
      <c r="AG434" s="208"/>
      <c r="AH434" s="337"/>
      <c r="AI434" s="336" t="s">
        <v>403</v>
      </c>
      <c r="AJ434" s="208"/>
      <c r="AK434" s="208"/>
      <c r="AL434" s="208"/>
      <c r="AM434" s="336" t="s">
        <v>709</v>
      </c>
      <c r="AN434" s="208"/>
      <c r="AO434" s="208"/>
      <c r="AP434" s="337"/>
      <c r="AQ434" s="336" t="s">
        <v>403</v>
      </c>
      <c r="AR434" s="208"/>
      <c r="AS434" s="208"/>
      <c r="AT434" s="337"/>
      <c r="AU434" s="208" t="s">
        <v>403</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403</v>
      </c>
      <c r="AF435" s="208"/>
      <c r="AG435" s="208"/>
      <c r="AH435" s="337"/>
      <c r="AI435" s="336" t="s">
        <v>403</v>
      </c>
      <c r="AJ435" s="208"/>
      <c r="AK435" s="208"/>
      <c r="AL435" s="208"/>
      <c r="AM435" s="336" t="s">
        <v>709</v>
      </c>
      <c r="AN435" s="208"/>
      <c r="AO435" s="208"/>
      <c r="AP435" s="337"/>
      <c r="AQ435" s="336" t="s">
        <v>403</v>
      </c>
      <c r="AR435" s="208"/>
      <c r="AS435" s="208"/>
      <c r="AT435" s="337"/>
      <c r="AU435" s="208" t="s">
        <v>403</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403</v>
      </c>
      <c r="AF457" s="201"/>
      <c r="AG457" s="136" t="s">
        <v>233</v>
      </c>
      <c r="AH457" s="137"/>
      <c r="AI457" s="335"/>
      <c r="AJ457" s="335"/>
      <c r="AK457" s="335"/>
      <c r="AL457" s="157"/>
      <c r="AM457" s="335"/>
      <c r="AN457" s="335"/>
      <c r="AO457" s="335"/>
      <c r="AP457" s="157"/>
      <c r="AQ457" s="250" t="s">
        <v>403</v>
      </c>
      <c r="AR457" s="201"/>
      <c r="AS457" s="136" t="s">
        <v>233</v>
      </c>
      <c r="AT457" s="137"/>
      <c r="AU457" s="201" t="s">
        <v>403</v>
      </c>
      <c r="AV457" s="201"/>
      <c r="AW457" s="136" t="s">
        <v>179</v>
      </c>
      <c r="AX457" s="196"/>
      <c r="AY457">
        <f>$AY$456</f>
        <v>1</v>
      </c>
    </row>
    <row r="458" spans="1:51" ht="23.25" customHeight="1" x14ac:dyDescent="0.15">
      <c r="A458" s="190"/>
      <c r="B458" s="187"/>
      <c r="C458" s="181"/>
      <c r="D458" s="187"/>
      <c r="E458" s="338"/>
      <c r="F458" s="339"/>
      <c r="G458" s="107" t="s">
        <v>403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403</v>
      </c>
      <c r="AC458" s="214"/>
      <c r="AD458" s="214"/>
      <c r="AE458" s="336" t="s">
        <v>403</v>
      </c>
      <c r="AF458" s="208"/>
      <c r="AG458" s="208"/>
      <c r="AH458" s="208"/>
      <c r="AI458" s="336" t="s">
        <v>403</v>
      </c>
      <c r="AJ458" s="208"/>
      <c r="AK458" s="208"/>
      <c r="AL458" s="208"/>
      <c r="AM458" s="336" t="s">
        <v>709</v>
      </c>
      <c r="AN458" s="208"/>
      <c r="AO458" s="208"/>
      <c r="AP458" s="337"/>
      <c r="AQ458" s="336" t="s">
        <v>403</v>
      </c>
      <c r="AR458" s="208"/>
      <c r="AS458" s="208"/>
      <c r="AT458" s="337"/>
      <c r="AU458" s="208" t="s">
        <v>403</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403</v>
      </c>
      <c r="AC459" s="206"/>
      <c r="AD459" s="206"/>
      <c r="AE459" s="336" t="s">
        <v>403</v>
      </c>
      <c r="AF459" s="208"/>
      <c r="AG459" s="208"/>
      <c r="AH459" s="337"/>
      <c r="AI459" s="336" t="s">
        <v>403</v>
      </c>
      <c r="AJ459" s="208"/>
      <c r="AK459" s="208"/>
      <c r="AL459" s="208"/>
      <c r="AM459" s="336" t="s">
        <v>709</v>
      </c>
      <c r="AN459" s="208"/>
      <c r="AO459" s="208"/>
      <c r="AP459" s="337"/>
      <c r="AQ459" s="336" t="s">
        <v>403</v>
      </c>
      <c r="AR459" s="208"/>
      <c r="AS459" s="208"/>
      <c r="AT459" s="337"/>
      <c r="AU459" s="208" t="s">
        <v>403</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403</v>
      </c>
      <c r="AF460" s="208"/>
      <c r="AG460" s="208"/>
      <c r="AH460" s="337"/>
      <c r="AI460" s="336" t="s">
        <v>403</v>
      </c>
      <c r="AJ460" s="208"/>
      <c r="AK460" s="208"/>
      <c r="AL460" s="208"/>
      <c r="AM460" s="336" t="s">
        <v>709</v>
      </c>
      <c r="AN460" s="208"/>
      <c r="AO460" s="208"/>
      <c r="AP460" s="337"/>
      <c r="AQ460" s="336" t="s">
        <v>403</v>
      </c>
      <c r="AR460" s="208"/>
      <c r="AS460" s="208"/>
      <c r="AT460" s="337"/>
      <c r="AU460" s="208" t="s">
        <v>403</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9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712</v>
      </c>
      <c r="AE702" s="342"/>
      <c r="AF702" s="342"/>
      <c r="AG702" s="379" t="s">
        <v>817</v>
      </c>
      <c r="AH702" s="380"/>
      <c r="AI702" s="380"/>
      <c r="AJ702" s="380"/>
      <c r="AK702" s="380"/>
      <c r="AL702" s="380"/>
      <c r="AM702" s="380"/>
      <c r="AN702" s="380"/>
      <c r="AO702" s="380"/>
      <c r="AP702" s="380"/>
      <c r="AQ702" s="380"/>
      <c r="AR702" s="380"/>
      <c r="AS702" s="380"/>
      <c r="AT702" s="380"/>
      <c r="AU702" s="380"/>
      <c r="AV702" s="380"/>
      <c r="AW702" s="380"/>
      <c r="AX702" s="381"/>
    </row>
    <row r="703" spans="1:51" ht="40.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712</v>
      </c>
      <c r="AE703" s="323"/>
      <c r="AF703" s="323"/>
      <c r="AG703" s="104" t="s">
        <v>794</v>
      </c>
      <c r="AH703" s="105"/>
      <c r="AI703" s="105"/>
      <c r="AJ703" s="105"/>
      <c r="AK703" s="105"/>
      <c r="AL703" s="105"/>
      <c r="AM703" s="105"/>
      <c r="AN703" s="105"/>
      <c r="AO703" s="105"/>
      <c r="AP703" s="105"/>
      <c r="AQ703" s="105"/>
      <c r="AR703" s="105"/>
      <c r="AS703" s="105"/>
      <c r="AT703" s="105"/>
      <c r="AU703" s="105"/>
      <c r="AV703" s="105"/>
      <c r="AW703" s="105"/>
      <c r="AX703" s="106"/>
    </row>
    <row r="704" spans="1:51" ht="110.1"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712</v>
      </c>
      <c r="AE704" s="781"/>
      <c r="AF704" s="781"/>
      <c r="AG704" s="168" t="s">
        <v>818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712</v>
      </c>
      <c r="AE705" s="713"/>
      <c r="AF705" s="713"/>
      <c r="AG705" s="128" t="s">
        <v>795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378</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769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770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65.099999999999994"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712</v>
      </c>
      <c r="AE708" s="603"/>
      <c r="AF708" s="603"/>
      <c r="AG708" s="740" t="s">
        <v>819</v>
      </c>
      <c r="AH708" s="741"/>
      <c r="AI708" s="741"/>
      <c r="AJ708" s="741"/>
      <c r="AK708" s="741"/>
      <c r="AL708" s="741"/>
      <c r="AM708" s="741"/>
      <c r="AN708" s="741"/>
      <c r="AO708" s="741"/>
      <c r="AP708" s="741"/>
      <c r="AQ708" s="741"/>
      <c r="AR708" s="741"/>
      <c r="AS708" s="741"/>
      <c r="AT708" s="741"/>
      <c r="AU708" s="741"/>
      <c r="AV708" s="741"/>
      <c r="AW708" s="741"/>
      <c r="AX708" s="742"/>
    </row>
    <row r="709" spans="1:50" ht="43.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712</v>
      </c>
      <c r="AE709" s="323"/>
      <c r="AF709" s="323"/>
      <c r="AG709" s="104" t="s">
        <v>796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771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5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712</v>
      </c>
      <c r="AE711" s="323"/>
      <c r="AF711" s="323"/>
      <c r="AG711" s="104" t="s">
        <v>797</v>
      </c>
      <c r="AH711" s="105"/>
      <c r="AI711" s="105"/>
      <c r="AJ711" s="105"/>
      <c r="AK711" s="105"/>
      <c r="AL711" s="105"/>
      <c r="AM711" s="105"/>
      <c r="AN711" s="105"/>
      <c r="AO711" s="105"/>
      <c r="AP711" s="105"/>
      <c r="AQ711" s="105"/>
      <c r="AR711" s="105"/>
      <c r="AS711" s="105"/>
      <c r="AT711" s="105"/>
      <c r="AU711" s="105"/>
      <c r="AV711" s="105"/>
      <c r="AW711" s="105"/>
      <c r="AX711" s="106"/>
    </row>
    <row r="712" spans="1:50" ht="40.5" customHeight="1" x14ac:dyDescent="0.15">
      <c r="A712" s="640"/>
      <c r="B712" s="642"/>
      <c r="C712" s="385" t="s">
        <v>344</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712</v>
      </c>
      <c r="AE712" s="781"/>
      <c r="AF712" s="781"/>
      <c r="AG712" s="805" t="s">
        <v>798</v>
      </c>
      <c r="AH712" s="806"/>
      <c r="AI712" s="806"/>
      <c r="AJ712" s="806"/>
      <c r="AK712" s="806"/>
      <c r="AL712" s="806"/>
      <c r="AM712" s="806"/>
      <c r="AN712" s="806"/>
      <c r="AO712" s="806"/>
      <c r="AP712" s="806"/>
      <c r="AQ712" s="806"/>
      <c r="AR712" s="806"/>
      <c r="AS712" s="806"/>
      <c r="AT712" s="806"/>
      <c r="AU712" s="806"/>
      <c r="AV712" s="806"/>
      <c r="AW712" s="806"/>
      <c r="AX712" s="807"/>
    </row>
    <row r="713" spans="1:50" ht="43.5" customHeight="1" x14ac:dyDescent="0.15">
      <c r="A713" s="640"/>
      <c r="B713" s="642"/>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771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75" customHeight="1" x14ac:dyDescent="0.15">
      <c r="A714" s="643"/>
      <c r="B714" s="644"/>
      <c r="C714" s="645" t="s">
        <v>323</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712</v>
      </c>
      <c r="AE714" s="803"/>
      <c r="AF714" s="804"/>
      <c r="AG714" s="734" t="s">
        <v>799</v>
      </c>
      <c r="AH714" s="735"/>
      <c r="AI714" s="735"/>
      <c r="AJ714" s="735"/>
      <c r="AK714" s="735"/>
      <c r="AL714" s="735"/>
      <c r="AM714" s="735"/>
      <c r="AN714" s="735"/>
      <c r="AO714" s="735"/>
      <c r="AP714" s="735"/>
      <c r="AQ714" s="735"/>
      <c r="AR714" s="735"/>
      <c r="AS714" s="735"/>
      <c r="AT714" s="735"/>
      <c r="AU714" s="735"/>
      <c r="AV714" s="735"/>
      <c r="AW714" s="735"/>
      <c r="AX714" s="736"/>
    </row>
    <row r="715" spans="1:50" ht="65.099999999999994" customHeight="1" x14ac:dyDescent="0.15">
      <c r="A715" s="638"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712</v>
      </c>
      <c r="AE715" s="603"/>
      <c r="AF715" s="654"/>
      <c r="AG715" s="740" t="s">
        <v>800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712</v>
      </c>
      <c r="AE716" s="625"/>
      <c r="AF716" s="625"/>
      <c r="AG716" s="104" t="s">
        <v>801</v>
      </c>
      <c r="AH716" s="105"/>
      <c r="AI716" s="105"/>
      <c r="AJ716" s="105"/>
      <c r="AK716" s="105"/>
      <c r="AL716" s="105"/>
      <c r="AM716" s="105"/>
      <c r="AN716" s="105"/>
      <c r="AO716" s="105"/>
      <c r="AP716" s="105"/>
      <c r="AQ716" s="105"/>
      <c r="AR716" s="105"/>
      <c r="AS716" s="105"/>
      <c r="AT716" s="105"/>
      <c r="AU716" s="105"/>
      <c r="AV716" s="105"/>
      <c r="AW716" s="105"/>
      <c r="AX716" s="106"/>
    </row>
    <row r="717" spans="1:50" ht="29.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712</v>
      </c>
      <c r="AE717" s="323"/>
      <c r="AF717" s="323"/>
      <c r="AG717" s="104" t="s">
        <v>802</v>
      </c>
      <c r="AH717" s="105"/>
      <c r="AI717" s="105"/>
      <c r="AJ717" s="105"/>
      <c r="AK717" s="105"/>
      <c r="AL717" s="105"/>
      <c r="AM717" s="105"/>
      <c r="AN717" s="105"/>
      <c r="AO717" s="105"/>
      <c r="AP717" s="105"/>
      <c r="AQ717" s="105"/>
      <c r="AR717" s="105"/>
      <c r="AS717" s="105"/>
      <c r="AT717" s="105"/>
      <c r="AU717" s="105"/>
      <c r="AV717" s="105"/>
      <c r="AW717" s="105"/>
      <c r="AX717" s="106"/>
    </row>
    <row r="718" spans="1:50" ht="80.099999999999994"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712</v>
      </c>
      <c r="AE718" s="323"/>
      <c r="AF718" s="323"/>
      <c r="AG718" s="130" t="s">
        <v>803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771</v>
      </c>
      <c r="AE719" s="603"/>
      <c r="AF719" s="603"/>
      <c r="AG719" s="128" t="s">
        <v>804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29.94999999999999" customHeight="1" x14ac:dyDescent="0.15">
      <c r="A726" s="638" t="s">
        <v>48</v>
      </c>
      <c r="B726" s="797"/>
      <c r="C726" s="810" t="s">
        <v>53</v>
      </c>
      <c r="D726" s="832"/>
      <c r="E726" s="832"/>
      <c r="F726" s="833"/>
      <c r="G726" s="576" t="s">
        <v>805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80.099999999999994" customHeight="1" thickBot="1" x14ac:dyDescent="0.2">
      <c r="A727" s="798"/>
      <c r="B727" s="799"/>
      <c r="C727" s="746" t="s">
        <v>57</v>
      </c>
      <c r="D727" s="747"/>
      <c r="E727" s="747"/>
      <c r="F727" s="748"/>
      <c r="G727" s="574" t="s">
        <v>806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823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81.75" customHeight="1" thickBot="1" x14ac:dyDescent="0.2">
      <c r="A731" s="671" t="s">
        <v>824</v>
      </c>
      <c r="B731" s="672"/>
      <c r="C731" s="672"/>
      <c r="D731" s="672"/>
      <c r="E731" s="673"/>
      <c r="F731" s="727" t="s">
        <v>825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127.5" customHeight="1" thickBot="1" x14ac:dyDescent="0.2">
      <c r="A733" s="671" t="s">
        <v>826</v>
      </c>
      <c r="B733" s="672"/>
      <c r="C733" s="672"/>
      <c r="D733" s="672"/>
      <c r="E733" s="673"/>
      <c r="F733" s="635" t="s">
        <v>827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03.75" customHeight="1" thickBot="1" x14ac:dyDescent="0.2">
      <c r="A735" s="788" t="s">
        <v>815</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350</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669</v>
      </c>
      <c r="B737" s="211"/>
      <c r="C737" s="211"/>
      <c r="D737" s="212"/>
      <c r="E737" s="950" t="s">
        <v>403</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394</v>
      </c>
      <c r="B738" s="361"/>
      <c r="C738" s="361"/>
      <c r="D738" s="361"/>
      <c r="E738" s="950" t="s">
        <v>761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393</v>
      </c>
      <c r="B739" s="361"/>
      <c r="C739" s="361"/>
      <c r="D739" s="361"/>
      <c r="E739" s="950" t="s">
        <v>762</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392</v>
      </c>
      <c r="B740" s="361"/>
      <c r="C740" s="361"/>
      <c r="D740" s="361"/>
      <c r="E740" s="950" t="s">
        <v>763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391</v>
      </c>
      <c r="B741" s="361"/>
      <c r="C741" s="361"/>
      <c r="D741" s="361"/>
      <c r="E741" s="950" t="s">
        <v>764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390</v>
      </c>
      <c r="B742" s="361"/>
      <c r="C742" s="361"/>
      <c r="D742" s="361"/>
      <c r="E742" s="950" t="s">
        <v>765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389</v>
      </c>
      <c r="B743" s="361"/>
      <c r="C743" s="361"/>
      <c r="D743" s="361"/>
      <c r="E743" s="950" t="s">
        <v>766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388</v>
      </c>
      <c r="B744" s="361"/>
      <c r="C744" s="361"/>
      <c r="D744" s="361"/>
      <c r="E744" s="950">
        <v>306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387</v>
      </c>
      <c r="B745" s="361"/>
      <c r="C745" s="361"/>
      <c r="D745" s="361"/>
      <c r="E745" s="987">
        <v>302</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542</v>
      </c>
      <c r="B746" s="361"/>
      <c r="C746" s="361"/>
      <c r="D746" s="361"/>
      <c r="E746" s="956" t="s">
        <v>161</v>
      </c>
      <c r="F746" s="954"/>
      <c r="G746" s="954"/>
      <c r="H746" s="100" t="str">
        <f>IF(E746="","","-")</f>
        <v>-</v>
      </c>
      <c r="I746" s="954"/>
      <c r="J746" s="954"/>
      <c r="K746" s="100" t="str">
        <f>IF(I746="","","-")</f>
        <v/>
      </c>
      <c r="L746" s="955">
        <v>295</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506</v>
      </c>
      <c r="B747" s="361"/>
      <c r="C747" s="361"/>
      <c r="D747" s="361"/>
      <c r="E747" s="956" t="s">
        <v>707</v>
      </c>
      <c r="F747" s="954"/>
      <c r="G747" s="954"/>
      <c r="H747" s="100" t="str">
        <f>IF(E747="","","-")</f>
        <v>-</v>
      </c>
      <c r="I747" s="954"/>
      <c r="J747" s="954"/>
      <c r="K747" s="100" t="str">
        <f>IF(I747="","","-")</f>
        <v/>
      </c>
      <c r="L747" s="955">
        <v>297</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381</v>
      </c>
      <c r="B748" s="613"/>
      <c r="C748" s="613"/>
      <c r="D748" s="613"/>
      <c r="E748" s="613"/>
      <c r="F748" s="614"/>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710</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42"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7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383</v>
      </c>
      <c r="B787" s="627"/>
      <c r="C787" s="627"/>
      <c r="D787" s="627"/>
      <c r="E787" s="627"/>
      <c r="F787" s="628"/>
      <c r="G787" s="593" t="s">
        <v>772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785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773</v>
      </c>
      <c r="H789" s="669"/>
      <c r="I789" s="669"/>
      <c r="J789" s="669"/>
      <c r="K789" s="670"/>
      <c r="L789" s="662" t="s">
        <v>774</v>
      </c>
      <c r="M789" s="663"/>
      <c r="N789" s="663"/>
      <c r="O789" s="663"/>
      <c r="P789" s="663"/>
      <c r="Q789" s="663"/>
      <c r="R789" s="663"/>
      <c r="S789" s="663"/>
      <c r="T789" s="663"/>
      <c r="U789" s="663"/>
      <c r="V789" s="663"/>
      <c r="W789" s="663"/>
      <c r="X789" s="664"/>
      <c r="Y789" s="382">
        <v>9.9</v>
      </c>
      <c r="Z789" s="383"/>
      <c r="AA789" s="383"/>
      <c r="AB789" s="800"/>
      <c r="AC789" s="668" t="s">
        <v>778</v>
      </c>
      <c r="AD789" s="669"/>
      <c r="AE789" s="669"/>
      <c r="AF789" s="669"/>
      <c r="AG789" s="670"/>
      <c r="AH789" s="662" t="s">
        <v>781</v>
      </c>
      <c r="AI789" s="663"/>
      <c r="AJ789" s="663"/>
      <c r="AK789" s="663"/>
      <c r="AL789" s="663"/>
      <c r="AM789" s="663"/>
      <c r="AN789" s="663"/>
      <c r="AO789" s="663"/>
      <c r="AP789" s="663"/>
      <c r="AQ789" s="663"/>
      <c r="AR789" s="663"/>
      <c r="AS789" s="663"/>
      <c r="AT789" s="664"/>
      <c r="AU789" s="382">
        <v>3</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779</v>
      </c>
      <c r="AD790" s="605"/>
      <c r="AE790" s="605"/>
      <c r="AF790" s="605"/>
      <c r="AG790" s="606"/>
      <c r="AH790" s="596" t="s">
        <v>782</v>
      </c>
      <c r="AI790" s="597"/>
      <c r="AJ790" s="597"/>
      <c r="AK790" s="597"/>
      <c r="AL790" s="597"/>
      <c r="AM790" s="597"/>
      <c r="AN790" s="597"/>
      <c r="AO790" s="597"/>
      <c r="AP790" s="597"/>
      <c r="AQ790" s="597"/>
      <c r="AR790" s="597"/>
      <c r="AS790" s="597"/>
      <c r="AT790" s="598"/>
      <c r="AU790" s="599">
        <v>1.7</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780</v>
      </c>
      <c r="AD791" s="605"/>
      <c r="AE791" s="605"/>
      <c r="AF791" s="605"/>
      <c r="AG791" s="606"/>
      <c r="AH791" s="596" t="s">
        <v>783</v>
      </c>
      <c r="AI791" s="597"/>
      <c r="AJ791" s="597"/>
      <c r="AK791" s="597"/>
      <c r="AL791" s="597"/>
      <c r="AM791" s="597"/>
      <c r="AN791" s="597"/>
      <c r="AO791" s="597"/>
      <c r="AP791" s="597"/>
      <c r="AQ791" s="597"/>
      <c r="AR791" s="597"/>
      <c r="AS791" s="597"/>
      <c r="AT791" s="598"/>
      <c r="AU791" s="599">
        <v>0.1</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t="s">
        <v>80</v>
      </c>
      <c r="AD792" s="605"/>
      <c r="AE792" s="605"/>
      <c r="AF792" s="605"/>
      <c r="AG792" s="606"/>
      <c r="AH792" s="596" t="s">
        <v>784</v>
      </c>
      <c r="AI792" s="597"/>
      <c r="AJ792" s="597"/>
      <c r="AK792" s="597"/>
      <c r="AL792" s="597"/>
      <c r="AM792" s="597"/>
      <c r="AN792" s="597"/>
      <c r="AO792" s="597"/>
      <c r="AP792" s="597"/>
      <c r="AQ792" s="597"/>
      <c r="AR792" s="597"/>
      <c r="AS792" s="597"/>
      <c r="AT792" s="598"/>
      <c r="AU792" s="599">
        <v>0.8</v>
      </c>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5.6</v>
      </c>
      <c r="AV799" s="827"/>
      <c r="AW799" s="827"/>
      <c r="AX799" s="829"/>
    </row>
    <row r="800" spans="1:51" ht="24.75" customHeight="1" x14ac:dyDescent="0.15">
      <c r="A800" s="629"/>
      <c r="B800" s="630"/>
      <c r="C800" s="630"/>
      <c r="D800" s="630"/>
      <c r="E800" s="630"/>
      <c r="F800" s="631"/>
      <c r="G800" s="593" t="s">
        <v>788</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807</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778</v>
      </c>
      <c r="H802" s="669"/>
      <c r="I802" s="669"/>
      <c r="J802" s="669"/>
      <c r="K802" s="670"/>
      <c r="L802" s="662" t="s">
        <v>810</v>
      </c>
      <c r="M802" s="663"/>
      <c r="N802" s="663"/>
      <c r="O802" s="663"/>
      <c r="P802" s="663"/>
      <c r="Q802" s="663"/>
      <c r="R802" s="663"/>
      <c r="S802" s="663"/>
      <c r="T802" s="663"/>
      <c r="U802" s="663"/>
      <c r="V802" s="663"/>
      <c r="W802" s="663"/>
      <c r="X802" s="664"/>
      <c r="Y802" s="382">
        <v>6</v>
      </c>
      <c r="Z802" s="383"/>
      <c r="AA802" s="383"/>
      <c r="AB802" s="800"/>
      <c r="AC802" s="668" t="s">
        <v>808</v>
      </c>
      <c r="AD802" s="669"/>
      <c r="AE802" s="669"/>
      <c r="AF802" s="669"/>
      <c r="AG802" s="670"/>
      <c r="AH802" s="662" t="s">
        <v>811</v>
      </c>
      <c r="AI802" s="663"/>
      <c r="AJ802" s="663"/>
      <c r="AK802" s="663"/>
      <c r="AL802" s="663"/>
      <c r="AM802" s="663"/>
      <c r="AN802" s="663"/>
      <c r="AO802" s="663"/>
      <c r="AP802" s="663"/>
      <c r="AQ802" s="663"/>
      <c r="AR802" s="663"/>
      <c r="AS802" s="663"/>
      <c r="AT802" s="664"/>
      <c r="AU802" s="382">
        <v>3.9</v>
      </c>
      <c r="AV802" s="383"/>
      <c r="AW802" s="383"/>
      <c r="AX802" s="384"/>
      <c r="AY802">
        <f t="shared" ref="AY802:AY812" si="115">$AY$800</f>
        <v>2</v>
      </c>
    </row>
    <row r="803" spans="1:51" ht="24.75" customHeight="1" x14ac:dyDescent="0.15">
      <c r="A803" s="629"/>
      <c r="B803" s="630"/>
      <c r="C803" s="630"/>
      <c r="D803" s="630"/>
      <c r="E803" s="630"/>
      <c r="F803" s="631"/>
      <c r="G803" s="604" t="s">
        <v>789</v>
      </c>
      <c r="H803" s="605"/>
      <c r="I803" s="605"/>
      <c r="J803" s="605"/>
      <c r="K803" s="606"/>
      <c r="L803" s="596" t="s">
        <v>790</v>
      </c>
      <c r="M803" s="597"/>
      <c r="N803" s="597"/>
      <c r="O803" s="597"/>
      <c r="P803" s="597"/>
      <c r="Q803" s="597"/>
      <c r="R803" s="597"/>
      <c r="S803" s="597"/>
      <c r="T803" s="597"/>
      <c r="U803" s="597"/>
      <c r="V803" s="597"/>
      <c r="W803" s="597"/>
      <c r="X803" s="598"/>
      <c r="Y803" s="599">
        <v>0.4</v>
      </c>
      <c r="Z803" s="600"/>
      <c r="AA803" s="600"/>
      <c r="AB803" s="610"/>
      <c r="AC803" s="604" t="s">
        <v>809</v>
      </c>
      <c r="AD803" s="605"/>
      <c r="AE803" s="605"/>
      <c r="AF803" s="605"/>
      <c r="AG803" s="606"/>
      <c r="AH803" s="596" t="s">
        <v>784</v>
      </c>
      <c r="AI803" s="597"/>
      <c r="AJ803" s="597"/>
      <c r="AK803" s="597"/>
      <c r="AL803" s="597"/>
      <c r="AM803" s="597"/>
      <c r="AN803" s="597"/>
      <c r="AO803" s="597"/>
      <c r="AP803" s="597"/>
      <c r="AQ803" s="597"/>
      <c r="AR803" s="597"/>
      <c r="AS803" s="597"/>
      <c r="AT803" s="598"/>
      <c r="AU803" s="599">
        <v>0.8</v>
      </c>
      <c r="AV803" s="600"/>
      <c r="AW803" s="600"/>
      <c r="AX803" s="601"/>
      <c r="AY803">
        <f t="shared" si="115"/>
        <v>2</v>
      </c>
    </row>
    <row r="804" spans="1:51" ht="24.75" customHeight="1" x14ac:dyDescent="0.15">
      <c r="A804" s="629"/>
      <c r="B804" s="630"/>
      <c r="C804" s="630"/>
      <c r="D804" s="630"/>
      <c r="E804" s="630"/>
      <c r="F804" s="631"/>
      <c r="G804" s="604" t="s">
        <v>80</v>
      </c>
      <c r="H804" s="605"/>
      <c r="I804" s="605"/>
      <c r="J804" s="605"/>
      <c r="K804" s="606"/>
      <c r="L804" s="596" t="s">
        <v>791</v>
      </c>
      <c r="M804" s="597"/>
      <c r="N804" s="597"/>
      <c r="O804" s="597"/>
      <c r="P804" s="597"/>
      <c r="Q804" s="597"/>
      <c r="R804" s="597"/>
      <c r="S804" s="597"/>
      <c r="T804" s="597"/>
      <c r="U804" s="597"/>
      <c r="V804" s="597"/>
      <c r="W804" s="597"/>
      <c r="X804" s="598"/>
      <c r="Y804" s="599">
        <v>1.3</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7.7</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4.7</v>
      </c>
      <c r="AV812" s="827"/>
      <c r="AW812" s="827"/>
      <c r="AX812" s="829"/>
      <c r="AY812">
        <f t="shared" si="115"/>
        <v>2</v>
      </c>
    </row>
    <row r="813" spans="1:51" ht="24.75" hidden="1" customHeight="1" x14ac:dyDescent="0.15">
      <c r="A813" s="629"/>
      <c r="B813" s="630"/>
      <c r="C813" s="630"/>
      <c r="D813" s="630"/>
      <c r="E813" s="630"/>
      <c r="F813" s="631"/>
      <c r="G813" s="593" t="s">
        <v>318</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319</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775</v>
      </c>
      <c r="D845" s="343"/>
      <c r="E845" s="343"/>
      <c r="F845" s="343"/>
      <c r="G845" s="343"/>
      <c r="H845" s="343"/>
      <c r="I845" s="343"/>
      <c r="J845" s="344">
        <v>6013305001838</v>
      </c>
      <c r="K845" s="345"/>
      <c r="L845" s="345"/>
      <c r="M845" s="345"/>
      <c r="N845" s="345"/>
      <c r="O845" s="345"/>
      <c r="P845" s="346" t="s">
        <v>776</v>
      </c>
      <c r="Q845" s="346"/>
      <c r="R845" s="346"/>
      <c r="S845" s="346"/>
      <c r="T845" s="346"/>
      <c r="U845" s="346"/>
      <c r="V845" s="346"/>
      <c r="W845" s="346"/>
      <c r="X845" s="346"/>
      <c r="Y845" s="347">
        <v>9.9</v>
      </c>
      <c r="Z845" s="348"/>
      <c r="AA845" s="348"/>
      <c r="AB845" s="349"/>
      <c r="AC845" s="350" t="s">
        <v>370</v>
      </c>
      <c r="AD845" s="351"/>
      <c r="AE845" s="351"/>
      <c r="AF845" s="351"/>
      <c r="AG845" s="351"/>
      <c r="AH845" s="366">
        <v>1</v>
      </c>
      <c r="AI845" s="367"/>
      <c r="AJ845" s="367"/>
      <c r="AK845" s="367"/>
      <c r="AL845" s="354">
        <v>99.8</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70.5" customHeight="1" x14ac:dyDescent="0.15">
      <c r="A878" s="370">
        <v>1</v>
      </c>
      <c r="B878" s="370">
        <v>1</v>
      </c>
      <c r="C878" s="343" t="s">
        <v>786</v>
      </c>
      <c r="D878" s="343"/>
      <c r="E878" s="343"/>
      <c r="F878" s="343"/>
      <c r="G878" s="343"/>
      <c r="H878" s="343"/>
      <c r="I878" s="343"/>
      <c r="J878" s="344">
        <v>6011501006529</v>
      </c>
      <c r="K878" s="345"/>
      <c r="L878" s="345"/>
      <c r="M878" s="345"/>
      <c r="N878" s="345"/>
      <c r="O878" s="345"/>
      <c r="P878" s="346" t="s">
        <v>787</v>
      </c>
      <c r="Q878" s="346"/>
      <c r="R878" s="346"/>
      <c r="S878" s="346"/>
      <c r="T878" s="346"/>
      <c r="U878" s="346"/>
      <c r="V878" s="346"/>
      <c r="W878" s="346"/>
      <c r="X878" s="346"/>
      <c r="Y878" s="347">
        <v>5.6</v>
      </c>
      <c r="Z878" s="348"/>
      <c r="AA878" s="348"/>
      <c r="AB878" s="349"/>
      <c r="AC878" s="350" t="s">
        <v>370</v>
      </c>
      <c r="AD878" s="351"/>
      <c r="AE878" s="351"/>
      <c r="AF878" s="351"/>
      <c r="AG878" s="351"/>
      <c r="AH878" s="366">
        <v>5</v>
      </c>
      <c r="AI878" s="367"/>
      <c r="AJ878" s="367"/>
      <c r="AK878" s="367"/>
      <c r="AL878" s="354">
        <v>50.8</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792</v>
      </c>
      <c r="D911" s="343"/>
      <c r="E911" s="343"/>
      <c r="F911" s="343"/>
      <c r="G911" s="343"/>
      <c r="H911" s="343"/>
      <c r="I911" s="343"/>
      <c r="J911" s="344">
        <v>4010401058533</v>
      </c>
      <c r="K911" s="345"/>
      <c r="L911" s="345"/>
      <c r="M911" s="345"/>
      <c r="N911" s="345"/>
      <c r="O911" s="345"/>
      <c r="P911" s="346" t="s">
        <v>793</v>
      </c>
      <c r="Q911" s="346"/>
      <c r="R911" s="346"/>
      <c r="S911" s="346"/>
      <c r="T911" s="346"/>
      <c r="U911" s="346"/>
      <c r="V911" s="346"/>
      <c r="W911" s="346"/>
      <c r="X911" s="346"/>
      <c r="Y911" s="347">
        <v>7.7</v>
      </c>
      <c r="Z911" s="348"/>
      <c r="AA911" s="348"/>
      <c r="AB911" s="349"/>
      <c r="AC911" s="350" t="s">
        <v>370</v>
      </c>
      <c r="AD911" s="351"/>
      <c r="AE911" s="351"/>
      <c r="AF911" s="351"/>
      <c r="AG911" s="351"/>
      <c r="AH911" s="366">
        <v>4</v>
      </c>
      <c r="AI911" s="367"/>
      <c r="AJ911" s="367"/>
      <c r="AK911" s="367"/>
      <c r="AL911" s="354">
        <v>86.5</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55.5" customHeight="1" x14ac:dyDescent="0.15">
      <c r="A944" s="370">
        <v>1</v>
      </c>
      <c r="B944" s="370">
        <v>1</v>
      </c>
      <c r="C944" s="358" t="s">
        <v>812</v>
      </c>
      <c r="D944" s="343"/>
      <c r="E944" s="343"/>
      <c r="F944" s="343"/>
      <c r="G944" s="343"/>
      <c r="H944" s="343"/>
      <c r="I944" s="343"/>
      <c r="J944" s="344">
        <v>7010001143583</v>
      </c>
      <c r="K944" s="345"/>
      <c r="L944" s="345"/>
      <c r="M944" s="345"/>
      <c r="N944" s="345"/>
      <c r="O944" s="345"/>
      <c r="P944" s="359" t="s">
        <v>813</v>
      </c>
      <c r="Q944" s="346"/>
      <c r="R944" s="346"/>
      <c r="S944" s="346"/>
      <c r="T944" s="346"/>
      <c r="U944" s="346"/>
      <c r="V944" s="346"/>
      <c r="W944" s="346"/>
      <c r="X944" s="346"/>
      <c r="Y944" s="347">
        <v>4.7</v>
      </c>
      <c r="Z944" s="348"/>
      <c r="AA944" s="348"/>
      <c r="AB944" s="349"/>
      <c r="AC944" s="350" t="s">
        <v>370</v>
      </c>
      <c r="AD944" s="351"/>
      <c r="AE944" s="351"/>
      <c r="AF944" s="351"/>
      <c r="AG944" s="351"/>
      <c r="AH944" s="366">
        <v>1</v>
      </c>
      <c r="AI944" s="367"/>
      <c r="AJ944" s="367"/>
      <c r="AK944" s="367"/>
      <c r="AL944" s="354">
        <v>97.2</v>
      </c>
      <c r="AM944" s="355"/>
      <c r="AN944" s="355"/>
      <c r="AO944" s="356"/>
      <c r="AP944" s="357"/>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327</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328</v>
      </c>
      <c r="AQ1109" s="365"/>
      <c r="AR1109" s="365"/>
      <c r="AS1109" s="365"/>
      <c r="AT1109" s="365"/>
      <c r="AU1109" s="365"/>
      <c r="AV1109" s="365"/>
      <c r="AW1109" s="365"/>
      <c r="AX1109" s="365"/>
    </row>
    <row r="1110" spans="1:51" ht="30" customHeight="1" x14ac:dyDescent="0.15">
      <c r="A1110" s="370">
        <v>1</v>
      </c>
      <c r="B1110" s="370">
        <v>1</v>
      </c>
      <c r="C1110" s="368"/>
      <c r="D1110" s="368"/>
      <c r="E1110" s="150" t="s">
        <v>709</v>
      </c>
      <c r="F1110" s="369"/>
      <c r="G1110" s="369"/>
      <c r="H1110" s="369"/>
      <c r="I1110" s="369"/>
      <c r="J1110" s="344" t="s">
        <v>709</v>
      </c>
      <c r="K1110" s="345"/>
      <c r="L1110" s="345"/>
      <c r="M1110" s="345"/>
      <c r="N1110" s="345"/>
      <c r="O1110" s="345"/>
      <c r="P1110" s="359" t="s">
        <v>709</v>
      </c>
      <c r="Q1110" s="346"/>
      <c r="R1110" s="346"/>
      <c r="S1110" s="346"/>
      <c r="T1110" s="346"/>
      <c r="U1110" s="346"/>
      <c r="V1110" s="346"/>
      <c r="W1110" s="346"/>
      <c r="X1110" s="346"/>
      <c r="Y1110" s="347" t="s">
        <v>709</v>
      </c>
      <c r="Z1110" s="348"/>
      <c r="AA1110" s="348"/>
      <c r="AB1110" s="349"/>
      <c r="AC1110" s="350"/>
      <c r="AD1110" s="351"/>
      <c r="AE1110" s="351"/>
      <c r="AF1110" s="351"/>
      <c r="AG1110" s="351"/>
      <c r="AH1110" s="352" t="s">
        <v>709</v>
      </c>
      <c r="AI1110" s="353"/>
      <c r="AJ1110" s="353"/>
      <c r="AK1110" s="353"/>
      <c r="AL1110" s="354" t="s">
        <v>709</v>
      </c>
      <c r="AM1110" s="355"/>
      <c r="AN1110" s="355"/>
      <c r="AO1110" s="356"/>
      <c r="AP1110" s="357" t="s">
        <v>709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3:AX13 P15:AX15 P16: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712</v>
      </c>
      <c r="M3" s="13" t="str">
        <f t="shared" ref="M3:M11" si="2">IF(L3="","",K3)</f>
        <v>文教及び科学振興</v>
      </c>
      <c r="N3" s="13" t="str">
        <f>IF(M3="",N2,IF(N2&lt;&gt;"",CONCATENATE(N2,"、",M3),M3))</f>
        <v>文教及び科学振興</v>
      </c>
      <c r="O3" s="13"/>
      <c r="P3" s="12" t="s">
        <v>75</v>
      </c>
      <c r="Q3" s="17" t="s">
        <v>712</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文教及び科学振興</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347</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387</v>
      </c>
      <c r="AF2" s="1026"/>
      <c r="AG2" s="1026"/>
      <c r="AH2" s="1026"/>
      <c r="AI2" s="1026" t="s">
        <v>409</v>
      </c>
      <c r="AJ2" s="1026"/>
      <c r="AK2" s="1026"/>
      <c r="AL2" s="556"/>
      <c r="AM2" s="1026" t="s">
        <v>506</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347</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387</v>
      </c>
      <c r="AF9" s="1026"/>
      <c r="AG9" s="1026"/>
      <c r="AH9" s="1026"/>
      <c r="AI9" s="1026" t="s">
        <v>409</v>
      </c>
      <c r="AJ9" s="1026"/>
      <c r="AK9" s="1026"/>
      <c r="AL9" s="556"/>
      <c r="AM9" s="1026" t="s">
        <v>506</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347</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387</v>
      </c>
      <c r="AF16" s="1026"/>
      <c r="AG16" s="1026"/>
      <c r="AH16" s="1026"/>
      <c r="AI16" s="1026" t="s">
        <v>409</v>
      </c>
      <c r="AJ16" s="1026"/>
      <c r="AK16" s="1026"/>
      <c r="AL16" s="556"/>
      <c r="AM16" s="1026" t="s">
        <v>506</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347</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387</v>
      </c>
      <c r="AF23" s="1026"/>
      <c r="AG23" s="1026"/>
      <c r="AH23" s="1026"/>
      <c r="AI23" s="1026" t="s">
        <v>409</v>
      </c>
      <c r="AJ23" s="1026"/>
      <c r="AK23" s="1026"/>
      <c r="AL23" s="556"/>
      <c r="AM23" s="1026" t="s">
        <v>506</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347</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387</v>
      </c>
      <c r="AF30" s="1026"/>
      <c r="AG30" s="1026"/>
      <c r="AH30" s="1026"/>
      <c r="AI30" s="1026" t="s">
        <v>409</v>
      </c>
      <c r="AJ30" s="1026"/>
      <c r="AK30" s="1026"/>
      <c r="AL30" s="556"/>
      <c r="AM30" s="1026" t="s">
        <v>506</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347</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387</v>
      </c>
      <c r="AF37" s="1026"/>
      <c r="AG37" s="1026"/>
      <c r="AH37" s="1026"/>
      <c r="AI37" s="1026" t="s">
        <v>409</v>
      </c>
      <c r="AJ37" s="1026"/>
      <c r="AK37" s="1026"/>
      <c r="AL37" s="556"/>
      <c r="AM37" s="1026" t="s">
        <v>506</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347</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387</v>
      </c>
      <c r="AF44" s="1026"/>
      <c r="AG44" s="1026"/>
      <c r="AH44" s="1026"/>
      <c r="AI44" s="1026" t="s">
        <v>409</v>
      </c>
      <c r="AJ44" s="1026"/>
      <c r="AK44" s="1026"/>
      <c r="AL44" s="556"/>
      <c r="AM44" s="1026" t="s">
        <v>506</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347</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387</v>
      </c>
      <c r="AF51" s="1026"/>
      <c r="AG51" s="1026"/>
      <c r="AH51" s="1026"/>
      <c r="AI51" s="1026" t="s">
        <v>409</v>
      </c>
      <c r="AJ51" s="1026"/>
      <c r="AK51" s="1026"/>
      <c r="AL51" s="556"/>
      <c r="AM51" s="1026" t="s">
        <v>506</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347</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387</v>
      </c>
      <c r="AF58" s="1026"/>
      <c r="AG58" s="1026"/>
      <c r="AH58" s="1026"/>
      <c r="AI58" s="1026" t="s">
        <v>409</v>
      </c>
      <c r="AJ58" s="1026"/>
      <c r="AK58" s="1026"/>
      <c r="AL58" s="556"/>
      <c r="AM58" s="1026" t="s">
        <v>506</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347</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387</v>
      </c>
      <c r="AF65" s="1026"/>
      <c r="AG65" s="1026"/>
      <c r="AH65" s="1026"/>
      <c r="AI65" s="1026" t="s">
        <v>409</v>
      </c>
      <c r="AJ65" s="1026"/>
      <c r="AK65" s="1026"/>
      <c r="AL65" s="556"/>
      <c r="AM65" s="1026" t="s">
        <v>506</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363</v>
      </c>
      <c r="H2" s="594"/>
      <c r="I2" s="594"/>
      <c r="J2" s="594"/>
      <c r="K2" s="594"/>
      <c r="L2" s="594"/>
      <c r="M2" s="594"/>
      <c r="N2" s="594"/>
      <c r="O2" s="594"/>
      <c r="P2" s="594"/>
      <c r="Q2" s="594"/>
      <c r="R2" s="594"/>
      <c r="S2" s="594"/>
      <c r="T2" s="594"/>
      <c r="U2" s="594"/>
      <c r="V2" s="594"/>
      <c r="W2" s="594"/>
      <c r="X2" s="594"/>
      <c r="Y2" s="594"/>
      <c r="Z2" s="594"/>
      <c r="AA2" s="594"/>
      <c r="AB2" s="595"/>
      <c r="AC2" s="593" t="s">
        <v>365</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2021-09-17T08:19:07Z</cp:lastPrinted>
  <dcterms:created xsi:type="dcterms:W3CDTF">2012-03-13T00:50:25Z</dcterms:created>
  <dcterms:modified xsi:type="dcterms:W3CDTF">2021-09-17T08:19:29Z</dcterms:modified>
</cp:coreProperties>
</file>