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199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<sst xmlns="http://schemas.openxmlformats.org/spreadsheetml/2006/main" count="3098" uniqueCount="780">
  <si>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</si>
  <si>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</si>
  <si>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</si>
  <si>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</si>
  <si>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</si>
  <si>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</si>
  <si>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</si>
  <si>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</si>
  <si>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</si>
  <si>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</si>
  <si>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</si>
  <si>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</si>
  <si>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</si>
  <si>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</si>
  <si>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</si>
  <si>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</si>
  <si>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</si>
  <si>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</si>
  <si>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</si>
  <si>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</si>
  <si>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</si>
  <si>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</si>
  <si>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</si>
  <si>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</si>
  <si>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</si>
  <si>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</si>
  <si>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</si>
  <si>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</si>
  <si>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</si>
  <si>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</si>
  <si>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</si>
  <si>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</si>
  <si>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</si>
  <si>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</si>
  <si>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</si>
  <si>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</si>
  <si>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</si>
  <si>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</si>
  <si>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</si>
  <si>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</si>
  <si>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</si>
  <si>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</si>
  <si>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</si>
  <si>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</si>
  <si>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</si>
  <si>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</si>
  <si>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</si>
  <si>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</si>
  <si>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</si>
  <si>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</si>
  <si>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</si>
  <si>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</si>
  <si>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</si>
  <si>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</si>
  <si>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</si>
  <si>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</si>
  <si>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</si>
  <si>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</si>
  <si>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</si>
  <si>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</si>
  <si>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</si>
  <si>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</si>
  <si>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</si>
  <si>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</si>
  <si>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</si>
  <si>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</si>
  <si>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</si>
  <si>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</si>
  <si>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</si>
  <si>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</si>
  <si>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</si>
  <si>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</si>
  <si>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</si>
  <si>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</si>
  <si>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</si>
  <si>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</si>
  <si>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</si>
  <si>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</si>
  <si>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</si>
  <si>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</si>
  <si>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</si>
  <si>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</si>
  <si>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</si>
  <si>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</si>
  <si>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</si>
  <si>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</si>
  <si>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</si>
  <si>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</si>
  <si>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</si>
  <si>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</si>
  <si>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</si>
  <si>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</si>
  <si>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</si>
  <si>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</si>
  <si>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</si>
  <si>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</si>
  <si>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</si>
  <si>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</si>
  <si>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</si>
  <si>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</si>
  <si>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</si>
  <si>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</si>
  <si>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</si>
  <si>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</si>
  <si>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</si>
  <si>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</si>
  <si>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</si>
  <si>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</si>
  <si>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</si>
  <si>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</si>
  <si>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</si>
  <si>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</si>
  <si>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</si>
  <si>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</si>
  <si>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</si>
  <si>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</si>
  <si>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</si>
  <si>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</si>
  <si>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</si>
  <si>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</si>
  <si>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</si>
  <si>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</si>
  <si>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</si>
  <si>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</si>
  <si>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</si>
  <si>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</si>
  <si>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</si>
  <si>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</si>
  <si>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</si>
  <si>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</si>
  <si>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</si>
  <si>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</si>
  <si>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</si>
  <si>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</si>
  <si>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</si>
  <si>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</si>
  <si>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</si>
  <si>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</si>
  <si>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</si>
  <si>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</si>
  <si>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</si>
  <si>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</si>
  <si>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</si>
  <si>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</si>
  <si>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</si>
  <si>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</si>
  <si>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</si>
  <si>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</si>
  <si>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</si>
  <si>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</si>
  <si>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</si>
  <si>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</si>
  <si>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</si>
  <si>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</si>
  <si>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</si>
  <si>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</si>
  <si>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</si>
  <si>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</si>
  <si>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</si>
  <si>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</si>
  <si>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</si>
  <si>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</si>
  <si>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</si>
  <si>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</si>
  <si>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</si>
  <si>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</si>
  <si>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</si>
  <si>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</si>
  <si>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</si>
  <si>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</si>
  <si>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</si>
  <si>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</si>
  <si>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</si>
  <si>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</si>
  <si>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</si>
  <si>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</si>
  <si>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</si>
  <si>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</si>
  <si>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</si>
  <si>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</si>
  <si>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</si>
  <si>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</si>
  <si>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</si>
  <si>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</si>
  <si>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</si>
  <si>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</si>
  <si>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</si>
  <si>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</si>
  <si>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</si>
  <si>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</si>
  <si>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</si>
  <si>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</si>
  <si>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</si>
  <si>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</si>
  <si>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</si>
  <si>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</si>
  <si>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</si>
  <si>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</si>
  <si>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</si>
  <si>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</si>
  <si>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</si>
  <si>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</si>
  <si>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</si>
  <si>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</si>
  <si>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</si>
  <si>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</si>
  <si>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</si>
  <si>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</si>
  <si>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</si>
  <si>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</si>
  <si>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</si>
  <si>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</si>
  <si>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</si>
  <si>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</si>
  <si>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</si>
  <si>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</si>
  <si>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</si>
  <si>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</si>
  <si>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</si>
  <si>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</si>
  <si>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</si>
  <si>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</si>
  <si>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</si>
  <si>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</si>
  <si>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</si>
  <si>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</si>
  <si>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</si>
  <si>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</si>
  <si>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</si>
  <si>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</si>
  <si>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</si>
  <si>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</si>
  <si>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</si>
  <si>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</si>
  <si>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</si>
  <si>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</si>
  <si>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</si>
  <si>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</si>
  <si>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</si>
  <si>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</si>
  <si>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</si>
  <si>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</si>
  <si>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</si>
  <si>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</si>
  <si>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</si>
  <si>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</si>
  <si>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</si>
  <si>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</si>
  <si>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</si>
  <si>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</si>
  <si>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</si>
  <si>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</si>
  <si>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</si>
  <si>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</si>
  <si>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</si>
  <si>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</si>
  <si>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</si>
  <si>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</si>
  <si>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</si>
  <si>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</si>
  <si>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</si>
  <si>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</si>
  <si>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</si>
  <si>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</si>
  <si>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</si>
  <si>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</si>
  <si>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</si>
  <si>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</si>
  <si>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</si>
  <si>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</si>
  <si>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</si>
  <si>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</si>
  <si>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</si>
  <si>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</si>
  <si>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</si>
  <si>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</si>
  <si>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</si>
  <si>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</si>
  <si>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</si>
  <si>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</si>
  <si>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</si>
  <si>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</si>
  <si>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</si>
  <si>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</si>
  <si>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</si>
  <si>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</si>
  <si>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</si>
  <si>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</si>
  <si>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</si>
  <si>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</si>
  <si>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</si>
  <si>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</si>
  <si>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</si>
  <si>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</si>
  <si>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</si>
  <si>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</si>
  <si>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</si>
  <si>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</si>
  <si>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</si>
  <si>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</si>
  <si>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</si>
  <si>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</si>
  <si>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</si>
  <si>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</si>
  <si>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</si>
  <si>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</si>
  <si>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</si>
  <si>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</si>
  <si>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</si>
  <si>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</si>
  <si>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</si>
  <si>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</si>
  <si>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</si>
  <si>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</si>
  <si>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</si>
  <si>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</si>
  <si>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</si>
  <si>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</si>
  <si>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</si>
  <si>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</si>
  <si>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</si>
  <si>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</si>
  <si>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</si>
  <si>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</si>
  <si>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</si>
  <si>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</si>
  <si>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</si>
  <si>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</si>
  <si>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</si>
  <si>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</si>
  <si>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</si>
  <si>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</si>
  <si>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</si>
  <si>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</si>
  <si>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</si>
  <si>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</si>
  <si>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</si>
  <si>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</si>
  <si>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</si>
  <si>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</si>
  <si>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</si>
  <si>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</si>
  <si>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</si>
  <si>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</si>
  <si>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</si>
  <si>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</si>
  <si>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</si>
  <si>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</si>
  <si>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</si>
  <si>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</si>
  <si>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</si>
  <si>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</si>
  <si>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</si>
  <si>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</si>
  <si>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</si>
  <si>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</si>
  <si>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</si>
  <si>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</si>
  <si>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</si>
  <si>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</si>
  <si>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</si>
  <si>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</si>
  <si>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</si>
  <si>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</si>
  <si>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</si>
  <si>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</si>
  <si>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</si>
  <si>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</si>
  <si>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</si>
  <si>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</si>
  <si>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</si>
  <si>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</si>
  <si>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</si>
  <si>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</si>
  <si>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</si>
  <si>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</si>
  <si>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</si>
  <si>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</si>
  <si>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</si>
  <si>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</si>
  <si>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</si>
  <si>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</si>
  <si>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</si>
  <si>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</si>
  <si>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</si>
  <si>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</si>
  <si>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</si>
  <si>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</si>
  <si>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</si>
  <si>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</si>
  <si>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</si>
  <si>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</si>
  <si>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</si>
  <si>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</si>
  <si>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</si>
  <si>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</si>
  <si>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</si>
  <si>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</si>
  <si>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</si>
  <si>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</si>
  <si>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</si>
  <si>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</si>
  <si>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</si>
  <si>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</si>
  <si>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</si>
  <si>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</si>
  <si>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</si>
  <si>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</si>
  <si>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</si>
  <si>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</si>
  <si>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</si>
  <si>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</si>
  <si>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</si>
  <si>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</si>
  <si>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</si>
  <si>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</si>
  <si>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</si>
  <si>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</si>
  <si>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</si>
  <si>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</si>
  <si>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</si>
  <si>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</si>
  <si>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</si>
  <si>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</si>
  <si>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</si>
  <si>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</si>
  <si>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</si>
  <si>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</si>
  <si>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</si>
  <si>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</si>
  <si>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</si>
  <si>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</si>
  <si>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</si>
  <si>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</si>
  <si>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</si>
  <si>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</si>
  <si>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</si>
  <si>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</si>
  <si>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</si>
  <si>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</si>
  <si>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</si>
  <si>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</si>
  <si>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</si>
  <si>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</si>
  <si>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</si>
  <si>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</si>
  <si>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</si>
  <si>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</si>
  <si>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</si>
  <si>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</si>
  <si>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</si>
  <si>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</si>
  <si>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</si>
  <si>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</si>
  <si>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</si>
  <si>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</si>
  <si>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</si>
  <si>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</si>
  <si>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</si>
  <si>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</si>
  <si>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</si>
  <si>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</si>
  <si>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</si>
  <si>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</si>
  <si>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</si>
  <si>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</si>
  <si>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</si>
  <si>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</si>
  <si>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</si>
  <si>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</si>
  <si>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</si>
  <si>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</si>
  <si>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</si>
  <si>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</si>
  <si>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</si>
  <si>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</si>
  <si>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</si>
  <si>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</si>
  <si>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</si>
  <si>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</si>
  <si>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</si>
  <si>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</si>
  <si>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</si>
  <si>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</si>
  <si>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</si>
  <si>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</si>
  <si>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</si>
  <si>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</si>
  <si>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</si>
  <si>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</si>
  <si>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</si>
  <si>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</si>
  <si>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</si>
  <si>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</si>
  <si>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</si>
  <si>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</si>
  <si>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</si>
  <si>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</si>
  <si>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</si>
  <si>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</si>
  <si>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</si>
  <si>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</si>
  <si>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</si>
  <si>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</si>
  <si>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</si>
  <si>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</si>
  <si>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</si>
  <si>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</si>
  <si>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</si>
  <si>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</si>
  <si>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</si>
  <si>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</si>
  <si>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</si>
  <si>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</si>
  <si>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</si>
  <si>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</si>
  <si>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</si>
  <si>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</si>
  <si>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</si>
  <si>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</si>
  <si>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</si>
  <si>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</si>
  <si>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</si>
  <si>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</si>
  <si>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</si>
  <si>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</si>
  <si>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</si>
  <si>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</si>
  <si>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</si>
  <si>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</si>
  <si>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</si>
  <si>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</si>
  <si>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</si>
  <si>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</si>
  <si>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</si>
  <si>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</si>
  <si>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</si>
  <si>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</si>
  <si>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</si>
  <si>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</si>
  <si>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</si>
  <si>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</si>
  <si>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</si>
  <si>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</si>
  <si>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</si>
  <si>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</si>
  <si>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</si>
  <si>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</si>
  <si>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</si>
  <si>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</si>
  <si>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</si>
  <si>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</si>
  <si>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</si>
  <si>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</si>
  <si>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</si>
  <si>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</si>
  <si>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</si>
  <si>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</si>
  <si>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</si>
  <si>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</si>
  <si>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</si>
  <si>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</si>
  <si>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</si>
  <si>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</si>
  <si>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</si>
  <si>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</si>
  <si>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</si>
  <si>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</si>
  <si>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</si>
  <si>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</si>
  <si>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</si>
  <si>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</si>
  <si>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</si>
  <si>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</si>
  <si>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</si>
  <si>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</si>
  <si>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</si>
  <si>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</si>
  <si>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</si>
  <si>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</si>
  <si>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</si>
  <si>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</si>
  <si>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</si>
  <si>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</si>
  <si>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</si>
  <si>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</si>
  <si>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</si>
  <si>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</si>
  <si>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</si>
  <si>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</si>
  <si>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</si>
  <si>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</si>
  <si>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</si>
  <si>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</si>
  <si>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</si>
  <si>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</si>
  <si>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</si>
  <si>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</si>
  <si>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</si>
  <si>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</si>
  <si>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</si>
  <si>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</si>
  <si>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</si>
  <si>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</si>
  <si>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</si>
  <si>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</si>
  <si>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</si>
  <si>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</si>
  <si>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</si>
  <si>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</si>
  <si>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</si>
  <si>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</si>
  <si>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</si>
  <si>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</si>
  <si>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</si>
  <si>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</si>
  <si>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</si>
  <si>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</si>
  <si>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</si>
  <si>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</si>
  <si>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</si>
  <si>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</si>
  <si>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</si>
  <si>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</si>
  <si>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</si>
  <si>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</si>
  <si>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</si>
  <si>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</si>
  <si>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</si>
  <si>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</si>
  <si>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</si>
  <si>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</si>
  <si>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</si>
  <si>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</si>
  <si>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</si>
  <si>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</si>
  <si>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</si>
  <si>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</si>
  <si>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</si>
  <si>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</si>
  <si>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</si>
  <si>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</si>
  <si>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</si>
  <si>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</si>
  <si>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</si>
  <si>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</si>
  <si>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</si>
  <si>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</si>
  <si>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</si>
  <si>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</si>
  <si>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</si>
  <si>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</si>
  <si>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</si>
  <si>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</si>
  <si>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</si>
  <si>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</si>
  <si>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</si>
  <si>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</si>
  <si>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</si>
  <si>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</si>
  <si>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</si>
  <si>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</si>
  <si>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</si>
  <si>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</si>
  <si>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</si>
  <si>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</si>
  <si>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</si>
  <si>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</si>
  <si>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</si>
  <si>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</si>
  <si>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</si>
  <si>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</si>
  <si>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</si>
  <si>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</si>
  <si>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</si>
  <si>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</si>
  <si>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</si>
  <si>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</si>
  <si>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</si>
  <si>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</si>
  <si>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</si>
  <si>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</si>
  <si>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</si>
  <si>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</si>
  <si>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</si>
  <si>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</si>
  <si>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</si>
  <si>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</si>
  <si>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</si>
  <si>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</si>
  <si>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</si>
  <si>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</si>
  <si>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</si>
  <si>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</si>
  <si>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</si>
  <si>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</si>
  <si>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</si>
  <si>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</si>
  <si>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</si>
  <si>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</si>
  <si>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</si>
  <si>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</si>
  <si>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</si>
  <si>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</si>
  <si>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</si>
  <si>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</si>
  <si>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</si>
  <si>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</si>
  <si>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</si>
  <si>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</si>
  <si>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</si>
  <si>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</si>
  <si>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</si>
  <si>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</si>
  <si>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</si>
  <si>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</si>
  <si>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</si>
  <si>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　</t>
    <phoneticPr fontId="5"/>
  </si>
  <si>
    <t>終了予定なし</t>
    <phoneticPr fontId="5"/>
  </si>
  <si>
    <t>全国体力・運動能力、運動習慣等調査</t>
    <phoneticPr fontId="5"/>
  </si>
  <si>
    <t>スポーツ庁</t>
    <phoneticPr fontId="5"/>
  </si>
  <si>
    <t>平成20年度</t>
    <phoneticPr fontId="5"/>
  </si>
  <si>
    <t>政策課</t>
    <phoneticPr fontId="5"/>
  </si>
  <si>
    <t>スポーツ基本法第３条、第１７条</t>
    <phoneticPr fontId="5"/>
  </si>
  <si>
    <t>教育振興基本計画(平成20年7月1日閣議決定)
第2期スポーツ基本計画（平成29年3月24日策定）</t>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</si>
  <si>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phoneticPr fontId="5"/>
  </si>
  <si>
    <t>-</t>
    <phoneticPr fontId="5"/>
  </si>
  <si>
    <t>スポーツ振興事業委託費</t>
    <phoneticPr fontId="5"/>
  </si>
  <si>
    <t>庁費</t>
  </si>
  <si>
    <t>諸謝金</t>
  </si>
  <si>
    <t>委員等旅費</t>
  </si>
  <si>
    <t>職員旅費</t>
  </si>
  <si>
    <t>「全国体力・運動能力、運動習慣等調査」結果を踏まえて体育の授業改善に取り組んだ小学校の割合を９０％にする。</t>
    <phoneticPr fontId="5"/>
  </si>
  <si>
    <t>「全国体力・運動能力、運動習慣等調査」結果を踏まえて体育の授業改善に取り組んだ小学校の割合</t>
    <phoneticPr fontId="5"/>
  </si>
  <si>
    <t>全国体力・運動能力、運動習慣等調査（平成29年度～令和元年度）</t>
  </si>
  <si>
    <t>「全国体力・運動能力、運動習慣等調査」結果を踏まえて体育の授業改善に取り組んだ中学校の割合を９０％にする。</t>
    <phoneticPr fontId="5"/>
  </si>
  <si>
    <t>「全国体力・運動能力、運動習慣等調査」結果を踏まえて体育の授業改善に取り組んだ中学校の割合</t>
    <phoneticPr fontId="5"/>
  </si>
  <si>
    <t>「全国体力・運動能力、運動習慣等調査」結果を踏まえて体育の授業以外で体力向上に取り組んだ小学校の割合を９０％にする</t>
  </si>
  <si>
    <t>「全国体力・運動能力、運動習慣等調査」結果を踏まえて体育の授業以外で体力向上に取り組んだ小学校の割合</t>
  </si>
  <si>
    <t>「全国体力・運動能力、運動習慣等調査」結果を踏まえて保健体育の授業以外で体力向上に取り組んだ中学校の割合を９０％にする。</t>
  </si>
  <si>
    <t>「全国体力・運動能力、運動習慣等調査」結果を踏まえて保健体育の授業以外で体力向上に取り組んだ中学校の割合</t>
  </si>
  <si>
    <t>「全国体力・運動能力、運動習慣等調査」結果を踏まえて子供の体力向上に関する施策を実施した市区町村教育委員会の割合を９０％にする。</t>
  </si>
  <si>
    <t>「全国体力・運動能力、運動習慣等調査」結果を踏まえて子供の体力向上に関する施策を実施した市区町村教育委員会の割合</t>
  </si>
  <si>
    <t>全国体力・運動能力、運動習慣等調査を実施した小学校、中学校参加学校の割合</t>
    <phoneticPr fontId="5"/>
  </si>
  <si>
    <t>執行額／学校数　　　　　</t>
    <phoneticPr fontId="5"/>
  </si>
  <si>
    <t>千円</t>
    <phoneticPr fontId="5"/>
  </si>
  <si>
    <t>千円/校</t>
    <phoneticPr fontId="5"/>
  </si>
  <si>
    <t>222,671千円
/30,766校</t>
    <phoneticPr fontId="5"/>
  </si>
  <si>
    <t>228,374千円
/30,747校</t>
    <phoneticPr fontId="5"/>
  </si>
  <si>
    <t>11　スポーツの振興</t>
    <phoneticPr fontId="5"/>
  </si>
  <si>
    <t>11-1 スポーツを「する」「みる」「ささえる」スポーツ参画人口の拡大と、そのための人材育成・場の充実</t>
    <phoneticPr fontId="5"/>
  </si>
  <si>
    <t>自主的にスポーツをする時間を持ちたいと思う中学生の割合</t>
    <phoneticPr fontId="5"/>
  </si>
  <si>
    <t>スポーツが「嫌い」・「やや嫌い」である中学生の割合</t>
  </si>
  <si>
    <t>体力向上に係る取組を行った学校や地方公共団体の割合が増えると、運動やスポーツに楽しみながら親しむ子供たちや、将来にわたって運動やスポーツに親しむ子供たちが増え、結果として子供たちの体力の向上につながる。</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</si>
  <si>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
（対応状況）
これらの御指摘を踏まえ、事業目的に即した成果指標を設定するとともに、データの収集だけでなく、より効果的な施策の実施のための分析を行い、報告書にてその分析結果を広く全国の学校及び教育委員会に周知するとともに、個人レベルにおいて全国平均値との比較が容易にできるよう集計データの改善等を行った。
全国体力・運動能力、運動習慣等調査　成果物一覧
スポーツ庁ＨＰ：http://www.mext.go.jp/sports/b_menu/toukei/kodomo/zencyo/1368222.htm</t>
  </si>
  <si>
    <t>343</t>
    <phoneticPr fontId="5"/>
  </si>
  <si>
    <t>341</t>
    <phoneticPr fontId="5"/>
  </si>
  <si>
    <t>361</t>
    <phoneticPr fontId="5"/>
  </si>
  <si>
    <t>323</t>
    <phoneticPr fontId="5"/>
  </si>
  <si>
    <t>318</t>
    <phoneticPr fontId="5"/>
  </si>
  <si>
    <t>306</t>
    <phoneticPr fontId="5"/>
  </si>
  <si>
    <t>291</t>
    <phoneticPr fontId="5"/>
  </si>
  <si>
    <t>-</t>
    <phoneticPr fontId="5"/>
  </si>
  <si>
    <t>全国体力・運動能力、運動習慣等調査（平成29年度～令和元年度）
令和２年度は新型コロナウイルス感染症の影響による学校の一斉臨時休校等の発生により調査未実施。</t>
    <rPh sb="32" eb="34">
      <t>レイワ</t>
    </rPh>
    <rPh sb="35" eb="36">
      <t>ネン</t>
    </rPh>
    <rPh sb="36" eb="37">
      <t>ド</t>
    </rPh>
    <rPh sb="38" eb="40">
      <t>シンガタ</t>
    </rPh>
    <rPh sb="47" eb="50">
      <t>カンセンショウ</t>
    </rPh>
    <rPh sb="51" eb="53">
      <t>エイキョウ</t>
    </rPh>
    <rPh sb="56" eb="58">
      <t>ガッコウ</t>
    </rPh>
    <rPh sb="59" eb="61">
      <t>イッセイ</t>
    </rPh>
    <rPh sb="61" eb="63">
      <t>リンジ</t>
    </rPh>
    <rPh sb="63" eb="65">
      <t>キュウコウ</t>
    </rPh>
    <rPh sb="65" eb="66">
      <t>トウ</t>
    </rPh>
    <rPh sb="67" eb="69">
      <t>ハッセイ</t>
    </rPh>
    <rPh sb="72" eb="74">
      <t>チョウサ</t>
    </rPh>
    <rPh sb="74" eb="77">
      <t>ミジッシ</t>
    </rPh>
    <phoneticPr fontId="5"/>
  </si>
  <si>
    <t>全国体力・運動能力、運動習慣等調査（平成29年度～令和元年度）
令和２年度は新型コロナウイルス感染症の影響による学校の一斉臨時休校等の発生により調査未実施。</t>
    <phoneticPr fontId="5"/>
  </si>
  <si>
    <t>学校体育室長
藤岡　謙一</t>
    <rPh sb="7" eb="9">
      <t>フジオカ</t>
    </rPh>
    <rPh sb="10" eb="12">
      <t>ケンイチ</t>
    </rPh>
    <phoneticPr fontId="5"/>
  </si>
  <si>
    <t>‐</t>
  </si>
  <si>
    <t>令和２年度は新型コロナウイルス感染症の影響による学校の一斉臨時休校等の発生により調査を取りやめたため、昨年度の実績なし。</t>
    <rPh sb="43" eb="44">
      <t>ト</t>
    </rPh>
    <rPh sb="51" eb="53">
      <t>サクネン</t>
    </rPh>
    <rPh sb="53" eb="54">
      <t>ド</t>
    </rPh>
    <rPh sb="55" eb="57">
      <t>ジッセキ</t>
    </rPh>
    <phoneticPr fontId="5"/>
  </si>
  <si>
    <t>令和２年度は新型コロナウイルス感染症の影響により調査を実施できなかったが、令和３年度は各地域の感染状況を踏まえ、可能な限りで調査を実施しているところであり、調査結果や分析により得られた成果等を広く学校や教育委員会に周知することで、子供の体力向上や運動習慣定着に向けた取組の促進を図っていく。</t>
    <rPh sb="24" eb="26">
      <t>チョウサ</t>
    </rPh>
    <rPh sb="27" eb="29">
      <t>ジッシ</t>
    </rPh>
    <rPh sb="37" eb="39">
      <t>レイワ</t>
    </rPh>
    <rPh sb="40" eb="41">
      <t>ネン</t>
    </rPh>
    <rPh sb="41" eb="42">
      <t>ド</t>
    </rPh>
    <rPh sb="43" eb="46">
      <t>カクチイキ</t>
    </rPh>
    <rPh sb="47" eb="49">
      <t>カンセン</t>
    </rPh>
    <rPh sb="49" eb="51">
      <t>ジョウキョウ</t>
    </rPh>
    <rPh sb="52" eb="53">
      <t>フ</t>
    </rPh>
    <rPh sb="56" eb="58">
      <t>カノウ</t>
    </rPh>
    <rPh sb="59" eb="60">
      <t>カギ</t>
    </rPh>
    <rPh sb="62" eb="64">
      <t>チョウサ</t>
    </rPh>
    <rPh sb="65" eb="67">
      <t>ジッシ</t>
    </rPh>
    <rPh sb="78" eb="80">
      <t>チョウサ</t>
    </rPh>
    <rPh sb="80" eb="82">
      <t>ケッカ</t>
    </rPh>
    <rPh sb="83" eb="85">
      <t>ブンセキ</t>
    </rPh>
    <rPh sb="88" eb="89">
      <t>エ</t>
    </rPh>
    <rPh sb="92" eb="94">
      <t>セイカ</t>
    </rPh>
    <rPh sb="94" eb="95">
      <t>トウ</t>
    </rPh>
    <rPh sb="96" eb="97">
      <t>ヒロ</t>
    </rPh>
    <rPh sb="98" eb="100">
      <t>ガッコウ</t>
    </rPh>
    <rPh sb="101" eb="103">
      <t>キョウイク</t>
    </rPh>
    <rPh sb="103" eb="106">
      <t>イインカイ</t>
    </rPh>
    <rPh sb="107" eb="109">
      <t>シュウチ</t>
    </rPh>
    <rPh sb="115" eb="117">
      <t>コドモ</t>
    </rPh>
    <rPh sb="118" eb="120">
      <t>タイリョク</t>
    </rPh>
    <rPh sb="120" eb="122">
      <t>コウジョウ</t>
    </rPh>
    <rPh sb="123" eb="125">
      <t>ウンドウ</t>
    </rPh>
    <rPh sb="125" eb="127">
      <t>シュウカン</t>
    </rPh>
    <rPh sb="127" eb="129">
      <t>テイチャク</t>
    </rPh>
    <rPh sb="130" eb="131">
      <t>ム</t>
    </rPh>
    <rPh sb="133" eb="135">
      <t>トリクミ</t>
    </rPh>
    <rPh sb="136" eb="138">
      <t>ソクシン</t>
    </rPh>
    <rPh sb="139" eb="140">
      <t>ハカ</t>
    </rPh>
    <phoneticPr fontId="5"/>
  </si>
  <si>
    <t>-</t>
    <phoneticPr fontId="5"/>
  </si>
  <si>
    <t>本事業は、全国的な子供の体力・運動能力や運動習慣等の状況を把握・分析することにより、国における子供の体力向上や運動習慣等の改善に係る施策の成果と課題を検証するとともに、教育委員会や学校における子供の体力向上や体育授業における取組の充実・改善に役立てることを目的とした調査を実施するものである。</t>
    <rPh sb="1" eb="3">
      <t>ジギョウ</t>
    </rPh>
    <rPh sb="26" eb="28">
      <t>ジョウキョウ</t>
    </rPh>
    <rPh sb="42" eb="43">
      <t>クニ</t>
    </rPh>
    <rPh sb="52" eb="54">
      <t>コウジョウ</t>
    </rPh>
    <rPh sb="61" eb="63">
      <t>カイゼン</t>
    </rPh>
    <rPh sb="96" eb="98">
      <t>コドモ</t>
    </rPh>
    <rPh sb="99" eb="101">
      <t>タイリョク</t>
    </rPh>
    <rPh sb="101" eb="103">
      <t>コウジョウ</t>
    </rPh>
    <rPh sb="104" eb="106">
      <t>タイイク</t>
    </rPh>
    <rPh sb="106" eb="108">
      <t>ジュギョウ</t>
    </rPh>
    <rPh sb="112" eb="114">
      <t>トリクミ</t>
    </rPh>
    <rPh sb="133" eb="135">
      <t>チョウサ</t>
    </rPh>
    <rPh sb="136" eb="138">
      <t>ジッシ</t>
    </rPh>
    <phoneticPr fontId="5"/>
  </si>
  <si>
    <t>令和２年度は新型コロナウイルス感染症の影響による学校の一斉臨時休校等の発生により調査未実施のため不用が大きい。</t>
    <rPh sb="0" eb="2">
      <t>レイワ</t>
    </rPh>
    <rPh sb="3" eb="5">
      <t>ネンド</t>
    </rPh>
    <rPh sb="6" eb="8">
      <t>シンガタ</t>
    </rPh>
    <rPh sb="15" eb="18">
      <t>カンセンショウ</t>
    </rPh>
    <rPh sb="19" eb="21">
      <t>エイキョウ</t>
    </rPh>
    <rPh sb="24" eb="26">
      <t>ガッコウ</t>
    </rPh>
    <rPh sb="27" eb="29">
      <t>イッセイ</t>
    </rPh>
    <rPh sb="29" eb="31">
      <t>リンジ</t>
    </rPh>
    <rPh sb="31" eb="33">
      <t>キュウコウ</t>
    </rPh>
    <rPh sb="33" eb="34">
      <t>トウ</t>
    </rPh>
    <rPh sb="35" eb="37">
      <t>ハッセイ</t>
    </rPh>
    <rPh sb="40" eb="42">
      <t>チョウサ</t>
    </rPh>
    <rPh sb="42" eb="45">
      <t>ミジッシ</t>
    </rPh>
    <rPh sb="48" eb="50">
      <t>フヨウ</t>
    </rPh>
    <rPh sb="51" eb="52">
      <t>オオ</t>
    </rPh>
    <phoneticPr fontId="5"/>
  </si>
  <si>
    <t>スポーツ基本法第９条に定めるスポーツ基本計画（中央教育審議会で答申）に基づいた施策である。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0">
      <t>セ</t>
    </rPh>
    <rPh sb="40" eb="41">
      <t>サク</t>
    </rPh>
    <phoneticPr fontId="5"/>
  </si>
  <si>
    <t>全国的な子供の体力等の状況を把握・分析し、課題や好事例等を明らかにすることで、教育委員会や学校単位での分析やそれを踏まえた取組を促すものであり、地方自治体等がそれぞれ独自に実施することは困難である。</t>
    <rPh sb="0" eb="3">
      <t>ゼンコクテキ</t>
    </rPh>
    <rPh sb="4" eb="6">
      <t>コドモ</t>
    </rPh>
    <rPh sb="7" eb="9">
      <t>タイリョク</t>
    </rPh>
    <rPh sb="9" eb="10">
      <t>トウ</t>
    </rPh>
    <rPh sb="11" eb="13">
      <t>ジョウキョウ</t>
    </rPh>
    <rPh sb="14" eb="16">
      <t>ハアク</t>
    </rPh>
    <rPh sb="17" eb="19">
      <t>ブンセキ</t>
    </rPh>
    <rPh sb="21" eb="23">
      <t>カダイ</t>
    </rPh>
    <rPh sb="24" eb="27">
      <t>コウジレイ</t>
    </rPh>
    <rPh sb="27" eb="28">
      <t>トウ</t>
    </rPh>
    <rPh sb="29" eb="30">
      <t>アキ</t>
    </rPh>
    <rPh sb="39" eb="41">
      <t>キョウイク</t>
    </rPh>
    <rPh sb="41" eb="44">
      <t>イインカイ</t>
    </rPh>
    <rPh sb="45" eb="47">
      <t>ガッコウ</t>
    </rPh>
    <rPh sb="47" eb="49">
      <t>タンイ</t>
    </rPh>
    <rPh sb="51" eb="53">
      <t>ブンセキ</t>
    </rPh>
    <rPh sb="57" eb="58">
      <t>フ</t>
    </rPh>
    <rPh sb="61" eb="63">
      <t>トリクミ</t>
    </rPh>
    <rPh sb="64" eb="65">
      <t>ウナガ</t>
    </rPh>
    <rPh sb="72" eb="74">
      <t>チホウ</t>
    </rPh>
    <rPh sb="74" eb="77">
      <t>ジチタイ</t>
    </rPh>
    <rPh sb="77" eb="78">
      <t>トウ</t>
    </rPh>
    <rPh sb="83" eb="85">
      <t>ドクジ</t>
    </rPh>
    <rPh sb="86" eb="88">
      <t>ジッシ</t>
    </rPh>
    <rPh sb="93" eb="95">
      <t>コンナン</t>
    </rPh>
    <phoneticPr fontId="5"/>
  </si>
  <si>
    <t>本調査結果報告は、国、教育委員会及び学校が子供の体力の向上や学校体育の充実等に取り組んでいく際に、自らの状況を把握し、分析することを可能とするもので、それぞれが施策を実施していくための基礎となる事業であり、極めて優先度の高い事業である。</t>
    <rPh sb="0" eb="3">
      <t>ホンチョウサ</t>
    </rPh>
    <rPh sb="3" eb="5">
      <t>ケッカ</t>
    </rPh>
    <rPh sb="5" eb="7">
      <t>ホウコク</t>
    </rPh>
    <rPh sb="9" eb="10">
      <t>クニ</t>
    </rPh>
    <rPh sb="11" eb="13">
      <t>キョウイク</t>
    </rPh>
    <rPh sb="13" eb="16">
      <t>イインカイ</t>
    </rPh>
    <rPh sb="16" eb="17">
      <t>オヨ</t>
    </rPh>
    <rPh sb="18" eb="20">
      <t>ガッコウ</t>
    </rPh>
    <rPh sb="21" eb="23">
      <t>コドモ</t>
    </rPh>
    <rPh sb="24" eb="26">
      <t>タイリョク</t>
    </rPh>
    <rPh sb="27" eb="29">
      <t>コウジョウ</t>
    </rPh>
    <rPh sb="30" eb="32">
      <t>ガッコウ</t>
    </rPh>
    <rPh sb="32" eb="34">
      <t>タイイク</t>
    </rPh>
    <rPh sb="35" eb="37">
      <t>ジュウジツ</t>
    </rPh>
    <rPh sb="37" eb="38">
      <t>トウ</t>
    </rPh>
    <rPh sb="39" eb="40">
      <t>ト</t>
    </rPh>
    <rPh sb="41" eb="42">
      <t>ク</t>
    </rPh>
    <rPh sb="46" eb="47">
      <t>サイ</t>
    </rPh>
    <rPh sb="49" eb="50">
      <t>ミズカ</t>
    </rPh>
    <rPh sb="52" eb="54">
      <t>ジョウキョウ</t>
    </rPh>
    <rPh sb="55" eb="57">
      <t>ハアク</t>
    </rPh>
    <rPh sb="59" eb="61">
      <t>ブンセキ</t>
    </rPh>
    <rPh sb="66" eb="68">
      <t>カノウ</t>
    </rPh>
    <rPh sb="80" eb="81">
      <t>セ</t>
    </rPh>
    <rPh sb="81" eb="82">
      <t>サク</t>
    </rPh>
    <rPh sb="83" eb="85">
      <t>ジッシ</t>
    </rPh>
    <rPh sb="92" eb="94">
      <t>キソ</t>
    </rPh>
    <rPh sb="97" eb="99">
      <t>ジギョウ</t>
    </rPh>
    <rPh sb="103" eb="104">
      <t>キワ</t>
    </rPh>
    <rPh sb="106" eb="109">
      <t>ユウセンド</t>
    </rPh>
    <rPh sb="110" eb="111">
      <t>タカ</t>
    </rPh>
    <rPh sb="112" eb="114">
      <t>ジギョウ</t>
    </rPh>
    <phoneticPr fontId="5"/>
  </si>
  <si>
    <t>外部有識者点検対象外</t>
    <phoneticPr fontId="5"/>
  </si>
  <si>
    <t>事業内容の一部改善</t>
    <phoneticPr fontId="5"/>
  </si>
  <si>
    <t>この事業は、令和２年度決算において多額の不用額が生じていることから、不用額が生じたより詳細な要因を分析したうえで、予算執行の適切な改善に努めるべきである。</t>
    <phoneticPr fontId="5"/>
  </si>
  <si>
    <t>執行等改善</t>
    <phoneticPr fontId="5"/>
  </si>
  <si>
    <t>令和2年度は新型コロナウイルスの影響により調査を中止したが、令和3年度については学校における感染対策の取組に配慮しながら、調査を実施しているところ。引き続き、コロナ禍での実施に係る留意事項を見極めながら、調査を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</si>
</sst>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23812</xdr:colOff>
      <xdr:row>754</xdr:row>
      <xdr:rowOff>119064</xdr:rowOff>
    </xdr:from>
    <xdr:to>
      <xdr:col>42</xdr:col>
      <xdr:colOff>95249</xdr:colOff>
      <xdr:row>786</xdr:row>
      <xdr:rowOff>178593</xdr:rowOff>
    </xdr:to>
    <xdr:sp macro="" textlink="">
      <xdr:nvSpPr>
        <xdr:cNvPr id="2" name="正方形/長方形 1"/>
        <xdr:cNvSpPr/>
      </xdr:nvSpPr>
      <xdr:spPr>
        <a:xfrm>
          <a:off x="3059906" y="53220939"/>
          <a:ext cx="5536406" cy="14882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令和２年度は新型コロナウイルス感染症の影響による学校の臨時一斉休校等の発生ため、調査を実施しなかったため、本事業予算のうち、庁費（職員人件費）のみスポーツ庁で執行。</a:t>
          </a:r>
        </a:p>
      </xdr:txBody>
    </xdr:sp>
    <xdr:clientData/>
  </xdr:twoCellAnchor>
  <xdr:twoCellAnchor>
    <xdr:from>
      <xdr:col>23</xdr:col>
      <xdr:colOff>66674</xdr:colOff>
      <xdr:row>751</xdr:row>
      <xdr:rowOff>30955</xdr:rowOff>
    </xdr:from>
    <xdr:to>
      <xdr:col>32</xdr:col>
      <xdr:colOff>133349</xdr:colOff>
      <xdr:row>753</xdr:row>
      <xdr:rowOff>211930</xdr:rowOff>
    </xdr:to>
    <xdr:sp macro="" textlink="">
      <xdr:nvSpPr>
        <xdr:cNvPr id="3" name="正方形/長方形 2"/>
        <xdr:cNvSpPr/>
      </xdr:nvSpPr>
      <xdr:spPr>
        <a:xfrm>
          <a:off x="4722018" y="51930299"/>
          <a:ext cx="1888331" cy="895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４．２百万円</a:t>
          </a:r>
          <a:endParaRPr kumimoji="1" lang="en-US" altLang="ja-JP" sz="2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8" zoomScale="80" zoomScaleNormal="75" zoomScaleSheetLayoutView="80" zoomScalePageLayoutView="85" workbookViewId="0">
      <selection activeCell="BH10" sqref="BH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711</v>
      </c>
      <c r="AK2" s="206"/>
      <c r="AL2" s="206"/>
      <c r="AM2" s="206"/>
      <c r="AN2" s="98" t="s">
        <v>406</v>
      </c>
      <c r="AO2" s="206">
        <v>20</v>
      </c>
      <c r="AP2" s="206"/>
      <c r="AQ2" s="206"/>
      <c r="AR2" s="99" t="s">
        <v>709</v>
      </c>
      <c r="AS2" s="207">
        <v>316</v>
      </c>
      <c r="AT2" s="207"/>
      <c r="AU2" s="207"/>
      <c r="AV2" s="98" t="str">
        <f>IF(AW2="","","-")</f>
        <v/>
      </c>
      <c r="AW2" s="394"/>
      <c r="AX2" s="394"/>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161</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720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721</v>
      </c>
      <c r="H5" s="556"/>
      <c r="I5" s="556"/>
      <c r="J5" s="556"/>
      <c r="K5" s="556"/>
      <c r="L5" s="556"/>
      <c r="M5" s="557" t="s">
        <v>66</v>
      </c>
      <c r="N5" s="558"/>
      <c r="O5" s="558"/>
      <c r="P5" s="558"/>
      <c r="Q5" s="558"/>
      <c r="R5" s="559"/>
      <c r="S5" s="560" t="s">
        <v>718</v>
      </c>
      <c r="T5" s="556"/>
      <c r="U5" s="556"/>
      <c r="V5" s="556"/>
      <c r="W5" s="556"/>
      <c r="X5" s="561"/>
      <c r="Y5" s="714" t="s">
        <v>3</v>
      </c>
      <c r="Z5" s="715"/>
      <c r="AA5" s="715"/>
      <c r="AB5" s="715"/>
      <c r="AC5" s="715"/>
      <c r="AD5" s="716"/>
      <c r="AE5" s="717" t="s">
        <v>722</v>
      </c>
      <c r="AF5" s="717"/>
      <c r="AG5" s="717"/>
      <c r="AH5" s="717"/>
      <c r="AI5" s="717"/>
      <c r="AJ5" s="717"/>
      <c r="AK5" s="717"/>
      <c r="AL5" s="717"/>
      <c r="AM5" s="717"/>
      <c r="AN5" s="717"/>
      <c r="AO5" s="717"/>
      <c r="AP5" s="718"/>
      <c r="AQ5" s="719" t="s">
        <v>765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723</v>
      </c>
      <c r="H7" s="825"/>
      <c r="I7" s="825"/>
      <c r="J7" s="825"/>
      <c r="K7" s="825"/>
      <c r="L7" s="825"/>
      <c r="M7" s="825"/>
      <c r="N7" s="825"/>
      <c r="O7" s="825"/>
      <c r="P7" s="825"/>
      <c r="Q7" s="825"/>
      <c r="R7" s="825"/>
      <c r="S7" s="825"/>
      <c r="T7" s="825"/>
      <c r="U7" s="825"/>
      <c r="V7" s="825"/>
      <c r="W7" s="825"/>
      <c r="X7" s="826"/>
      <c r="Y7" s="392" t="s">
        <v>389</v>
      </c>
      <c r="Z7" s="296"/>
      <c r="AA7" s="296"/>
      <c r="AB7" s="296"/>
      <c r="AC7" s="296"/>
      <c r="AD7" s="393"/>
      <c r="AE7" s="379" t="s">
        <v>724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子ども・若者育成支援</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770</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725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237.4</v>
      </c>
      <c r="Q13" s="164"/>
      <c r="R13" s="164"/>
      <c r="S13" s="164"/>
      <c r="T13" s="164"/>
      <c r="U13" s="164"/>
      <c r="V13" s="165"/>
      <c r="W13" s="163">
        <v>236.8</v>
      </c>
      <c r="X13" s="164"/>
      <c r="Y13" s="164"/>
      <c r="Z13" s="164"/>
      <c r="AA13" s="164"/>
      <c r="AB13" s="164"/>
      <c r="AC13" s="165"/>
      <c r="AD13" s="163">
        <v>236.1</v>
      </c>
      <c r="AE13" s="164"/>
      <c r="AF13" s="164"/>
      <c r="AG13" s="164"/>
      <c r="AH13" s="164"/>
      <c r="AI13" s="164"/>
      <c r="AJ13" s="165"/>
      <c r="AK13" s="163">
        <v>236.1</v>
      </c>
      <c r="AL13" s="164"/>
      <c r="AM13" s="164"/>
      <c r="AN13" s="164"/>
      <c r="AO13" s="164"/>
      <c r="AP13" s="164"/>
      <c r="AQ13" s="165"/>
      <c r="AR13" s="160">
        <v>236.1</v>
      </c>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406</v>
      </c>
      <c r="Q14" s="164"/>
      <c r="R14" s="164"/>
      <c r="S14" s="164"/>
      <c r="T14" s="164"/>
      <c r="U14" s="164"/>
      <c r="V14" s="165"/>
      <c r="W14" s="163" t="s">
        <v>406</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726</v>
      </c>
      <c r="Q15" s="164"/>
      <c r="R15" s="164"/>
      <c r="S15" s="164"/>
      <c r="T15" s="164"/>
      <c r="U15" s="164"/>
      <c r="V15" s="165"/>
      <c r="W15" s="163" t="s">
        <v>406</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406</v>
      </c>
      <c r="Q16" s="164"/>
      <c r="R16" s="164"/>
      <c r="S16" s="164"/>
      <c r="T16" s="164"/>
      <c r="U16" s="164"/>
      <c r="V16" s="165"/>
      <c r="W16" s="163" t="s">
        <v>406</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726</v>
      </c>
      <c r="Q17" s="164"/>
      <c r="R17" s="164"/>
      <c r="S17" s="164"/>
      <c r="T17" s="164"/>
      <c r="U17" s="164"/>
      <c r="V17" s="165"/>
      <c r="W17" s="163" t="s">
        <v>726</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237.4</v>
      </c>
      <c r="Q18" s="170"/>
      <c r="R18" s="170"/>
      <c r="S18" s="170"/>
      <c r="T18" s="170"/>
      <c r="U18" s="170"/>
      <c r="V18" s="171"/>
      <c r="W18" s="169">
        <f>SUM(W13:AC17)</f>
        <v>236.8</v>
      </c>
      <c r="X18" s="170"/>
      <c r="Y18" s="170"/>
      <c r="Z18" s="170"/>
      <c r="AA18" s="170"/>
      <c r="AB18" s="170"/>
      <c r="AC18" s="171"/>
      <c r="AD18" s="169">
        <f>SUM(AD13:AJ17)</f>
        <v>236.1</v>
      </c>
      <c r="AE18" s="170"/>
      <c r="AF18" s="170"/>
      <c r="AG18" s="170"/>
      <c r="AH18" s="170"/>
      <c r="AI18" s="170"/>
      <c r="AJ18" s="171"/>
      <c r="AK18" s="169">
        <f>SUM(AK13:AQ17)</f>
        <v>236.1</v>
      </c>
      <c r="AL18" s="170"/>
      <c r="AM18" s="170"/>
      <c r="AN18" s="170"/>
      <c r="AO18" s="170"/>
      <c r="AP18" s="170"/>
      <c r="AQ18" s="171"/>
      <c r="AR18" s="169">
        <f>SUM(AR13:AX17)</f>
        <v>236.1</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228</v>
      </c>
      <c r="Q19" s="164"/>
      <c r="R19" s="164"/>
      <c r="S19" s="164"/>
      <c r="T19" s="164"/>
      <c r="U19" s="164"/>
      <c r="V19" s="165"/>
      <c r="W19" s="163">
        <v>228.4</v>
      </c>
      <c r="X19" s="164"/>
      <c r="Y19" s="164"/>
      <c r="Z19" s="164"/>
      <c r="AA19" s="164"/>
      <c r="AB19" s="164"/>
      <c r="AC19" s="165"/>
      <c r="AD19" s="163">
        <v>4.2</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0.96040438079191237</v>
      </c>
      <c r="Q20" s="536"/>
      <c r="R20" s="536"/>
      <c r="S20" s="536"/>
      <c r="T20" s="536"/>
      <c r="U20" s="536"/>
      <c r="V20" s="536"/>
      <c r="W20" s="536">
        <f t="shared" ref="W20" si="0">IF(W18=0, "-", SUM(W19)/W18)</f>
        <v>0.96452702702702697</v>
      </c>
      <c r="X20" s="536"/>
      <c r="Y20" s="536"/>
      <c r="Z20" s="536"/>
      <c r="AA20" s="536"/>
      <c r="AB20" s="536"/>
      <c r="AC20" s="536"/>
      <c r="AD20" s="536">
        <f t="shared" ref="AD20" si="1">IF(AD18=0, "-", SUM(AD19)/AD18)</f>
        <v>1.7789072426937738E-2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0.96040438079191237</v>
      </c>
      <c r="Q21" s="536"/>
      <c r="R21" s="536"/>
      <c r="S21" s="536"/>
      <c r="T21" s="536"/>
      <c r="U21" s="536"/>
      <c r="V21" s="536"/>
      <c r="W21" s="536">
        <f t="shared" ref="W21" si="2">IF(W19=0, "-", SUM(W19)/SUM(W13,W14))</f>
        <v>0.96452702702702697</v>
      </c>
      <c r="X21" s="536"/>
      <c r="Y21" s="536"/>
      <c r="Z21" s="536"/>
      <c r="AA21" s="536"/>
      <c r="AB21" s="536"/>
      <c r="AC21" s="536"/>
      <c r="AD21" s="536">
        <f t="shared" ref="AD21" si="3">IF(AD19=0, "-", SUM(AD19)/SUM(AD13,AD14))</f>
        <v>1.7789072426937738E-2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727</v>
      </c>
      <c r="H23" s="133"/>
      <c r="I23" s="133"/>
      <c r="J23" s="133"/>
      <c r="K23" s="133"/>
      <c r="L23" s="133"/>
      <c r="M23" s="133"/>
      <c r="N23" s="133"/>
      <c r="O23" s="134"/>
      <c r="P23" s="160">
        <v>230</v>
      </c>
      <c r="Q23" s="161"/>
      <c r="R23" s="161"/>
      <c r="S23" s="161"/>
      <c r="T23" s="161"/>
      <c r="U23" s="161"/>
      <c r="V23" s="162"/>
      <c r="W23" s="160">
        <v>231</v>
      </c>
      <c r="X23" s="161"/>
      <c r="Y23" s="161"/>
      <c r="Z23" s="161"/>
      <c r="AA23" s="161"/>
      <c r="AB23" s="161"/>
      <c r="AC23" s="162"/>
      <c r="AD23" s="149" t="s">
        <v>712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728</v>
      </c>
      <c r="H24" s="136"/>
      <c r="I24" s="136"/>
      <c r="J24" s="136"/>
      <c r="K24" s="136"/>
      <c r="L24" s="136"/>
      <c r="M24" s="136"/>
      <c r="N24" s="136"/>
      <c r="O24" s="137"/>
      <c r="P24" s="163">
        <v>5</v>
      </c>
      <c r="Q24" s="164"/>
      <c r="R24" s="164"/>
      <c r="S24" s="164"/>
      <c r="T24" s="164"/>
      <c r="U24" s="164"/>
      <c r="V24" s="165"/>
      <c r="W24" s="163">
        <v>4.4000000000000004</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729</v>
      </c>
      <c r="H25" s="136"/>
      <c r="I25" s="136"/>
      <c r="J25" s="136"/>
      <c r="K25" s="136"/>
      <c r="L25" s="136"/>
      <c r="M25" s="136"/>
      <c r="N25" s="136"/>
      <c r="O25" s="137"/>
      <c r="P25" s="163">
        <v>0.5</v>
      </c>
      <c r="Q25" s="164"/>
      <c r="R25" s="164"/>
      <c r="S25" s="164"/>
      <c r="T25" s="164"/>
      <c r="U25" s="164"/>
      <c r="V25" s="165"/>
      <c r="W25" s="163">
        <v>0.4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730</v>
      </c>
      <c r="H26" s="136"/>
      <c r="I26" s="136"/>
      <c r="J26" s="136"/>
      <c r="K26" s="136"/>
      <c r="L26" s="136"/>
      <c r="M26" s="136"/>
      <c r="N26" s="136"/>
      <c r="O26" s="137"/>
      <c r="P26" s="163">
        <v>0.4</v>
      </c>
      <c r="Q26" s="164"/>
      <c r="R26" s="164"/>
      <c r="S26" s="164"/>
      <c r="T26" s="164"/>
      <c r="U26" s="164"/>
      <c r="V26" s="165"/>
      <c r="W26" s="163">
        <v>0.2</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731</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9.9999999999994316E-2</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236.1</v>
      </c>
      <c r="Q29" s="164"/>
      <c r="R29" s="164"/>
      <c r="S29" s="164"/>
      <c r="T29" s="164"/>
      <c r="U29" s="164"/>
      <c r="V29" s="165"/>
      <c r="W29" s="211">
        <f>AR13</f>
        <v>236.1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390</v>
      </c>
      <c r="AF30" s="383"/>
      <c r="AG30" s="383"/>
      <c r="AH30" s="384"/>
      <c r="AI30" s="385" t="s">
        <v>412</v>
      </c>
      <c r="AJ30" s="385"/>
      <c r="AK30" s="385"/>
      <c r="AL30" s="382"/>
      <c r="AM30" s="385" t="s">
        <v>509</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715</v>
      </c>
      <c r="AR31" s="178"/>
      <c r="AS31" s="179" t="s">
        <v>233</v>
      </c>
      <c r="AT31" s="202"/>
      <c r="AU31" s="271">
        <v>3</v>
      </c>
      <c r="AV31" s="271"/>
      <c r="AW31" s="375" t="s">
        <v>179</v>
      </c>
      <c r="AX31" s="376"/>
    </row>
    <row r="32" spans="1:50" ht="23.25" customHeight="1" x14ac:dyDescent="0.15">
      <c r="A32" s="512"/>
      <c r="B32" s="510"/>
      <c r="C32" s="510"/>
      <c r="D32" s="510"/>
      <c r="E32" s="510"/>
      <c r="F32" s="511"/>
      <c r="G32" s="537" t="s">
        <v>732</v>
      </c>
      <c r="H32" s="538"/>
      <c r="I32" s="538"/>
      <c r="J32" s="538"/>
      <c r="K32" s="538"/>
      <c r="L32" s="538"/>
      <c r="M32" s="538"/>
      <c r="N32" s="538"/>
      <c r="O32" s="539"/>
      <c r="P32" s="191" t="s">
        <v>733</v>
      </c>
      <c r="Q32" s="191"/>
      <c r="R32" s="191"/>
      <c r="S32" s="191"/>
      <c r="T32" s="191"/>
      <c r="U32" s="191"/>
      <c r="V32" s="191"/>
      <c r="W32" s="191"/>
      <c r="X32" s="233"/>
      <c r="Y32" s="339" t="s">
        <v>12</v>
      </c>
      <c r="Z32" s="546"/>
      <c r="AA32" s="547"/>
      <c r="AB32" s="548" t="s">
        <v>14</v>
      </c>
      <c r="AC32" s="548"/>
      <c r="AD32" s="548"/>
      <c r="AE32" s="363">
        <v>84.2</v>
      </c>
      <c r="AF32" s="364"/>
      <c r="AG32" s="364"/>
      <c r="AH32" s="364"/>
      <c r="AI32" s="363">
        <v>85.6</v>
      </c>
      <c r="AJ32" s="364"/>
      <c r="AK32" s="364"/>
      <c r="AL32" s="364"/>
      <c r="AM32" s="363" t="s">
        <v>762</v>
      </c>
      <c r="AN32" s="364"/>
      <c r="AO32" s="364"/>
      <c r="AP32" s="364"/>
      <c r="AQ32" s="166" t="s">
        <v>406</v>
      </c>
      <c r="AR32" s="167"/>
      <c r="AS32" s="167"/>
      <c r="AT32" s="168"/>
      <c r="AU32" s="364"/>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14</v>
      </c>
      <c r="AC33" s="519"/>
      <c r="AD33" s="519"/>
      <c r="AE33" s="363">
        <v>82.4</v>
      </c>
      <c r="AF33" s="364"/>
      <c r="AG33" s="364"/>
      <c r="AH33" s="364"/>
      <c r="AI33" s="363">
        <v>84.2</v>
      </c>
      <c r="AJ33" s="364"/>
      <c r="AK33" s="364"/>
      <c r="AL33" s="364"/>
      <c r="AM33" s="363" t="s">
        <v>762</v>
      </c>
      <c r="AN33" s="364"/>
      <c r="AO33" s="364"/>
      <c r="AP33" s="364"/>
      <c r="AQ33" s="166" t="s">
        <v>715</v>
      </c>
      <c r="AR33" s="167"/>
      <c r="AS33" s="167"/>
      <c r="AT33" s="168"/>
      <c r="AU33" s="364">
        <v>90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102.2</v>
      </c>
      <c r="AF34" s="364"/>
      <c r="AG34" s="364"/>
      <c r="AH34" s="364"/>
      <c r="AI34" s="363">
        <v>101.6</v>
      </c>
      <c r="AJ34" s="364"/>
      <c r="AK34" s="364"/>
      <c r="AL34" s="364"/>
      <c r="AM34" s="363" t="s">
        <v>762</v>
      </c>
      <c r="AN34" s="364"/>
      <c r="AO34" s="364"/>
      <c r="AP34" s="364"/>
      <c r="AQ34" s="166" t="s">
        <v>406</v>
      </c>
      <c r="AR34" s="167"/>
      <c r="AS34" s="167"/>
      <c r="AT34" s="168"/>
      <c r="AU34" s="364"/>
      <c r="AV34" s="364"/>
      <c r="AW34" s="364"/>
      <c r="AX34" s="365"/>
    </row>
    <row r="35" spans="1:51" ht="23.25" customHeight="1" x14ac:dyDescent="0.15">
      <c r="A35" s="892" t="s">
        <v>380</v>
      </c>
      <c r="B35" s="893"/>
      <c r="C35" s="893"/>
      <c r="D35" s="893"/>
      <c r="E35" s="893"/>
      <c r="F35" s="894"/>
      <c r="G35" s="898" t="s">
        <v>763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715</v>
      </c>
      <c r="AR38" s="178"/>
      <c r="AS38" s="179" t="s">
        <v>233</v>
      </c>
      <c r="AT38" s="202"/>
      <c r="AU38" s="271">
        <v>3</v>
      </c>
      <c r="AV38" s="271"/>
      <c r="AW38" s="375" t="s">
        <v>179</v>
      </c>
      <c r="AX38" s="376"/>
      <c r="AY38">
        <f>$AY$37</f>
        <v>1</v>
      </c>
    </row>
    <row r="39" spans="1:51" ht="23.25" customHeight="1" x14ac:dyDescent="0.15">
      <c r="A39" s="512"/>
      <c r="B39" s="510"/>
      <c r="C39" s="510"/>
      <c r="D39" s="510"/>
      <c r="E39" s="510"/>
      <c r="F39" s="511"/>
      <c r="G39" s="537" t="s">
        <v>735</v>
      </c>
      <c r="H39" s="538"/>
      <c r="I39" s="538"/>
      <c r="J39" s="538"/>
      <c r="K39" s="538"/>
      <c r="L39" s="538"/>
      <c r="M39" s="538"/>
      <c r="N39" s="538"/>
      <c r="O39" s="539"/>
      <c r="P39" s="191" t="s">
        <v>736</v>
      </c>
      <c r="Q39" s="191"/>
      <c r="R39" s="191"/>
      <c r="S39" s="191"/>
      <c r="T39" s="191"/>
      <c r="U39" s="191"/>
      <c r="V39" s="191"/>
      <c r="W39" s="191"/>
      <c r="X39" s="233"/>
      <c r="Y39" s="339" t="s">
        <v>12</v>
      </c>
      <c r="Z39" s="546"/>
      <c r="AA39" s="547"/>
      <c r="AB39" s="548" t="s">
        <v>14</v>
      </c>
      <c r="AC39" s="548"/>
      <c r="AD39" s="548"/>
      <c r="AE39" s="363">
        <v>87.9</v>
      </c>
      <c r="AF39" s="364"/>
      <c r="AG39" s="364"/>
      <c r="AH39" s="364"/>
      <c r="AI39" s="363">
        <v>88.8</v>
      </c>
      <c r="AJ39" s="364"/>
      <c r="AK39" s="364"/>
      <c r="AL39" s="364"/>
      <c r="AM39" s="363" t="s">
        <v>762</v>
      </c>
      <c r="AN39" s="364"/>
      <c r="AO39" s="364"/>
      <c r="AP39" s="364"/>
      <c r="AQ39" s="166" t="s">
        <v>406</v>
      </c>
      <c r="AR39" s="167"/>
      <c r="AS39" s="167"/>
      <c r="AT39" s="168"/>
      <c r="AU39" s="364"/>
      <c r="AV39" s="364"/>
      <c r="AW39" s="364"/>
      <c r="AX39" s="365"/>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14</v>
      </c>
      <c r="AC40" s="519"/>
      <c r="AD40" s="519"/>
      <c r="AE40" s="363">
        <v>87</v>
      </c>
      <c r="AF40" s="364"/>
      <c r="AG40" s="364"/>
      <c r="AH40" s="364"/>
      <c r="AI40" s="363">
        <v>87.9</v>
      </c>
      <c r="AJ40" s="364"/>
      <c r="AK40" s="364"/>
      <c r="AL40" s="364"/>
      <c r="AM40" s="363" t="s">
        <v>762</v>
      </c>
      <c r="AN40" s="364"/>
      <c r="AO40" s="364"/>
      <c r="AP40" s="364"/>
      <c r="AQ40" s="166" t="s">
        <v>715</v>
      </c>
      <c r="AR40" s="167"/>
      <c r="AS40" s="167"/>
      <c r="AT40" s="168"/>
      <c r="AU40" s="364">
        <v>90</v>
      </c>
      <c r="AV40" s="364"/>
      <c r="AW40" s="364"/>
      <c r="AX40" s="365"/>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101</v>
      </c>
      <c r="AF41" s="364"/>
      <c r="AG41" s="364"/>
      <c r="AH41" s="364"/>
      <c r="AI41" s="363">
        <v>101</v>
      </c>
      <c r="AJ41" s="364"/>
      <c r="AK41" s="364"/>
      <c r="AL41" s="364"/>
      <c r="AM41" s="363" t="s">
        <v>762</v>
      </c>
      <c r="AN41" s="364"/>
      <c r="AO41" s="364"/>
      <c r="AP41" s="364"/>
      <c r="AQ41" s="166" t="s">
        <v>406</v>
      </c>
      <c r="AR41" s="167"/>
      <c r="AS41" s="167"/>
      <c r="AT41" s="168"/>
      <c r="AU41" s="364"/>
      <c r="AV41" s="364"/>
      <c r="AW41" s="364"/>
      <c r="AX41" s="365"/>
      <c r="AY41">
        <f t="shared" si="4"/>
        <v>1</v>
      </c>
    </row>
    <row r="42" spans="1:51" ht="23.25" customHeight="1" x14ac:dyDescent="0.15">
      <c r="A42" s="892" t="s">
        <v>380</v>
      </c>
      <c r="B42" s="893"/>
      <c r="C42" s="893"/>
      <c r="D42" s="893"/>
      <c r="E42" s="893"/>
      <c r="F42" s="894"/>
      <c r="G42" s="898" t="s">
        <v>764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t="s">
        <v>715</v>
      </c>
      <c r="AR45" s="178"/>
      <c r="AS45" s="179" t="s">
        <v>233</v>
      </c>
      <c r="AT45" s="202"/>
      <c r="AU45" s="271">
        <v>3</v>
      </c>
      <c r="AV45" s="271"/>
      <c r="AW45" s="375" t="s">
        <v>179</v>
      </c>
      <c r="AX45" s="376"/>
      <c r="AY45">
        <f>$AY$44</f>
        <v>1</v>
      </c>
    </row>
    <row r="46" spans="1:51" ht="23.25" customHeight="1" x14ac:dyDescent="0.15">
      <c r="A46" s="512"/>
      <c r="B46" s="510"/>
      <c r="C46" s="510"/>
      <c r="D46" s="510"/>
      <c r="E46" s="510"/>
      <c r="F46" s="511"/>
      <c r="G46" s="537" t="s">
        <v>737</v>
      </c>
      <c r="H46" s="538"/>
      <c r="I46" s="538"/>
      <c r="J46" s="538"/>
      <c r="K46" s="538"/>
      <c r="L46" s="538"/>
      <c r="M46" s="538"/>
      <c r="N46" s="538"/>
      <c r="O46" s="539"/>
      <c r="P46" s="191" t="s">
        <v>738</v>
      </c>
      <c r="Q46" s="191"/>
      <c r="R46" s="191"/>
      <c r="S46" s="191"/>
      <c r="T46" s="191"/>
      <c r="U46" s="191"/>
      <c r="V46" s="191"/>
      <c r="W46" s="191"/>
      <c r="X46" s="233"/>
      <c r="Y46" s="339" t="s">
        <v>12</v>
      </c>
      <c r="Z46" s="546"/>
      <c r="AA46" s="547"/>
      <c r="AB46" s="548" t="s">
        <v>371</v>
      </c>
      <c r="AC46" s="548"/>
      <c r="AD46" s="548"/>
      <c r="AE46" s="358">
        <v>91.7</v>
      </c>
      <c r="AF46" s="358"/>
      <c r="AG46" s="358"/>
      <c r="AH46" s="358"/>
      <c r="AI46" s="358">
        <v>92.6</v>
      </c>
      <c r="AJ46" s="358"/>
      <c r="AK46" s="358"/>
      <c r="AL46" s="358"/>
      <c r="AM46" s="358" t="s">
        <v>769</v>
      </c>
      <c r="AN46" s="358"/>
      <c r="AO46" s="358"/>
      <c r="AP46" s="358"/>
      <c r="AQ46" s="166" t="s">
        <v>715</v>
      </c>
      <c r="AR46" s="167"/>
      <c r="AS46" s="167"/>
      <c r="AT46" s="168"/>
      <c r="AU46" s="364"/>
      <c r="AV46" s="364"/>
      <c r="AW46" s="364"/>
      <c r="AX46" s="365"/>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371</v>
      </c>
      <c r="AC47" s="519"/>
      <c r="AD47" s="519"/>
      <c r="AE47" s="363">
        <v>78.900000000000006</v>
      </c>
      <c r="AF47" s="364"/>
      <c r="AG47" s="364"/>
      <c r="AH47" s="364"/>
      <c r="AI47" s="363">
        <v>91.7</v>
      </c>
      <c r="AJ47" s="364"/>
      <c r="AK47" s="364"/>
      <c r="AL47" s="364"/>
      <c r="AM47" s="363" t="s">
        <v>769</v>
      </c>
      <c r="AN47" s="364"/>
      <c r="AO47" s="364"/>
      <c r="AP47" s="364"/>
      <c r="AQ47" s="166" t="s">
        <v>715</v>
      </c>
      <c r="AR47" s="167"/>
      <c r="AS47" s="167"/>
      <c r="AT47" s="168"/>
      <c r="AU47" s="364">
        <v>90</v>
      </c>
      <c r="AV47" s="364"/>
      <c r="AW47" s="364"/>
      <c r="AX47" s="365"/>
      <c r="AY47">
        <f t="shared" si="5"/>
        <v>1</v>
      </c>
    </row>
    <row r="48" spans="1:51" ht="23.25"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v>116.2</v>
      </c>
      <c r="AF48" s="364"/>
      <c r="AG48" s="364"/>
      <c r="AH48" s="364"/>
      <c r="AI48" s="363">
        <v>101</v>
      </c>
      <c r="AJ48" s="364"/>
      <c r="AK48" s="364"/>
      <c r="AL48" s="364"/>
      <c r="AM48" s="363" t="s">
        <v>769</v>
      </c>
      <c r="AN48" s="364"/>
      <c r="AO48" s="364"/>
      <c r="AP48" s="364"/>
      <c r="AQ48" s="166" t="s">
        <v>715</v>
      </c>
      <c r="AR48" s="167"/>
      <c r="AS48" s="167"/>
      <c r="AT48" s="168"/>
      <c r="AU48" s="364"/>
      <c r="AV48" s="364"/>
      <c r="AW48" s="364"/>
      <c r="AX48" s="365"/>
      <c r="AY48">
        <f t="shared" si="5"/>
        <v>1</v>
      </c>
    </row>
    <row r="49" spans="1:51" ht="23.25" customHeight="1" x14ac:dyDescent="0.15">
      <c r="A49" s="892" t="s">
        <v>380</v>
      </c>
      <c r="B49" s="893"/>
      <c r="C49" s="893"/>
      <c r="D49" s="893"/>
      <c r="E49" s="893"/>
      <c r="F49" s="894"/>
      <c r="G49" s="898" t="s">
        <v>734</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1</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t="s">
        <v>715</v>
      </c>
      <c r="AR52" s="178"/>
      <c r="AS52" s="179" t="s">
        <v>233</v>
      </c>
      <c r="AT52" s="202"/>
      <c r="AU52" s="271">
        <v>3</v>
      </c>
      <c r="AV52" s="271"/>
      <c r="AW52" s="375" t="s">
        <v>179</v>
      </c>
      <c r="AX52" s="376"/>
      <c r="AY52">
        <f>$AY$51</f>
        <v>1</v>
      </c>
    </row>
    <row r="53" spans="1:51" ht="27.2" customHeight="1" x14ac:dyDescent="0.15">
      <c r="A53" s="512"/>
      <c r="B53" s="510"/>
      <c r="C53" s="510"/>
      <c r="D53" s="510"/>
      <c r="E53" s="510"/>
      <c r="F53" s="511"/>
      <c r="G53" s="537" t="s">
        <v>739</v>
      </c>
      <c r="H53" s="538"/>
      <c r="I53" s="538"/>
      <c r="J53" s="538"/>
      <c r="K53" s="538"/>
      <c r="L53" s="538"/>
      <c r="M53" s="538"/>
      <c r="N53" s="538"/>
      <c r="O53" s="539"/>
      <c r="P53" s="191" t="s">
        <v>740</v>
      </c>
      <c r="Q53" s="191"/>
      <c r="R53" s="191"/>
      <c r="S53" s="191"/>
      <c r="T53" s="191"/>
      <c r="U53" s="191"/>
      <c r="V53" s="191"/>
      <c r="W53" s="191"/>
      <c r="X53" s="233"/>
      <c r="Y53" s="339" t="s">
        <v>12</v>
      </c>
      <c r="Z53" s="546"/>
      <c r="AA53" s="547"/>
      <c r="AB53" s="548" t="s">
        <v>371</v>
      </c>
      <c r="AC53" s="548"/>
      <c r="AD53" s="548"/>
      <c r="AE53" s="363">
        <v>50.8</v>
      </c>
      <c r="AF53" s="364"/>
      <c r="AG53" s="364"/>
      <c r="AH53" s="364"/>
      <c r="AI53" s="363">
        <v>62.2</v>
      </c>
      <c r="AJ53" s="364"/>
      <c r="AK53" s="364"/>
      <c r="AL53" s="364"/>
      <c r="AM53" s="363" t="s">
        <v>769</v>
      </c>
      <c r="AN53" s="364"/>
      <c r="AO53" s="364"/>
      <c r="AP53" s="364"/>
      <c r="AQ53" s="166" t="s">
        <v>715</v>
      </c>
      <c r="AR53" s="167"/>
      <c r="AS53" s="167"/>
      <c r="AT53" s="168"/>
      <c r="AU53" s="364"/>
      <c r="AV53" s="364"/>
      <c r="AW53" s="364"/>
      <c r="AX53" s="365"/>
      <c r="AY53">
        <f t="shared" ref="AY53:AY57" si="6">$AY$51</f>
        <v>1</v>
      </c>
    </row>
    <row r="54" spans="1:51" ht="27.2"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t="s">
        <v>371</v>
      </c>
      <c r="AC54" s="519"/>
      <c r="AD54" s="519"/>
      <c r="AE54" s="363">
        <v>57.4</v>
      </c>
      <c r="AF54" s="364"/>
      <c r="AG54" s="364"/>
      <c r="AH54" s="364"/>
      <c r="AI54" s="363">
        <v>64</v>
      </c>
      <c r="AJ54" s="364"/>
      <c r="AK54" s="364"/>
      <c r="AL54" s="364"/>
      <c r="AM54" s="363" t="s">
        <v>769</v>
      </c>
      <c r="AN54" s="364"/>
      <c r="AO54" s="364"/>
      <c r="AP54" s="364"/>
      <c r="AQ54" s="166" t="s">
        <v>715</v>
      </c>
      <c r="AR54" s="167"/>
      <c r="AS54" s="167"/>
      <c r="AT54" s="168"/>
      <c r="AU54" s="364">
        <v>90</v>
      </c>
      <c r="AV54" s="364"/>
      <c r="AW54" s="364"/>
      <c r="AX54" s="365"/>
      <c r="AY54">
        <f t="shared" si="6"/>
        <v>1</v>
      </c>
    </row>
    <row r="55" spans="1:51" ht="27.2"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v>88.5</v>
      </c>
      <c r="AF55" s="364"/>
      <c r="AG55" s="364"/>
      <c r="AH55" s="364"/>
      <c r="AI55" s="363">
        <v>97.2</v>
      </c>
      <c r="AJ55" s="364"/>
      <c r="AK55" s="364"/>
      <c r="AL55" s="364"/>
      <c r="AM55" s="363" t="s">
        <v>769</v>
      </c>
      <c r="AN55" s="364"/>
      <c r="AO55" s="364"/>
      <c r="AP55" s="364"/>
      <c r="AQ55" s="166" t="s">
        <v>715</v>
      </c>
      <c r="AR55" s="167"/>
      <c r="AS55" s="167"/>
      <c r="AT55" s="168"/>
      <c r="AU55" s="364"/>
      <c r="AV55" s="364"/>
      <c r="AW55" s="364"/>
      <c r="AX55" s="365"/>
      <c r="AY55">
        <f t="shared" si="6"/>
        <v>1</v>
      </c>
    </row>
    <row r="56" spans="1:51" ht="23.25" customHeight="1" x14ac:dyDescent="0.15">
      <c r="A56" s="892" t="s">
        <v>380</v>
      </c>
      <c r="B56" s="893"/>
      <c r="C56" s="893"/>
      <c r="D56" s="893"/>
      <c r="E56" s="893"/>
      <c r="F56" s="894"/>
      <c r="G56" s="898" t="s">
        <v>734</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1</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t="s">
        <v>715</v>
      </c>
      <c r="AR59" s="178"/>
      <c r="AS59" s="179" t="s">
        <v>233</v>
      </c>
      <c r="AT59" s="202"/>
      <c r="AU59" s="271">
        <v>3</v>
      </c>
      <c r="AV59" s="271"/>
      <c r="AW59" s="375" t="s">
        <v>179</v>
      </c>
      <c r="AX59" s="376"/>
      <c r="AY59">
        <f>$AY$58</f>
        <v>1</v>
      </c>
    </row>
    <row r="60" spans="1:51" ht="27.2" customHeight="1" x14ac:dyDescent="0.15">
      <c r="A60" s="512"/>
      <c r="B60" s="510"/>
      <c r="C60" s="510"/>
      <c r="D60" s="510"/>
      <c r="E60" s="510"/>
      <c r="F60" s="511"/>
      <c r="G60" s="537" t="s">
        <v>741</v>
      </c>
      <c r="H60" s="538"/>
      <c r="I60" s="538"/>
      <c r="J60" s="538"/>
      <c r="K60" s="538"/>
      <c r="L60" s="538"/>
      <c r="M60" s="538"/>
      <c r="N60" s="538"/>
      <c r="O60" s="539"/>
      <c r="P60" s="191" t="s">
        <v>742</v>
      </c>
      <c r="Q60" s="191"/>
      <c r="R60" s="191"/>
      <c r="S60" s="191"/>
      <c r="T60" s="191"/>
      <c r="U60" s="191"/>
      <c r="V60" s="191"/>
      <c r="W60" s="191"/>
      <c r="X60" s="233"/>
      <c r="Y60" s="339" t="s">
        <v>12</v>
      </c>
      <c r="Z60" s="546"/>
      <c r="AA60" s="547"/>
      <c r="AB60" s="548" t="s">
        <v>371</v>
      </c>
      <c r="AC60" s="548"/>
      <c r="AD60" s="548"/>
      <c r="AE60" s="363">
        <v>66.7</v>
      </c>
      <c r="AF60" s="364"/>
      <c r="AG60" s="364"/>
      <c r="AH60" s="364"/>
      <c r="AI60" s="363">
        <v>70</v>
      </c>
      <c r="AJ60" s="364"/>
      <c r="AK60" s="364"/>
      <c r="AL60" s="364"/>
      <c r="AM60" s="363" t="s">
        <v>769</v>
      </c>
      <c r="AN60" s="364"/>
      <c r="AO60" s="364"/>
      <c r="AP60" s="364"/>
      <c r="AQ60" s="166" t="s">
        <v>715</v>
      </c>
      <c r="AR60" s="167"/>
      <c r="AS60" s="167"/>
      <c r="AT60" s="168"/>
      <c r="AU60" s="364"/>
      <c r="AV60" s="364"/>
      <c r="AW60" s="364"/>
      <c r="AX60" s="365"/>
      <c r="AY60">
        <f t="shared" ref="AY60:AY64" si="7">$AY$58</f>
        <v>1</v>
      </c>
    </row>
    <row r="61" spans="1:51" ht="27.2"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t="s">
        <v>371</v>
      </c>
      <c r="AC61" s="519"/>
      <c r="AD61" s="519"/>
      <c r="AE61" s="363">
        <v>77.099999999999994</v>
      </c>
      <c r="AF61" s="364"/>
      <c r="AG61" s="364"/>
      <c r="AH61" s="364"/>
      <c r="AI61" s="363">
        <v>77.099999999999994</v>
      </c>
      <c r="AJ61" s="364"/>
      <c r="AK61" s="364"/>
      <c r="AL61" s="364"/>
      <c r="AM61" s="363" t="s">
        <v>769</v>
      </c>
      <c r="AN61" s="364"/>
      <c r="AO61" s="364"/>
      <c r="AP61" s="364"/>
      <c r="AQ61" s="166" t="s">
        <v>715</v>
      </c>
      <c r="AR61" s="167"/>
      <c r="AS61" s="167"/>
      <c r="AT61" s="168"/>
      <c r="AU61" s="364">
        <v>90</v>
      </c>
      <c r="AV61" s="364"/>
      <c r="AW61" s="364"/>
      <c r="AX61" s="365"/>
      <c r="AY61">
        <f t="shared" si="7"/>
        <v>1</v>
      </c>
    </row>
    <row r="62" spans="1:51" ht="27.2"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v>86.5</v>
      </c>
      <c r="AF62" s="364"/>
      <c r="AG62" s="364"/>
      <c r="AH62" s="364"/>
      <c r="AI62" s="363">
        <v>90.8</v>
      </c>
      <c r="AJ62" s="364"/>
      <c r="AK62" s="364"/>
      <c r="AL62" s="364"/>
      <c r="AM62" s="363" t="s">
        <v>769</v>
      </c>
      <c r="AN62" s="364"/>
      <c r="AO62" s="364"/>
      <c r="AP62" s="364"/>
      <c r="AQ62" s="166" t="s">
        <v>715</v>
      </c>
      <c r="AR62" s="167"/>
      <c r="AS62" s="167"/>
      <c r="AT62" s="168"/>
      <c r="AU62" s="364"/>
      <c r="AV62" s="364"/>
      <c r="AW62" s="364"/>
      <c r="AX62" s="365"/>
      <c r="AY62">
        <f t="shared" si="7"/>
        <v>1</v>
      </c>
    </row>
    <row r="63" spans="1:51" ht="23.25" customHeight="1" x14ac:dyDescent="0.15">
      <c r="A63" s="892" t="s">
        <v>380</v>
      </c>
      <c r="B63" s="893"/>
      <c r="C63" s="893"/>
      <c r="D63" s="893"/>
      <c r="E63" s="893"/>
      <c r="F63" s="894"/>
      <c r="G63" s="898" t="s">
        <v>734</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1</v>
      </c>
    </row>
    <row r="64" spans="1:51" ht="23.25" customHeight="1" thickBo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1</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390</v>
      </c>
      <c r="AF65" s="335"/>
      <c r="AG65" s="335"/>
      <c r="AH65" s="335"/>
      <c r="AI65" s="335" t="s">
        <v>412</v>
      </c>
      <c r="AJ65" s="335"/>
      <c r="AK65" s="335"/>
      <c r="AL65" s="335"/>
      <c r="AM65" s="335" t="s">
        <v>509</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743</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14</v>
      </c>
      <c r="AC101" s="548"/>
      <c r="AD101" s="548"/>
      <c r="AE101" s="358">
        <v>96.6</v>
      </c>
      <c r="AF101" s="358"/>
      <c r="AG101" s="358"/>
      <c r="AH101" s="358"/>
      <c r="AI101" s="358">
        <v>97.2</v>
      </c>
      <c r="AJ101" s="358"/>
      <c r="AK101" s="358"/>
      <c r="AL101" s="358"/>
      <c r="AM101" s="358" t="s">
        <v>762</v>
      </c>
      <c r="AN101" s="358"/>
      <c r="AO101" s="358"/>
      <c r="AP101" s="358"/>
      <c r="AQ101" s="358"/>
      <c r="AR101" s="358"/>
      <c r="AS101" s="358"/>
      <c r="AT101" s="358"/>
      <c r="AU101" s="363"/>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14</v>
      </c>
      <c r="AC102" s="548"/>
      <c r="AD102" s="548"/>
      <c r="AE102" s="358">
        <v>100</v>
      </c>
      <c r="AF102" s="358"/>
      <c r="AG102" s="358"/>
      <c r="AH102" s="358"/>
      <c r="AI102" s="358">
        <v>100</v>
      </c>
      <c r="AJ102" s="358"/>
      <c r="AK102" s="358"/>
      <c r="AL102" s="358"/>
      <c r="AM102" s="358" t="s">
        <v>715</v>
      </c>
      <c r="AN102" s="358"/>
      <c r="AO102" s="358"/>
      <c r="AP102" s="358"/>
      <c r="AQ102" s="358">
        <v>100</v>
      </c>
      <c r="AR102" s="358"/>
      <c r="AS102" s="358"/>
      <c r="AT102" s="358"/>
      <c r="AU102" s="371"/>
      <c r="AV102" s="372"/>
      <c r="AW102" s="372"/>
      <c r="AX102" s="925"/>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745</v>
      </c>
      <c r="AC116" s="301"/>
      <c r="AD116" s="302"/>
      <c r="AE116" s="358">
        <v>7.2</v>
      </c>
      <c r="AF116" s="358"/>
      <c r="AG116" s="358"/>
      <c r="AH116" s="358"/>
      <c r="AI116" s="358">
        <v>7.4</v>
      </c>
      <c r="AJ116" s="358"/>
      <c r="AK116" s="358"/>
      <c r="AL116" s="358"/>
      <c r="AM116" s="358" t="s">
        <v>715</v>
      </c>
      <c r="AN116" s="358"/>
      <c r="AO116" s="358"/>
      <c r="AP116" s="358"/>
      <c r="AQ116" s="363"/>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746</v>
      </c>
      <c r="AC117" s="343"/>
      <c r="AD117" s="344"/>
      <c r="AE117" s="454" t="s">
        <v>747</v>
      </c>
      <c r="AF117" s="306"/>
      <c r="AG117" s="306"/>
      <c r="AH117" s="306"/>
      <c r="AI117" s="454" t="s">
        <v>748</v>
      </c>
      <c r="AJ117" s="306"/>
      <c r="AK117" s="306"/>
      <c r="AL117" s="306"/>
      <c r="AM117" s="306" t="s">
        <v>406</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717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749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750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406</v>
      </c>
      <c r="AR133" s="271"/>
      <c r="AS133" s="179" t="s">
        <v>233</v>
      </c>
      <c r="AT133" s="202"/>
      <c r="AU133" s="178">
        <v>3</v>
      </c>
      <c r="AV133" s="178"/>
      <c r="AW133" s="179" t="s">
        <v>179</v>
      </c>
      <c r="AX133" s="180"/>
      <c r="AY133">
        <f>$AY$132</f>
        <v>1</v>
      </c>
    </row>
    <row r="134" spans="1:51" ht="20.100000000000001" customHeight="1" x14ac:dyDescent="0.15">
      <c r="A134" s="989"/>
      <c r="B134" s="253"/>
      <c r="C134" s="252"/>
      <c r="D134" s="253"/>
      <c r="E134" s="252"/>
      <c r="F134" s="314"/>
      <c r="G134" s="232" t="s">
        <v>751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65.099999999999994</v>
      </c>
      <c r="AF134" s="167"/>
      <c r="AG134" s="167"/>
      <c r="AH134" s="167"/>
      <c r="AI134" s="266">
        <v>65.3</v>
      </c>
      <c r="AJ134" s="167"/>
      <c r="AK134" s="167"/>
      <c r="AL134" s="167"/>
      <c r="AM134" s="266" t="s">
        <v>713</v>
      </c>
      <c r="AN134" s="167"/>
      <c r="AO134" s="167"/>
      <c r="AP134" s="167"/>
      <c r="AQ134" s="266" t="s">
        <v>406</v>
      </c>
      <c r="AR134" s="167"/>
      <c r="AS134" s="167"/>
      <c r="AT134" s="167"/>
      <c r="AU134" s="266" t="s">
        <v>406</v>
      </c>
      <c r="AV134" s="167"/>
      <c r="AW134" s="167"/>
      <c r="AX134" s="208"/>
      <c r="AY134">
        <f t="shared" ref="AY134:AY135" si="13">$AY$132</f>
        <v>1</v>
      </c>
    </row>
    <row r="135" spans="1:51" ht="20.10000000000000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t="s">
        <v>726</v>
      </c>
      <c r="AF135" s="167"/>
      <c r="AG135" s="167"/>
      <c r="AH135" s="167"/>
      <c r="AI135" s="266" t="s">
        <v>726</v>
      </c>
      <c r="AJ135" s="167"/>
      <c r="AK135" s="167"/>
      <c r="AL135" s="167"/>
      <c r="AM135" s="266" t="s">
        <v>713</v>
      </c>
      <c r="AN135" s="167"/>
      <c r="AO135" s="167"/>
      <c r="AP135" s="167"/>
      <c r="AQ135" s="266" t="s">
        <v>406</v>
      </c>
      <c r="AR135" s="167"/>
      <c r="AS135" s="167"/>
      <c r="AT135" s="167"/>
      <c r="AU135" s="266">
        <v>80</v>
      </c>
      <c r="AV135" s="167"/>
      <c r="AW135" s="167"/>
      <c r="AX135" s="208"/>
      <c r="AY135">
        <f t="shared" si="13"/>
        <v>1</v>
      </c>
    </row>
    <row r="136" spans="1:51" ht="18.75"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20.100000000000001" customHeight="1" x14ac:dyDescent="0.15">
      <c r="A138" s="989"/>
      <c r="B138" s="253"/>
      <c r="C138" s="252"/>
      <c r="D138" s="253"/>
      <c r="E138" s="252"/>
      <c r="F138" s="314"/>
      <c r="G138" s="232" t="s">
        <v>752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371</v>
      </c>
      <c r="AC138" s="224"/>
      <c r="AD138" s="224"/>
      <c r="AE138" s="266">
        <v>16.2</v>
      </c>
      <c r="AF138" s="167"/>
      <c r="AG138" s="167"/>
      <c r="AH138" s="167"/>
      <c r="AI138" s="266">
        <v>15.8</v>
      </c>
      <c r="AJ138" s="167"/>
      <c r="AK138" s="167"/>
      <c r="AL138" s="167"/>
      <c r="AM138" s="266" t="s">
        <v>713</v>
      </c>
      <c r="AN138" s="167"/>
      <c r="AO138" s="167"/>
      <c r="AP138" s="167"/>
      <c r="AQ138" s="266" t="s">
        <v>715</v>
      </c>
      <c r="AR138" s="167"/>
      <c r="AS138" s="167"/>
      <c r="AT138" s="167"/>
      <c r="AU138" s="266" t="s">
        <v>715</v>
      </c>
      <c r="AV138" s="167"/>
      <c r="AW138" s="167"/>
      <c r="AX138" s="208"/>
      <c r="AY138">
        <f t="shared" ref="AY138:AY139" si="14">$AY$136</f>
        <v>1</v>
      </c>
    </row>
    <row r="139" spans="1:51" ht="20.10000000000000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371</v>
      </c>
      <c r="AC139" s="175"/>
      <c r="AD139" s="175"/>
      <c r="AE139" s="266" t="s">
        <v>715</v>
      </c>
      <c r="AF139" s="167"/>
      <c r="AG139" s="167"/>
      <c r="AH139" s="167"/>
      <c r="AI139" s="266" t="s">
        <v>726</v>
      </c>
      <c r="AJ139" s="167"/>
      <c r="AK139" s="167"/>
      <c r="AL139" s="167"/>
      <c r="AM139" s="266" t="s">
        <v>713</v>
      </c>
      <c r="AN139" s="167"/>
      <c r="AO139" s="167"/>
      <c r="AP139" s="167"/>
      <c r="AQ139" s="266" t="s">
        <v>715</v>
      </c>
      <c r="AR139" s="167"/>
      <c r="AS139" s="167"/>
      <c r="AT139" s="167"/>
      <c r="AU139" s="266">
        <v>8</v>
      </c>
      <c r="AV139" s="167"/>
      <c r="AW139" s="167"/>
      <c r="AX139" s="208"/>
      <c r="AY139">
        <f t="shared" si="14"/>
        <v>1</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t="s">
        <v>715</v>
      </c>
      <c r="AR149" s="271"/>
      <c r="AS149" s="179" t="s">
        <v>233</v>
      </c>
      <c r="AT149" s="202"/>
      <c r="AU149" s="178">
        <v>33</v>
      </c>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0.100000000000001" customHeight="1" x14ac:dyDescent="0.15">
      <c r="A188" s="989"/>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0.100000000000001"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406</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406</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406</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406</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671</v>
      </c>
      <c r="D430" s="251"/>
      <c r="E430" s="239" t="s">
        <v>399</v>
      </c>
      <c r="F430" s="444"/>
      <c r="G430" s="241" t="s">
        <v>252</v>
      </c>
      <c r="H430" s="188"/>
      <c r="I430" s="188"/>
      <c r="J430" s="242" t="s">
        <v>406</v>
      </c>
      <c r="K430" s="243"/>
      <c r="L430" s="243"/>
      <c r="M430" s="243"/>
      <c r="N430" s="243"/>
      <c r="O430" s="243"/>
      <c r="P430" s="243"/>
      <c r="Q430" s="243"/>
      <c r="R430" s="243"/>
      <c r="S430" s="243"/>
      <c r="T430" s="244"/>
      <c r="U430" s="245" t="s">
        <v>406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406</v>
      </c>
      <c r="AF432" s="178"/>
      <c r="AG432" s="179" t="s">
        <v>233</v>
      </c>
      <c r="AH432" s="202"/>
      <c r="AI432" s="216"/>
      <c r="AJ432" s="216"/>
      <c r="AK432" s="216"/>
      <c r="AL432" s="217"/>
      <c r="AM432" s="216"/>
      <c r="AN432" s="216"/>
      <c r="AO432" s="216"/>
      <c r="AP432" s="217"/>
      <c r="AQ432" s="231" t="s">
        <v>406</v>
      </c>
      <c r="AR432" s="178"/>
      <c r="AS432" s="179" t="s">
        <v>233</v>
      </c>
      <c r="AT432" s="202"/>
      <c r="AU432" s="178" t="s">
        <v>406</v>
      </c>
      <c r="AV432" s="178"/>
      <c r="AW432" s="179" t="s">
        <v>179</v>
      </c>
      <c r="AX432" s="180"/>
      <c r="AY432">
        <f>$AY$431</f>
        <v>1</v>
      </c>
    </row>
    <row r="433" spans="1:51" ht="20.100000000000001" customHeight="1" x14ac:dyDescent="0.15">
      <c r="A433" s="989"/>
      <c r="B433" s="253"/>
      <c r="C433" s="252"/>
      <c r="D433" s="253"/>
      <c r="E433" s="196"/>
      <c r="F433" s="197"/>
      <c r="G433" s="232" t="s">
        <v>406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406</v>
      </c>
      <c r="AC433" s="175"/>
      <c r="AD433" s="175"/>
      <c r="AE433" s="166" t="s">
        <v>406</v>
      </c>
      <c r="AF433" s="167"/>
      <c r="AG433" s="167"/>
      <c r="AH433" s="167"/>
      <c r="AI433" s="166" t="s">
        <v>406</v>
      </c>
      <c r="AJ433" s="167"/>
      <c r="AK433" s="167"/>
      <c r="AL433" s="167"/>
      <c r="AM433" s="166" t="s">
        <v>713</v>
      </c>
      <c r="AN433" s="167"/>
      <c r="AO433" s="167"/>
      <c r="AP433" s="168"/>
      <c r="AQ433" s="166" t="s">
        <v>406</v>
      </c>
      <c r="AR433" s="167"/>
      <c r="AS433" s="167"/>
      <c r="AT433" s="168"/>
      <c r="AU433" s="167" t="s">
        <v>406</v>
      </c>
      <c r="AV433" s="167"/>
      <c r="AW433" s="167"/>
      <c r="AX433" s="208"/>
      <c r="AY433">
        <f t="shared" ref="AY433:AY435" si="63">$AY$431</f>
        <v>1</v>
      </c>
    </row>
    <row r="434" spans="1:51" ht="20.10000000000000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406</v>
      </c>
      <c r="AC434" s="224"/>
      <c r="AD434" s="224"/>
      <c r="AE434" s="166" t="s">
        <v>406</v>
      </c>
      <c r="AF434" s="167"/>
      <c r="AG434" s="167"/>
      <c r="AH434" s="168"/>
      <c r="AI434" s="166" t="s">
        <v>406</v>
      </c>
      <c r="AJ434" s="167"/>
      <c r="AK434" s="167"/>
      <c r="AL434" s="167"/>
      <c r="AM434" s="166" t="s">
        <v>713</v>
      </c>
      <c r="AN434" s="167"/>
      <c r="AO434" s="167"/>
      <c r="AP434" s="168"/>
      <c r="AQ434" s="166" t="s">
        <v>406</v>
      </c>
      <c r="AR434" s="167"/>
      <c r="AS434" s="167"/>
      <c r="AT434" s="168"/>
      <c r="AU434" s="167" t="s">
        <v>406</v>
      </c>
      <c r="AV434" s="167"/>
      <c r="AW434" s="167"/>
      <c r="AX434" s="208"/>
      <c r="AY434">
        <f t="shared" si="63"/>
        <v>1</v>
      </c>
    </row>
    <row r="435" spans="1:51" ht="20.100000000000001"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406</v>
      </c>
      <c r="AF435" s="167"/>
      <c r="AG435" s="167"/>
      <c r="AH435" s="168"/>
      <c r="AI435" s="166" t="s">
        <v>406</v>
      </c>
      <c r="AJ435" s="167"/>
      <c r="AK435" s="167"/>
      <c r="AL435" s="167"/>
      <c r="AM435" s="166" t="s">
        <v>713</v>
      </c>
      <c r="AN435" s="167"/>
      <c r="AO435" s="167"/>
      <c r="AP435" s="168"/>
      <c r="AQ435" s="166" t="s">
        <v>406</v>
      </c>
      <c r="AR435" s="167"/>
      <c r="AS435" s="167"/>
      <c r="AT435" s="168"/>
      <c r="AU435" s="167" t="s">
        <v>406</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406</v>
      </c>
      <c r="AF457" s="178"/>
      <c r="AG457" s="179" t="s">
        <v>233</v>
      </c>
      <c r="AH457" s="202"/>
      <c r="AI457" s="216"/>
      <c r="AJ457" s="216"/>
      <c r="AK457" s="216"/>
      <c r="AL457" s="217"/>
      <c r="AM457" s="216"/>
      <c r="AN457" s="216"/>
      <c r="AO457" s="216"/>
      <c r="AP457" s="217"/>
      <c r="AQ457" s="231" t="s">
        <v>406</v>
      </c>
      <c r="AR457" s="178"/>
      <c r="AS457" s="179" t="s">
        <v>233</v>
      </c>
      <c r="AT457" s="202"/>
      <c r="AU457" s="178" t="s">
        <v>406</v>
      </c>
      <c r="AV457" s="178"/>
      <c r="AW457" s="179" t="s">
        <v>179</v>
      </c>
      <c r="AX457" s="180"/>
      <c r="AY457">
        <f>$AY$456</f>
        <v>1</v>
      </c>
    </row>
    <row r="458" spans="1:51" ht="20.100000000000001" customHeight="1" x14ac:dyDescent="0.15">
      <c r="A458" s="989"/>
      <c r="B458" s="253"/>
      <c r="C458" s="252"/>
      <c r="D458" s="253"/>
      <c r="E458" s="196"/>
      <c r="F458" s="197"/>
      <c r="G458" s="232" t="s">
        <v>406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406</v>
      </c>
      <c r="AC458" s="175"/>
      <c r="AD458" s="175"/>
      <c r="AE458" s="166" t="s">
        <v>406</v>
      </c>
      <c r="AF458" s="167"/>
      <c r="AG458" s="167"/>
      <c r="AH458" s="167"/>
      <c r="AI458" s="166" t="s">
        <v>406</v>
      </c>
      <c r="AJ458" s="167"/>
      <c r="AK458" s="167"/>
      <c r="AL458" s="167"/>
      <c r="AM458" s="166" t="s">
        <v>713</v>
      </c>
      <c r="AN458" s="167"/>
      <c r="AO458" s="167"/>
      <c r="AP458" s="168"/>
      <c r="AQ458" s="166" t="s">
        <v>406</v>
      </c>
      <c r="AR458" s="167"/>
      <c r="AS458" s="167"/>
      <c r="AT458" s="168"/>
      <c r="AU458" s="167" t="s">
        <v>406</v>
      </c>
      <c r="AV458" s="167"/>
      <c r="AW458" s="167"/>
      <c r="AX458" s="208"/>
      <c r="AY458">
        <f t="shared" ref="AY458:AY460" si="68">$AY$456</f>
        <v>1</v>
      </c>
    </row>
    <row r="459" spans="1:51" ht="20.10000000000000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406</v>
      </c>
      <c r="AC459" s="224"/>
      <c r="AD459" s="224"/>
      <c r="AE459" s="166" t="s">
        <v>406</v>
      </c>
      <c r="AF459" s="167"/>
      <c r="AG459" s="167"/>
      <c r="AH459" s="168"/>
      <c r="AI459" s="166" t="s">
        <v>406</v>
      </c>
      <c r="AJ459" s="167"/>
      <c r="AK459" s="167"/>
      <c r="AL459" s="167"/>
      <c r="AM459" s="166" t="s">
        <v>713</v>
      </c>
      <c r="AN459" s="167"/>
      <c r="AO459" s="167"/>
      <c r="AP459" s="168"/>
      <c r="AQ459" s="166" t="s">
        <v>406</v>
      </c>
      <c r="AR459" s="167"/>
      <c r="AS459" s="167"/>
      <c r="AT459" s="168"/>
      <c r="AU459" s="167" t="s">
        <v>406</v>
      </c>
      <c r="AV459" s="167"/>
      <c r="AW459" s="167"/>
      <c r="AX459" s="208"/>
      <c r="AY459">
        <f t="shared" si="68"/>
        <v>1</v>
      </c>
    </row>
    <row r="460" spans="1:51" ht="20.100000000000001"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406</v>
      </c>
      <c r="AF460" s="167"/>
      <c r="AG460" s="167"/>
      <c r="AH460" s="168"/>
      <c r="AI460" s="166" t="s">
        <v>406</v>
      </c>
      <c r="AJ460" s="167"/>
      <c r="AK460" s="167"/>
      <c r="AL460" s="167"/>
      <c r="AM460" s="166" t="s">
        <v>713</v>
      </c>
      <c r="AN460" s="167"/>
      <c r="AO460" s="167"/>
      <c r="AP460" s="168"/>
      <c r="AQ460" s="166" t="s">
        <v>406</v>
      </c>
      <c r="AR460" s="167"/>
      <c r="AS460" s="167"/>
      <c r="AT460" s="168"/>
      <c r="AU460" s="167" t="s">
        <v>406</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0.100000000000001" customHeight="1" x14ac:dyDescent="0.15">
      <c r="A482" s="989"/>
      <c r="B482" s="253"/>
      <c r="C482" s="252"/>
      <c r="D482" s="253"/>
      <c r="E482" s="190" t="s">
        <v>406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0.100000000000001"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39"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716</v>
      </c>
      <c r="AE702" s="891"/>
      <c r="AF702" s="891"/>
      <c r="AG702" s="880" t="s">
        <v>772</v>
      </c>
      <c r="AH702" s="881"/>
      <c r="AI702" s="881"/>
      <c r="AJ702" s="881"/>
      <c r="AK702" s="881"/>
      <c r="AL702" s="881"/>
      <c r="AM702" s="881"/>
      <c r="AN702" s="881"/>
      <c r="AO702" s="881"/>
      <c r="AP702" s="881"/>
      <c r="AQ702" s="881"/>
      <c r="AR702" s="881"/>
      <c r="AS702" s="881"/>
      <c r="AT702" s="881"/>
      <c r="AU702" s="881"/>
      <c r="AV702" s="881"/>
      <c r="AW702" s="881"/>
      <c r="AX702" s="882"/>
    </row>
    <row r="703" spans="1:51" ht="66"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716</v>
      </c>
      <c r="AE703" s="185"/>
      <c r="AF703" s="185"/>
      <c r="AG703" s="664" t="s">
        <v>773</v>
      </c>
      <c r="AH703" s="665"/>
      <c r="AI703" s="665"/>
      <c r="AJ703" s="665"/>
      <c r="AK703" s="665"/>
      <c r="AL703" s="665"/>
      <c r="AM703" s="665"/>
      <c r="AN703" s="665"/>
      <c r="AO703" s="665"/>
      <c r="AP703" s="665"/>
      <c r="AQ703" s="665"/>
      <c r="AR703" s="665"/>
      <c r="AS703" s="665"/>
      <c r="AT703" s="665"/>
      <c r="AU703" s="665"/>
      <c r="AV703" s="665"/>
      <c r="AW703" s="665"/>
      <c r="AX703" s="666"/>
    </row>
    <row r="704" spans="1:51" ht="79.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716</v>
      </c>
      <c r="AE704" s="583"/>
      <c r="AF704" s="583"/>
      <c r="AG704" s="689" t="s">
        <v>774</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766</v>
      </c>
      <c r="AE705" s="733"/>
      <c r="AF705" s="73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766</v>
      </c>
      <c r="AE708" s="668"/>
      <c r="AF708" s="668"/>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766</v>
      </c>
      <c r="AE709" s="185"/>
      <c r="AF709" s="18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766</v>
      </c>
      <c r="AE710" s="185"/>
      <c r="AF710" s="18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766</v>
      </c>
      <c r="AE711" s="185"/>
      <c r="AF711" s="185"/>
      <c r="AG711" s="664"/>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716</v>
      </c>
      <c r="AE712" s="583"/>
      <c r="AF712" s="583"/>
      <c r="AG712" s="591" t="s">
        <v>771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766</v>
      </c>
      <c r="AE713" s="185"/>
      <c r="AF713" s="18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766</v>
      </c>
      <c r="AE714" s="589"/>
      <c r="AF714" s="590"/>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766</v>
      </c>
      <c r="AE715" s="668"/>
      <c r="AF715" s="774"/>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766</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766</v>
      </c>
      <c r="AE717" s="185"/>
      <c r="AF717" s="18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766</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766</v>
      </c>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17.2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17.2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17.2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17.2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17.2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57.75" customHeight="1" x14ac:dyDescent="0.15">
      <c r="A726" s="618" t="s">
        <v>48</v>
      </c>
      <c r="B726" s="619"/>
      <c r="C726" s="439" t="s">
        <v>53</v>
      </c>
      <c r="D726" s="578"/>
      <c r="E726" s="578"/>
      <c r="F726" s="579"/>
      <c r="G726" s="794" t="s">
        <v>767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7.75" customHeight="1" thickBot="1" x14ac:dyDescent="0.2">
      <c r="A727" s="620"/>
      <c r="B727" s="621"/>
      <c r="C727" s="695" t="s">
        <v>57</v>
      </c>
      <c r="D727" s="696"/>
      <c r="E727" s="696"/>
      <c r="F727" s="697"/>
      <c r="G727" s="792" t="s">
        <v>768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775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776</v>
      </c>
      <c r="B731" s="616"/>
      <c r="C731" s="616"/>
      <c r="D731" s="616"/>
      <c r="E731" s="617"/>
      <c r="F731" s="680" t="s">
        <v>777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778</v>
      </c>
      <c r="B733" s="616"/>
      <c r="C733" s="616"/>
      <c r="D733" s="616"/>
      <c r="E733" s="617"/>
      <c r="F733" s="763" t="s">
        <v>779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180" customHeight="1" thickBot="1" x14ac:dyDescent="0.2">
      <c r="A735" s="608" t="s">
        <v>754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755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757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758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759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760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v>299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v>296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161</v>
      </c>
      <c r="F746" s="113"/>
      <c r="G746" s="113"/>
      <c r="H746" s="100" t="str">
        <f>IF(E746="","","-")</f>
        <v>-</v>
      </c>
      <c r="I746" s="113"/>
      <c r="J746" s="113"/>
      <c r="K746" s="100" t="str">
        <f>IF(I746="","","-")</f>
        <v/>
      </c>
      <c r="L746" s="104">
        <v>289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293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714</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0.100000000000001"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0.10000000000000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0.10000000000000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713</v>
      </c>
      <c r="F1110" s="887"/>
      <c r="G1110" s="887"/>
      <c r="H1110" s="887"/>
      <c r="I1110" s="887"/>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716</v>
      </c>
      <c r="M3" s="13" t="str">
        <f t="shared" ref="M3:M11" si="2">IF(L3="","",K3)</f>
        <v>文教及び科学振興</v>
      </c>
      <c r="N3" s="13" t="str">
        <f>IF(M3="",N2,IF(N2&lt;&gt;"",CONCATENATE(N2,"、",M3),M3))</f>
        <v>文教及び科学振興</v>
      </c>
      <c r="O3" s="13"/>
      <c r="P3" s="12" t="s">
        <v>75</v>
      </c>
      <c r="Q3" s="17" t="s">
        <v>716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t="s">
        <v>716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子ども・若者育成支援</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2021-08-12T13:33:20Z</cp:lastPrinted>
  <dcterms:created xsi:type="dcterms:W3CDTF">2012-03-13T00:50:25Z</dcterms:created>
  <dcterms:modified xsi:type="dcterms:W3CDTF">2021-09-17T03:55:39Z</dcterms:modified>
</cp:coreProperties>
</file>