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<sst xmlns="http://schemas.openxmlformats.org/spreadsheetml/2006/main" count="3154" uniqueCount="802">
  <si>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</si>
  <si>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</si>
  <si>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</si>
  <si>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</si>
  <si>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</si>
  <si>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</si>
  <si>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</si>
  <si>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</si>
  <si>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</si>
  <si>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</si>
  <si>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</si>
  <si>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</si>
  <si>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</si>
  <si>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</si>
  <si>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</si>
  <si>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</si>
  <si>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</si>
  <si>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</si>
  <si>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</si>
  <si>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</si>
  <si>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</si>
  <si>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</si>
  <si>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</si>
  <si>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</si>
  <si>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</si>
  <si>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</si>
  <si>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</si>
  <si>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</si>
  <si>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</si>
  <si>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</si>
  <si>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</si>
  <si>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</si>
  <si>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</si>
  <si>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</si>
  <si>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</si>
  <si>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</si>
  <si>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</si>
  <si>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</si>
  <si>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</si>
  <si>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</si>
  <si>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</si>
  <si>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</si>
  <si>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</si>
  <si>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</si>
  <si>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</si>
  <si>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</si>
  <si>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</si>
  <si>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</si>
  <si>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</si>
  <si>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</si>
  <si>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</si>
  <si>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</si>
  <si>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</si>
  <si>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</si>
  <si>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</si>
  <si>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</si>
  <si>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</si>
  <si>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</si>
  <si>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</si>
  <si>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</si>
  <si>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</si>
  <si>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</si>
  <si>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</si>
  <si>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</si>
  <si>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</si>
  <si>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</si>
  <si>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</si>
  <si>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</si>
  <si>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</si>
  <si>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</si>
  <si>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</si>
  <si>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</si>
  <si>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</si>
  <si>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</si>
  <si>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</si>
  <si>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</si>
  <si>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</si>
  <si>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</si>
  <si>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</si>
  <si>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</si>
  <si>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</si>
  <si>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</si>
  <si>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</si>
  <si>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</si>
  <si>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</si>
  <si>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</si>
  <si>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</si>
  <si>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</si>
  <si>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</si>
  <si>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</si>
  <si>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</si>
  <si>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</si>
  <si>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</si>
  <si>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</si>
  <si>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</si>
  <si>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</si>
  <si>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</si>
  <si>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</si>
  <si>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</si>
  <si>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</si>
  <si>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</si>
  <si>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</si>
  <si>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</si>
  <si>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</si>
  <si>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</si>
  <si>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</si>
  <si>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</si>
  <si>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</si>
  <si>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</si>
  <si>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</si>
  <si>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</si>
  <si>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</si>
  <si>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</si>
  <si>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</si>
  <si>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</si>
  <si>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</si>
  <si>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</si>
  <si>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</si>
  <si>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</si>
  <si>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</si>
  <si>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</si>
  <si>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</si>
  <si>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</si>
  <si>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</si>
  <si>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</si>
  <si>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</si>
  <si>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</si>
  <si>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</si>
  <si>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</si>
  <si>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</si>
  <si>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</si>
  <si>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</si>
  <si>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</si>
  <si>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</si>
  <si>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</si>
  <si>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</si>
  <si>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</si>
  <si>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</si>
  <si>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</si>
  <si>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</si>
  <si>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</si>
  <si>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</si>
  <si>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</si>
  <si>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</si>
  <si>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</si>
  <si>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</si>
  <si>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</si>
  <si>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</si>
  <si>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</si>
  <si>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</si>
  <si>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</si>
  <si>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</si>
  <si>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</si>
  <si>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</si>
  <si>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</si>
  <si>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</si>
  <si>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</si>
  <si>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</si>
  <si>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</si>
  <si>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</si>
  <si>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</si>
  <si>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</si>
  <si>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</si>
  <si>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</si>
  <si>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</si>
  <si>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</si>
  <si>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</si>
  <si>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</si>
  <si>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</si>
  <si>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</si>
  <si>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</si>
  <si>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</si>
  <si>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</si>
  <si>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</si>
  <si>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</si>
  <si>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</si>
  <si>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</si>
  <si>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</si>
  <si>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</si>
  <si>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</si>
  <si>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</si>
  <si>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</si>
  <si>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</si>
  <si>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</si>
  <si>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</si>
  <si>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</si>
  <si>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</si>
  <si>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</si>
  <si>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</si>
  <si>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</si>
  <si>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</si>
  <si>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</si>
  <si>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</si>
  <si>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</si>
  <si>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</si>
  <si>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</si>
  <si>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</si>
  <si>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</si>
  <si>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</si>
  <si>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</si>
  <si>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</si>
  <si>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</si>
  <si>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</si>
  <si>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</si>
  <si>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</si>
  <si>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</si>
  <si>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</si>
  <si>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</si>
  <si>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</si>
  <si>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</si>
  <si>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</si>
  <si>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</si>
  <si>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</si>
  <si>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</si>
  <si>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</si>
  <si>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</si>
  <si>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</si>
  <si>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</si>
  <si>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</si>
  <si>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</si>
  <si>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</si>
  <si>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</si>
  <si>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</si>
  <si>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</si>
  <si>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</si>
  <si>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</si>
  <si>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</si>
  <si>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</si>
  <si>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</si>
  <si>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</si>
  <si>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</si>
  <si>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</si>
  <si>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</si>
  <si>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</si>
  <si>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</si>
  <si>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</si>
  <si>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</si>
  <si>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</si>
  <si>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</si>
  <si>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</si>
  <si>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</si>
  <si>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</si>
  <si>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</si>
  <si>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</si>
  <si>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</si>
  <si>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</si>
  <si>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</si>
  <si>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</si>
  <si>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</si>
  <si>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</si>
  <si>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</si>
  <si>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</si>
  <si>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</si>
  <si>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</si>
  <si>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</si>
  <si>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</si>
  <si>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</si>
  <si>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</si>
  <si>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</si>
  <si>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</si>
  <si>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</si>
  <si>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</si>
  <si>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</si>
  <si>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</si>
  <si>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</si>
  <si>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</si>
  <si>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</si>
  <si>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</si>
  <si>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</si>
  <si>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</si>
  <si>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</si>
  <si>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</si>
  <si>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</si>
  <si>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</si>
  <si>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</si>
  <si>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</si>
  <si>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</si>
  <si>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</si>
  <si>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</si>
  <si>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</si>
  <si>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</si>
  <si>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</si>
  <si>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</si>
  <si>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</si>
  <si>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</si>
  <si>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</si>
  <si>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</si>
  <si>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</si>
  <si>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</si>
  <si>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</si>
  <si>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</si>
  <si>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</si>
  <si>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</si>
  <si>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</si>
  <si>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</si>
  <si>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</si>
  <si>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</si>
  <si>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</si>
  <si>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</si>
  <si>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</si>
  <si>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</si>
  <si>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</si>
  <si>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</si>
  <si>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</si>
  <si>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</si>
  <si>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</si>
  <si>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</si>
  <si>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</si>
  <si>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</si>
  <si>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</si>
  <si>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</si>
  <si>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</si>
  <si>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</si>
  <si>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</si>
  <si>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</si>
  <si>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</si>
  <si>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</si>
  <si>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</si>
  <si>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</si>
  <si>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</si>
  <si>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</si>
  <si>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</si>
  <si>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</si>
  <si>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</si>
  <si>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</si>
  <si>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</si>
  <si>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</si>
  <si>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</si>
  <si>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</si>
  <si>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</si>
  <si>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</si>
  <si>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</si>
  <si>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</si>
  <si>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</si>
  <si>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</si>
  <si>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</si>
  <si>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</si>
  <si>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</si>
  <si>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</si>
  <si>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</si>
  <si>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</si>
  <si>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</si>
  <si>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</si>
  <si>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</si>
  <si>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</si>
  <si>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</si>
  <si>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</si>
  <si>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</si>
  <si>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</si>
  <si>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</si>
  <si>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</si>
  <si>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</si>
  <si>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</si>
  <si>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</si>
  <si>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</si>
  <si>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</si>
  <si>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</si>
  <si>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</si>
  <si>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</si>
  <si>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</si>
  <si>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</si>
  <si>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</si>
  <si>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</si>
  <si>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</si>
  <si>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</si>
  <si>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</si>
  <si>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</si>
  <si>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</si>
  <si>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</si>
  <si>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</si>
  <si>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</si>
  <si>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</si>
  <si>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</si>
  <si>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</si>
  <si>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</si>
  <si>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</si>
  <si>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</si>
  <si>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</si>
  <si>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</si>
  <si>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</si>
  <si>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</si>
  <si>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</si>
  <si>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</si>
  <si>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</si>
  <si>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</si>
  <si>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</si>
  <si>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</si>
  <si>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</si>
  <si>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</si>
  <si>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</si>
  <si>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</si>
  <si>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</si>
  <si>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</si>
  <si>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</si>
  <si>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</si>
  <si>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</si>
  <si>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</si>
  <si>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</si>
  <si>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</si>
  <si>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</si>
  <si>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</si>
  <si>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</si>
  <si>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</si>
  <si>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</si>
  <si>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</si>
  <si>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</si>
  <si>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</si>
  <si>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</si>
  <si>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</si>
  <si>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</si>
  <si>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</si>
  <si>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</si>
  <si>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</si>
  <si>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</si>
  <si>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</si>
  <si>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</si>
  <si>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</si>
  <si>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</si>
  <si>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</si>
  <si>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</si>
  <si>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</si>
  <si>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</si>
  <si>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</si>
  <si>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</si>
  <si>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</si>
  <si>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</si>
  <si>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</si>
  <si>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</si>
  <si>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</si>
  <si>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</si>
  <si>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</si>
  <si>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</si>
  <si>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</si>
  <si>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</si>
  <si>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</si>
  <si>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</si>
  <si>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</si>
  <si>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</si>
  <si>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</si>
  <si>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</si>
  <si>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</si>
  <si>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</si>
  <si>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</si>
  <si>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</si>
  <si>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</si>
  <si>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</si>
  <si>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</si>
  <si>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</si>
  <si>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</si>
  <si>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</si>
  <si>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</si>
  <si>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</si>
  <si>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</si>
  <si>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</si>
  <si>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</si>
  <si>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</si>
  <si>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</si>
  <si>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</si>
  <si>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</si>
  <si>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</si>
  <si>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</si>
  <si>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</si>
  <si>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</si>
  <si>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</si>
  <si>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</si>
  <si>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</si>
  <si>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</si>
  <si>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</si>
  <si>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</si>
  <si>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</si>
  <si>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</si>
  <si>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</si>
  <si>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</si>
  <si>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</si>
  <si>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</si>
  <si>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</si>
  <si>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</si>
  <si>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</si>
  <si>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</si>
  <si>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</si>
  <si>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</si>
  <si>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</si>
  <si>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</si>
  <si>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</si>
  <si>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</si>
  <si>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</si>
  <si>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</si>
  <si>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</si>
  <si>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</si>
  <si>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</si>
  <si>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</si>
  <si>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</si>
  <si>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</si>
  <si>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</si>
  <si>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</si>
  <si>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</si>
  <si>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</si>
  <si>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</si>
  <si>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</si>
  <si>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</si>
  <si>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</si>
  <si>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</si>
  <si>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</si>
  <si>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</si>
  <si>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</si>
  <si>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</si>
  <si>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</si>
  <si>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</si>
  <si>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</si>
  <si>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</si>
  <si>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</si>
  <si>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</si>
  <si>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</si>
  <si>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</si>
  <si>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</si>
  <si>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</si>
  <si>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</si>
  <si>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</si>
  <si>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</si>
  <si>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</si>
  <si>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</si>
  <si>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</si>
  <si>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</si>
  <si>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</si>
  <si>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</si>
  <si>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</si>
  <si>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</si>
  <si>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</si>
  <si>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</si>
  <si>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</si>
  <si>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</si>
  <si>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</si>
  <si>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</si>
  <si>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</si>
  <si>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</si>
  <si>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</si>
  <si>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</si>
  <si>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</si>
  <si>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</si>
  <si>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</si>
  <si>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</si>
  <si>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</si>
  <si>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</si>
  <si>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</si>
  <si>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</si>
  <si>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</si>
  <si>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</si>
  <si>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</si>
  <si>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</si>
  <si>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</si>
  <si>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</si>
  <si>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</si>
  <si>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</si>
  <si>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</si>
  <si>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</si>
  <si>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</si>
  <si>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</si>
  <si>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</si>
  <si>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</si>
  <si>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</si>
  <si>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</si>
  <si>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</si>
  <si>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</si>
  <si>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</si>
  <si>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</si>
  <si>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</si>
  <si>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</si>
  <si>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</si>
  <si>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</si>
  <si>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</si>
  <si>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</si>
  <si>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</si>
  <si>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</si>
  <si>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</si>
  <si>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</si>
  <si>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</si>
  <si>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</si>
  <si>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</si>
  <si>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</si>
  <si>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</si>
  <si>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</si>
  <si>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</si>
  <si>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</si>
  <si>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</si>
  <si>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</si>
  <si>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</si>
  <si>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</si>
  <si>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</si>
  <si>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</si>
  <si>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</si>
  <si>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</si>
  <si>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</si>
  <si>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</si>
  <si>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</si>
  <si>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</si>
  <si>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</si>
  <si>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</si>
  <si>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</si>
  <si>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</si>
  <si>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</si>
  <si>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</si>
  <si>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</si>
  <si>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</si>
  <si>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</si>
  <si>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</si>
  <si>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</si>
  <si>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</si>
  <si>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</si>
  <si>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</si>
  <si>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</si>
  <si>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</si>
  <si>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</si>
  <si>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</si>
  <si>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</si>
  <si>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</si>
  <si>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</si>
  <si>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</si>
  <si>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</si>
  <si>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</si>
  <si>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</si>
  <si>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</si>
  <si>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</si>
  <si>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</si>
  <si>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</si>
  <si>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</si>
  <si>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</si>
  <si>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</si>
  <si>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</si>
  <si>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</si>
  <si>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</si>
  <si>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</si>
  <si>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</si>
  <si>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</si>
  <si>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</si>
  <si>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</si>
  <si>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</si>
  <si>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</si>
  <si>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</si>
  <si>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</si>
  <si>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</si>
  <si>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</si>
  <si>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</si>
  <si>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</si>
  <si>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</si>
  <si>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</si>
  <si>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</si>
  <si>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</si>
  <si>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</si>
  <si>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</si>
  <si>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</si>
  <si>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</si>
  <si>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</si>
  <si>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</si>
  <si>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</si>
  <si>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</si>
  <si>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</si>
  <si>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</si>
  <si>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</si>
  <si>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</si>
  <si>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</si>
  <si>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</si>
  <si>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</si>
  <si>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</si>
  <si>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</si>
  <si>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</si>
  <si>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</si>
  <si>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</si>
  <si>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</si>
  <si>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</si>
  <si>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</si>
  <si>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</si>
  <si>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</si>
  <si>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</si>
  <si>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</si>
  <si>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</si>
  <si>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</si>
  <si>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</si>
  <si>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</si>
  <si>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</si>
  <si>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</si>
  <si>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</si>
  <si>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</si>
  <si>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</si>
  <si>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</si>
  <si>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</si>
  <si>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</si>
  <si>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</si>
  <si>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</si>
  <si>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</si>
  <si>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</si>
  <si>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</si>
  <si>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</si>
  <si>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</si>
  <si>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</si>
  <si>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</si>
  <si>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</si>
  <si>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</si>
  <si>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</si>
  <si>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</si>
  <si>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</si>
  <si>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</si>
  <si>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</si>
  <si>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</si>
  <si>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</si>
  <si>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</si>
  <si>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</si>
  <si>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</si>
  <si>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</si>
  <si>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</si>
  <si>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</si>
  <si>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</si>
  <si>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</si>
  <si>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</si>
  <si>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</si>
  <si>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</si>
  <si>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</si>
  <si>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</si>
  <si>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百万円</t>
    <phoneticPr fontId="5"/>
  </si>
  <si>
    <t>／　</t>
    <phoneticPr fontId="5"/>
  </si>
  <si>
    <t>学校における体育・スポーツ資質向上等推進事業</t>
    <phoneticPr fontId="5"/>
  </si>
  <si>
    <t>スポーツ庁</t>
    <phoneticPr fontId="5"/>
  </si>
  <si>
    <t>平成29年度</t>
    <phoneticPr fontId="5"/>
  </si>
  <si>
    <t>政策課</t>
    <phoneticPr fontId="5"/>
  </si>
  <si>
    <t>スポーツ基本法第17条</t>
    <phoneticPr fontId="5"/>
  </si>
  <si>
    <t>第２期教育振興基本計画（平成25年6月14日閣議決定）
第２期スポーツ基本計画（平成29年3月24日策定）</t>
    <phoneticPr fontId="5"/>
  </si>
  <si>
    <t>体育・保健体育の授業における現場が抱えている諸課題の解決に向けた先進的な取組を基に、解決プログラムを開発し全国的な普及を促進することによって、質の高い授業の実践が展開されることにより、体育・保健体育の授業の充実を図ることを目的とする。</t>
    <phoneticPr fontId="5"/>
  </si>
  <si>
    <t>体育・保健体育の授業において、運動が苦手な児童生徒や運動に意欲的でない児童生徒への指導の充実のため、指導法についての実践研究を行い、体育授業を充実させる教材や指導資料を作成する。</t>
    <phoneticPr fontId="5"/>
  </si>
  <si>
    <t>-</t>
    <phoneticPr fontId="5"/>
  </si>
  <si>
    <t>スポーツ振興事業委託費</t>
    <phoneticPr fontId="5"/>
  </si>
  <si>
    <t>委員等旅費</t>
  </si>
  <si>
    <t>職員旅費</t>
  </si>
  <si>
    <t>諸謝金</t>
  </si>
  <si>
    <t>庁費</t>
  </si>
  <si>
    <t>体育の授業が楽しくないと感じる小学生男子を減らす。</t>
    <phoneticPr fontId="5"/>
  </si>
  <si>
    <t>体育の授業を「楽しくない」「あまり楽しくない」と回答している小学生男子の割合について、当事業開始前年度（平成28年度）より減少する。</t>
    <phoneticPr fontId="5"/>
  </si>
  <si>
    <t>%</t>
  </si>
  <si>
    <t>%</t>
    <phoneticPr fontId="5"/>
  </si>
  <si>
    <t>体育の授業が楽しくないと感じる小学生女子を減らす。</t>
    <phoneticPr fontId="5"/>
  </si>
  <si>
    <t>体育の授業を「楽しくない」「あまり楽しくない」と回答している小学生女子の割合について、当事業開始前年度（平成28年度）より減少する。</t>
    <phoneticPr fontId="5"/>
  </si>
  <si>
    <t>体育の授業を「楽しくない」「あまり楽しくない」と回答している中学生男子の割合について、当事業開始前年度（平成28年度）より減少する。</t>
  </si>
  <si>
    <t>本事業に取り組む団体数</t>
    <phoneticPr fontId="5"/>
  </si>
  <si>
    <t>箇所数</t>
    <phoneticPr fontId="5"/>
  </si>
  <si>
    <t>執行費／本事業に取り組む団体数　　　　　　　　　　　　　　</t>
    <phoneticPr fontId="5"/>
  </si>
  <si>
    <t>　　執行額/団体数</t>
    <phoneticPr fontId="5"/>
  </si>
  <si>
    <t>30.4/8</t>
    <phoneticPr fontId="5"/>
  </si>
  <si>
    <t>30.2/5</t>
    <phoneticPr fontId="5"/>
  </si>
  <si>
    <t>30.1/4</t>
    <phoneticPr fontId="5"/>
  </si>
  <si>
    <t>11　スポーツの振興</t>
    <phoneticPr fontId="5"/>
  </si>
  <si>
    <t>11-1 スポーツを「する」「みる」「ささえる」スポーツ参画人口の拡大と、そのための人材育成・場の充実</t>
    <phoneticPr fontId="5"/>
  </si>
  <si>
    <t>自主的にスポーツをする時間を持ちたいと思う中学生の割合</t>
    <phoneticPr fontId="5"/>
  </si>
  <si>
    <t>スポーツが「嫌い」・「やや嫌い」である中学生の割合</t>
  </si>
  <si>
    <t>本事業を通して、体育の授業の充実が図られ、スポーツ好きな子供たちが増え、自主的にスポーツをする時間を持ちたいと思う生徒が増加し、スポーツ参画人口を拡大することができる。</t>
    <phoneticPr fontId="5"/>
  </si>
  <si>
    <t>新29-0033</t>
    <phoneticPr fontId="5"/>
  </si>
  <si>
    <t>令和3年度</t>
    <phoneticPr fontId="5"/>
  </si>
  <si>
    <t>学校体育室長　藤岡　謙一</t>
    <rPh sb="7" eb="9">
      <t>フジオカ</t>
    </rPh>
    <rPh sb="10" eb="12">
      <t>ケンイチ</t>
    </rPh>
    <phoneticPr fontId="5"/>
  </si>
  <si>
    <t>全国体力・運動能力、運動習慣等調査
令和２年度は新型コロナウイルス感染症の影響による学校の一斉臨時休校等の発生により調査未実施。</t>
    <phoneticPr fontId="5"/>
  </si>
  <si>
    <t>無</t>
  </si>
  <si>
    <t>‐</t>
  </si>
  <si>
    <t>スポーツ基本計画において子供の体力向上の必要性が明記されるなど、政策の優先度が極めて高い事業である。</t>
  </si>
  <si>
    <t>支出（委託）先の選定に当たっては、十分な公告期間を確保した上で企画公募を実施し、外部有識者による厳正な審査を行っている。</t>
  </si>
  <si>
    <t>諸謝金の単価を示し、委託先で使用している単価と比べて安い方を使用するなどコストの削減に努めている。</t>
  </si>
  <si>
    <t>本事業は、全国体力・運動能力・運動習慣等調査で明らかになった課題を、委託内容によって、より事業効果が望める委託先で実施することとしてメニュー化しており、効率的かつ効果的な事業実施となるよう工夫している。</t>
  </si>
  <si>
    <t>本事業の取組が各都道府県で活用されるように取り組んでいるところであり、活動実績に見合ったものである。</t>
  </si>
  <si>
    <t>本事業の成果物については、主催会議での共有、競技での活用をするとともに次年度以降に取りまとめた資料を公開予定である。</t>
    <rPh sb="6" eb="7">
      <t>ブツ</t>
    </rPh>
    <rPh sb="13" eb="15">
      <t>シュサイ</t>
    </rPh>
    <rPh sb="15" eb="17">
      <t>カイギ</t>
    </rPh>
    <rPh sb="19" eb="21">
      <t>キョウユウ</t>
    </rPh>
    <rPh sb="22" eb="24">
      <t>キョウギ</t>
    </rPh>
    <rPh sb="26" eb="28">
      <t>カツヨウ</t>
    </rPh>
    <rPh sb="35" eb="38">
      <t>ジネンド</t>
    </rPh>
    <rPh sb="41" eb="42">
      <t>ト</t>
    </rPh>
    <rPh sb="47" eb="49">
      <t>シリョウ</t>
    </rPh>
    <phoneticPr fontId="5"/>
  </si>
  <si>
    <t>新型コロナウイルス感染症の影響により、委託先において会議や現地視察を集合形式からオンライン形式にする等、当初計画していたことができなかったためである。</t>
    <rPh sb="29" eb="31">
      <t>ゲンチ</t>
    </rPh>
    <rPh sb="31" eb="33">
      <t>シサツ</t>
    </rPh>
    <rPh sb="34" eb="36">
      <t>シュウゴウ</t>
    </rPh>
    <rPh sb="36" eb="38">
      <t>ケイシキ</t>
    </rPh>
    <rPh sb="45" eb="47">
      <t>ケイシキ</t>
    </rPh>
    <rPh sb="50" eb="51">
      <t>ナド</t>
    </rPh>
    <rPh sb="52" eb="54">
      <t>トウショ</t>
    </rPh>
    <rPh sb="54" eb="56">
      <t>ケイカク</t>
    </rPh>
    <phoneticPr fontId="5"/>
  </si>
  <si>
    <t>熊本県南関町教育委員会</t>
    <rPh sb="0" eb="11">
      <t>クマモトケンナンカンマチキョウイクイインカイ</t>
    </rPh>
    <phoneticPr fontId="5"/>
  </si>
  <si>
    <t>子供の体力向上の取組サイクル構築に向けたプランの作成</t>
    <rPh sb="0" eb="2">
      <t>コドモ</t>
    </rPh>
    <rPh sb="3" eb="5">
      <t>タイリョク</t>
    </rPh>
    <rPh sb="5" eb="7">
      <t>コウジョウ</t>
    </rPh>
    <rPh sb="8" eb="10">
      <t>トリクミ</t>
    </rPh>
    <rPh sb="14" eb="16">
      <t>コウチク</t>
    </rPh>
    <rPh sb="17" eb="18">
      <t>ム</t>
    </rPh>
    <rPh sb="24" eb="26">
      <t>サクセイ</t>
    </rPh>
    <phoneticPr fontId="5"/>
  </si>
  <si>
    <t>日本体育大学</t>
    <rPh sb="0" eb="2">
      <t>ニホン</t>
    </rPh>
    <rPh sb="2" eb="4">
      <t>タイイク</t>
    </rPh>
    <rPh sb="4" eb="6">
      <t>ダイガク</t>
    </rPh>
    <phoneticPr fontId="5"/>
  </si>
  <si>
    <t>石川県</t>
    <rPh sb="0" eb="3">
      <t>イシカワケン</t>
    </rPh>
    <phoneticPr fontId="5"/>
  </si>
  <si>
    <t>陸上運動系の体育の授業改善のためのプログラムの開発</t>
    <rPh sb="0" eb="2">
      <t>リクジョウ</t>
    </rPh>
    <rPh sb="2" eb="4">
      <t>ウンドウ</t>
    </rPh>
    <rPh sb="4" eb="5">
      <t>ケイ</t>
    </rPh>
    <rPh sb="6" eb="8">
      <t>タイイク</t>
    </rPh>
    <rPh sb="9" eb="11">
      <t>ジュギョウ</t>
    </rPh>
    <rPh sb="11" eb="13">
      <t>カイゼン</t>
    </rPh>
    <rPh sb="23" eb="25">
      <t>カイハツ</t>
    </rPh>
    <phoneticPr fontId="5"/>
  </si>
  <si>
    <t>運動が苦手な児童生徒の変容を目指した授業プログラムの構築</t>
    <rPh sb="0" eb="2">
      <t>ウンドウ</t>
    </rPh>
    <rPh sb="3" eb="5">
      <t>ニガテ</t>
    </rPh>
    <rPh sb="6" eb="8">
      <t>ジドウ</t>
    </rPh>
    <rPh sb="8" eb="10">
      <t>セイト</t>
    </rPh>
    <rPh sb="11" eb="13">
      <t>ヘンヨウ</t>
    </rPh>
    <rPh sb="14" eb="16">
      <t>メザ</t>
    </rPh>
    <rPh sb="18" eb="20">
      <t>ジュギョウ</t>
    </rPh>
    <rPh sb="26" eb="28">
      <t>コウチク</t>
    </rPh>
    <phoneticPr fontId="5"/>
  </si>
  <si>
    <t>運動が苦手な子供も楽しめる体育授業プログラム案の作成</t>
    <rPh sb="0" eb="2">
      <t>ウンドウ</t>
    </rPh>
    <rPh sb="3" eb="5">
      <t>ニガテ</t>
    </rPh>
    <rPh sb="6" eb="8">
      <t>コドモ</t>
    </rPh>
    <rPh sb="9" eb="10">
      <t>タノ</t>
    </rPh>
    <rPh sb="13" eb="15">
      <t>タイイク</t>
    </rPh>
    <rPh sb="15" eb="17">
      <t>ジュギョウ</t>
    </rPh>
    <rPh sb="22" eb="23">
      <t>アン</t>
    </rPh>
    <rPh sb="24" eb="26">
      <t>サクセイ</t>
    </rPh>
    <phoneticPr fontId="5"/>
  </si>
  <si>
    <t>練馬区教育委員会</t>
    <phoneticPr fontId="5"/>
  </si>
  <si>
    <t>A.練馬区教育委員会</t>
    <phoneticPr fontId="5"/>
  </si>
  <si>
    <t>消耗品費</t>
    <rPh sb="0" eb="2">
      <t>ショウモウ</t>
    </rPh>
    <rPh sb="2" eb="3">
      <t>ヒン</t>
    </rPh>
    <rPh sb="3" eb="4">
      <t>ヒ</t>
    </rPh>
    <phoneticPr fontId="5"/>
  </si>
  <si>
    <t>諸謝金</t>
    <rPh sb="0" eb="3">
      <t>ショシャキン</t>
    </rPh>
    <phoneticPr fontId="5"/>
  </si>
  <si>
    <t>印刷製本費</t>
    <rPh sb="0" eb="2">
      <t>インサツ</t>
    </rPh>
    <rPh sb="2" eb="4">
      <t>セイホン</t>
    </rPh>
    <rPh sb="4" eb="5">
      <t>ヒ</t>
    </rPh>
    <phoneticPr fontId="5"/>
  </si>
  <si>
    <t>その他</t>
    <rPh sb="2" eb="3">
      <t>タ</t>
    </rPh>
    <phoneticPr fontId="5"/>
  </si>
  <si>
    <t>旅費、通信運搬費</t>
    <rPh sb="0" eb="2">
      <t>リョヒ</t>
    </rPh>
    <rPh sb="3" eb="5">
      <t>ツウシン</t>
    </rPh>
    <rPh sb="5" eb="7">
      <t>ウンパン</t>
    </rPh>
    <rPh sb="7" eb="8">
      <t>ヒ</t>
    </rPh>
    <phoneticPr fontId="5"/>
  </si>
  <si>
    <t>リーフレット及び研究収録指導案の印刷製本</t>
    <rPh sb="6" eb="7">
      <t>オヨ</t>
    </rPh>
    <rPh sb="8" eb="10">
      <t>ケンキュウ</t>
    </rPh>
    <rPh sb="10" eb="12">
      <t>シュウロク</t>
    </rPh>
    <rPh sb="12" eb="14">
      <t>シドウ</t>
    </rPh>
    <rPh sb="14" eb="15">
      <t>アン</t>
    </rPh>
    <rPh sb="16" eb="18">
      <t>インサツ</t>
    </rPh>
    <rPh sb="18" eb="20">
      <t>セイホン</t>
    </rPh>
    <phoneticPr fontId="5"/>
  </si>
  <si>
    <t>授業研究会講師謝金</t>
    <rPh sb="0" eb="2">
      <t>ジュギョウ</t>
    </rPh>
    <rPh sb="2" eb="4">
      <t>ケンキュウ</t>
    </rPh>
    <rPh sb="4" eb="5">
      <t>カイ</t>
    </rPh>
    <rPh sb="5" eb="7">
      <t>コウシ</t>
    </rPh>
    <rPh sb="7" eb="9">
      <t>シャキン</t>
    </rPh>
    <phoneticPr fontId="5"/>
  </si>
  <si>
    <t>授業研究のための、用具購入</t>
    <rPh sb="0" eb="2">
      <t>ジュギョウ</t>
    </rPh>
    <rPh sb="2" eb="4">
      <t>ケンキュウ</t>
    </rPh>
    <rPh sb="9" eb="11">
      <t>ヨウグ</t>
    </rPh>
    <rPh sb="11" eb="13">
      <t>コウニュウ</t>
    </rPh>
    <phoneticPr fontId="5"/>
  </si>
  <si>
    <t>当該事業の執行状況に係る点検方法については、委託事業完了報告書に添付される証拠書類（収支簿、見積書、納品書、請求書等）を検査することにより、適切な執行が行われているかを確認する予定である。</t>
    <rPh sb="88" eb="90">
      <t>ヨテイ</t>
    </rPh>
    <phoneticPr fontId="5"/>
  </si>
  <si>
    <t>事業の執行については引き続き効率的に執行していくとともに、内容については学習指導要領改訂の趣旨を踏まえた授業を着実に実施する等、学校現場のニーズに合ったものにしていくよう検討を進めていく。</t>
    <rPh sb="0" eb="2">
      <t>ジギョウ</t>
    </rPh>
    <rPh sb="3" eb="5">
      <t>シッコウ</t>
    </rPh>
    <rPh sb="10" eb="11">
      <t>ヒ</t>
    </rPh>
    <rPh sb="12" eb="13">
      <t>ツヅ</t>
    </rPh>
    <rPh sb="14" eb="17">
      <t>コウリツテキ</t>
    </rPh>
    <rPh sb="18" eb="20">
      <t>シッコウ</t>
    </rPh>
    <rPh sb="29" eb="31">
      <t>ナイヨウ</t>
    </rPh>
    <rPh sb="36" eb="38">
      <t>ガクシュウ</t>
    </rPh>
    <rPh sb="38" eb="40">
      <t>シドウ</t>
    </rPh>
    <rPh sb="40" eb="42">
      <t>ヨウリョウ</t>
    </rPh>
    <rPh sb="42" eb="44">
      <t>カイテイ</t>
    </rPh>
    <rPh sb="45" eb="47">
      <t>シュシ</t>
    </rPh>
    <rPh sb="48" eb="49">
      <t>フ</t>
    </rPh>
    <rPh sb="52" eb="54">
      <t>ジュギョウ</t>
    </rPh>
    <rPh sb="55" eb="57">
      <t>チャクジツ</t>
    </rPh>
    <rPh sb="58" eb="60">
      <t>ジッシ</t>
    </rPh>
    <rPh sb="62" eb="63">
      <t>ナド</t>
    </rPh>
    <rPh sb="64" eb="66">
      <t>ガッコウ</t>
    </rPh>
    <rPh sb="66" eb="68">
      <t>ゲンバ</t>
    </rPh>
    <rPh sb="73" eb="74">
      <t>ア</t>
    </rPh>
    <rPh sb="85" eb="87">
      <t>ケントウ</t>
    </rPh>
    <rPh sb="88" eb="89">
      <t>スス</t>
    </rPh>
    <phoneticPr fontId="6"/>
  </si>
  <si>
    <t>本事業は、運動が苦手な児童生徒や運動に意欲的でない児童生徒への指導の充実を図るため、様々な課題のさらなる分析とその対応方策などを調査研究するとともに、それらに対する具体的な取組についての実践研究や子供の運動促進プログラムの開発を行うことから、成果実績は成果目標に見合ったものである。</t>
    <rPh sb="37" eb="38">
      <t>ハカ</t>
    </rPh>
    <phoneticPr fontId="5"/>
  </si>
  <si>
    <t>全国体力・運動能力、運動習慣等調査
令和２年度は新型コロナウイルス感染症の影響による学校の一斉臨時休校等の発生により調査未実施。</t>
    <phoneticPr fontId="5"/>
  </si>
  <si>
    <t>運動・スポーツが苦手（嫌い）な傾向にある児童生徒向けの取組の実施件数を増やす。</t>
    <rPh sb="35" eb="36">
      <t>フ</t>
    </rPh>
    <phoneticPr fontId="5"/>
  </si>
  <si>
    <t>体育の授業を「楽しくない」「あまり楽しくない」と回答している中学生女子の割合について、当事業開始前年度（平成28年度）より減少する。</t>
    <phoneticPr fontId="5"/>
  </si>
  <si>
    <t>運動・スポーツが苦手（嫌い）な傾向にある児童生徒向けの取組の実施の割合について、当事業開始前年度（平成28年度）より増加する。</t>
    <rPh sb="58" eb="60">
      <t>ゾウカ</t>
    </rPh>
    <phoneticPr fontId="5"/>
  </si>
  <si>
    <t>スポーツ基本法第９条に定めるスポーツ基本計画に基づいた施策である。事業の目的も運動が苦手な児童生徒や運動に意欲的でない児童生徒への指導の充実であることからニーズも高いものとみている。</t>
    <rPh sb="33" eb="35">
      <t>ジギョウ</t>
    </rPh>
    <rPh sb="36" eb="38">
      <t>モクテキ</t>
    </rPh>
    <rPh sb="81" eb="82">
      <t>タカ</t>
    </rPh>
    <phoneticPr fontId="5"/>
  </si>
  <si>
    <t>本事業の内容から、国が費用負担を負うことが妥当である。</t>
    <phoneticPr fontId="5"/>
  </si>
  <si>
    <t>教材や指導資料を作成する事業のため、国が実施すべき事業であり、他に委ねることができない事業である。</t>
    <rPh sb="12" eb="14">
      <t>ジギョウ</t>
    </rPh>
    <rPh sb="18" eb="19">
      <t>クニ</t>
    </rPh>
    <rPh sb="20" eb="22">
      <t>ジッシ</t>
    </rPh>
    <rPh sb="25" eb="27">
      <t>ジギョウ</t>
    </rPh>
    <rPh sb="31" eb="32">
      <t>ホカ</t>
    </rPh>
    <rPh sb="33" eb="34">
      <t>ユダ</t>
    </rPh>
    <rPh sb="43" eb="45">
      <t>ジギョウ</t>
    </rPh>
    <phoneticPr fontId="5"/>
  </si>
  <si>
    <t>単位当たりコスト等については、事業経費の費目・使途の内容を厳正に審査しており、妥当である。</t>
    <phoneticPr fontId="5"/>
  </si>
  <si>
    <t>補助金の交付要綱に従って、適切な支出となっていることを確認している。</t>
    <phoneticPr fontId="5"/>
  </si>
  <si>
    <t>要項等により、経費の費目・使途を事業目的に即したものに定めている。</t>
    <rPh sb="0" eb="2">
      <t>ヨウコウ</t>
    </rPh>
    <rPh sb="2" eb="3">
      <t>ナド</t>
    </rPh>
    <rPh sb="7" eb="9">
      <t>ケイヒ</t>
    </rPh>
    <rPh sb="10" eb="12">
      <t>ヒモク</t>
    </rPh>
    <rPh sb="13" eb="15">
      <t>シト</t>
    </rPh>
    <rPh sb="16" eb="18">
      <t>ジギョウ</t>
    </rPh>
    <rPh sb="18" eb="20">
      <t>モクテキ</t>
    </rPh>
    <rPh sb="21" eb="22">
      <t>ソク</t>
    </rPh>
    <rPh sb="27" eb="28">
      <t>サダ</t>
    </rPh>
    <phoneticPr fontId="5"/>
  </si>
  <si>
    <t>保健体育の授業が楽しくないと感じる中学生男子を減らす。</t>
    <rPh sb="0" eb="2">
      <t>ホケン</t>
    </rPh>
    <rPh sb="2" eb="4">
      <t>タイイク</t>
    </rPh>
    <phoneticPr fontId="5"/>
  </si>
  <si>
    <t>保健体育の授業が楽しくないと感じる中学生女子を減らす。</t>
    <phoneticPr fontId="5"/>
  </si>
  <si>
    <t>委託先の業務概要（支出先上位１０者リストに記載）では、小学校体育の６領域（体力つくり運動、器械運動、陸上運動、水泳運動、ボール運動、表現運動）が確保されていないでのではないか。成果指標は設定されているが、事業の進捗に応じた適切な見直しが必要である。また、事業の成果については、成果をあげていると認められず、成果の活用や課題の検証も不十分である。さらに連続して不用額が生じていることに合理的な理由がないことから、要因分析を行ったうえで、予算額の見直し等を検討すべきである。</t>
  </si>
  <si>
    <t>終了予定</t>
  </si>
  <si>
    <t>この事業は、外部有識者の指摘を踏まえ、事業成果の活用や課題の検証を行うべきである。また連続して不用額が生じていることから、不用額が生じたより詳細な要因を分析したうえで、予算執行の適正化に努めるべきである。</t>
  </si>
  <si>
    <t>予定通り終了</t>
  </si>
  <si>
    <t>成果指標と活動指標は、事業の趣旨目的に合せた設定を行う。新型コロナウイルスの影響による事業規模縮小から不要額が発生したが、不要額発生原因を分析し、発生予防に努める。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</si>
</sst>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161585</xdr:colOff>
      <xdr:row>750</xdr:row>
      <xdr:rowOff>0</xdr:rowOff>
    </xdr:from>
    <xdr:to>
      <xdr:col>33</xdr:col>
      <xdr:colOff>104036</xdr:colOff>
      <xdr:row>751</xdr:row>
      <xdr:rowOff>329583</xdr:rowOff>
    </xdr:to>
    <xdr:sp macro="" textlink="">
      <xdr:nvSpPr>
        <xdr:cNvPr id="2" name="Rectangle 1">
          <a:extLst>
            <a:ext uri="{FF2B5EF4-FFF2-40B4-BE49-F238E27FC236}">
              <a16:creationId xmlns:a16="http://schemas.microsoft.com/office/drawing/2014/main" id="{AFED915E-94ED-4E42-B189-DEE83F380D17}"/>
            </a:ext>
          </a:extLst>
        </xdr:cNvPr>
        <xdr:cNvSpPr>
          <a:spLocks noChangeArrowheads="1"/>
        </xdr:cNvSpPr>
      </xdr:nvSpPr>
      <xdr:spPr bwMode="auto">
        <a:xfrm>
          <a:off x="4209710" y="52399406"/>
          <a:ext cx="2573732" cy="6867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スポーツ庁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１２．７百万円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25</xdr:col>
      <xdr:colOff>188799</xdr:colOff>
      <xdr:row>752</xdr:row>
      <xdr:rowOff>294594</xdr:rowOff>
    </xdr:from>
    <xdr:to>
      <xdr:col>27</xdr:col>
      <xdr:colOff>161585</xdr:colOff>
      <xdr:row>754</xdr:row>
      <xdr:rowOff>335416</xdr:rowOff>
    </xdr:to>
    <xdr:sp macro="" textlink="">
      <xdr:nvSpPr>
        <xdr:cNvPr id="3" name="矢印: 下 3">
          <a:extLst>
            <a:ext uri="{FF2B5EF4-FFF2-40B4-BE49-F238E27FC236}">
              <a16:creationId xmlns:a16="http://schemas.microsoft.com/office/drawing/2014/main" id="{BF8AB960-60E4-47A3-9917-1C986960DA37}"/>
            </a:ext>
          </a:extLst>
        </xdr:cNvPr>
        <xdr:cNvSpPr/>
      </xdr:nvSpPr>
      <xdr:spPr>
        <a:xfrm>
          <a:off x="5248955" y="53408375"/>
          <a:ext cx="377599" cy="755197"/>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173488</xdr:colOff>
      <xdr:row>755</xdr:row>
      <xdr:rowOff>90487</xdr:rowOff>
    </xdr:from>
    <xdr:to>
      <xdr:col>29</xdr:col>
      <xdr:colOff>161583</xdr:colOff>
      <xdr:row>755</xdr:row>
      <xdr:rowOff>356428</xdr:rowOff>
    </xdr:to>
    <xdr:sp macro="" textlink="">
      <xdr:nvSpPr>
        <xdr:cNvPr id="4" name="Rectangle 12">
          <a:extLst>
            <a:ext uri="{FF2B5EF4-FFF2-40B4-BE49-F238E27FC236}">
              <a16:creationId xmlns:a16="http://schemas.microsoft.com/office/drawing/2014/main" id="{598D9C91-FE26-41B4-9D60-135D0EC72022}"/>
            </a:ext>
          </a:extLst>
        </xdr:cNvPr>
        <xdr:cNvSpPr>
          <a:spLocks noChangeArrowheads="1"/>
        </xdr:cNvSpPr>
      </xdr:nvSpPr>
      <xdr:spPr bwMode="auto">
        <a:xfrm>
          <a:off x="4424019" y="54275831"/>
          <a:ext cx="1607345" cy="26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19</xdr:col>
      <xdr:colOff>0</xdr:colOff>
      <xdr:row>755</xdr:row>
      <xdr:rowOff>347323</xdr:rowOff>
    </xdr:from>
    <xdr:to>
      <xdr:col>34</xdr:col>
      <xdr:colOff>68035</xdr:colOff>
      <xdr:row>758</xdr:row>
      <xdr:rowOff>355425</xdr:rowOff>
    </xdr:to>
    <xdr:sp macro="" textlink="">
      <xdr:nvSpPr>
        <xdr:cNvPr id="5" name="Text Box 5">
          <a:extLst>
            <a:ext uri="{FF2B5EF4-FFF2-40B4-BE49-F238E27FC236}">
              <a16:creationId xmlns:a16="http://schemas.microsoft.com/office/drawing/2014/main" id="{F5EA6153-5298-45AB-B136-B6CF970CDC65}"/>
            </a:ext>
          </a:extLst>
        </xdr:cNvPr>
        <xdr:cNvSpPr txBox="1">
          <a:spLocks noChangeArrowheads="1"/>
        </xdr:cNvSpPr>
      </xdr:nvSpPr>
      <xdr:spPr bwMode="auto">
        <a:xfrm>
          <a:off x="3845719" y="54532667"/>
          <a:ext cx="3104129" cy="1079664"/>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Ａ．都道府県・市区町村教育委員会、大学等</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（全７団体）</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１２．５百万円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19</xdr:col>
      <xdr:colOff>161585</xdr:colOff>
      <xdr:row>759</xdr:row>
      <xdr:rowOff>90488</xdr:rowOff>
    </xdr:from>
    <xdr:to>
      <xdr:col>34</xdr:col>
      <xdr:colOff>17700</xdr:colOff>
      <xdr:row>762</xdr:row>
      <xdr:rowOff>347921</xdr:rowOff>
    </xdr:to>
    <xdr:sp macro="" textlink="">
      <xdr:nvSpPr>
        <xdr:cNvPr id="6" name="大かっこ 5">
          <a:extLst>
            <a:ext uri="{FF2B5EF4-FFF2-40B4-BE49-F238E27FC236}">
              <a16:creationId xmlns:a16="http://schemas.microsoft.com/office/drawing/2014/main" id="{644CBB1C-2693-44A2-8B8D-B798C3F1F7E7}"/>
            </a:ext>
          </a:extLst>
        </xdr:cNvPr>
        <xdr:cNvSpPr/>
      </xdr:nvSpPr>
      <xdr:spPr>
        <a:xfrm>
          <a:off x="4007304" y="55704582"/>
          <a:ext cx="2892209" cy="1328995"/>
        </a:xfrm>
        <a:prstGeom prst="bracketPair">
          <a:avLst>
            <a:gd name="adj" fmla="val 729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体育・保健体育等ワーキンググループで挙げられた諸課題に対する取組を実践研究することによって成果と課題を整理し、また、それらの諸課題を解決するプログラムを開発する。</a:t>
          </a:r>
          <a:endParaRPr lang="ja-JP" altLang="ja-JP">
            <a:effectLst/>
          </a:endParaRPr>
        </a:p>
      </xdr:txBody>
    </xdr:sp>
    <xdr:clientData/>
  </xdr:twoCellAnchor>
  <xdr:twoCellAnchor>
    <xdr:from>
      <xdr:col>37</xdr:col>
      <xdr:colOff>59534</xdr:colOff>
      <xdr:row>750</xdr:row>
      <xdr:rowOff>0</xdr:rowOff>
    </xdr:from>
    <xdr:to>
      <xdr:col>47</xdr:col>
      <xdr:colOff>190500</xdr:colOff>
      <xdr:row>752</xdr:row>
      <xdr:rowOff>309562</xdr:rowOff>
    </xdr:to>
    <xdr:sp macro="" textlink="">
      <xdr:nvSpPr>
        <xdr:cNvPr id="7" name="Rectangle 1">
          <a:extLst>
            <a:ext uri="{FF2B5EF4-FFF2-40B4-BE49-F238E27FC236}">
              <a16:creationId xmlns:a16="http://schemas.microsoft.com/office/drawing/2014/main" id="{EE3B09B4-B5DA-4A95-82AF-7B00C0EDB55D}"/>
            </a:ext>
          </a:extLst>
        </xdr:cNvPr>
        <xdr:cNvSpPr>
          <a:spLocks noChangeArrowheads="1"/>
        </xdr:cNvSpPr>
      </xdr:nvSpPr>
      <xdr:spPr bwMode="auto">
        <a:xfrm>
          <a:off x="7548565" y="57697688"/>
          <a:ext cx="2155029" cy="102393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numCol="1" spcCol="0" anchor="ctr" anchorCtr="0" upright="1"/>
        <a:lstStyle/>
        <a:p>
          <a:pPr marL="0" marR="0" lvl="0" indent="0" algn="r" defTabSz="914400" rtl="0" eaLnBrk="1" fontAlgn="auto" latinLnBrk="0" hangingPunct="1">
            <a:lnSpc>
              <a:spcPts val="18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諸謝金：０．１百万円</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r" defTabSz="914400" rtl="0" eaLnBrk="1" fontAlgn="auto" latinLnBrk="0" hangingPunct="1">
            <a:lnSpc>
              <a:spcPts val="18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委員等旅費：０．１</a:t>
          </a:r>
          <a:r>
            <a:rPr lang="ja-JP" altLang="ja-JP" sz="1200" b="0" i="0" baseline="0">
              <a:effectLst/>
              <a:latin typeface="+mn-lt"/>
              <a:ea typeface="+mn-ea"/>
              <a:cs typeface="+mn-cs"/>
            </a:rPr>
            <a:t>百万円</a:t>
          </a:r>
          <a:endParaRPr lang="en-US" altLang="ja-JP" sz="1200" b="0" i="0" baseline="0">
            <a:effectLst/>
            <a:latin typeface="+mn-lt"/>
            <a:ea typeface="+mn-ea"/>
            <a:cs typeface="+mn-cs"/>
          </a:endParaRPr>
        </a:p>
        <a:p>
          <a:pPr marL="0" marR="0" lvl="0" indent="0" algn="r" defTabSz="914400" rtl="0" eaLnBrk="1" fontAlgn="auto" latinLnBrk="0" hangingPunct="1">
            <a:lnSpc>
              <a:spcPts val="1800"/>
            </a:lnSpc>
            <a:spcBef>
              <a:spcPts val="0"/>
            </a:spcBef>
            <a:spcAft>
              <a:spcPts val="0"/>
            </a:spcAft>
            <a:buClrTx/>
            <a:buSzTx/>
            <a:buFontTx/>
            <a:buNone/>
            <a:tabLst/>
            <a:defRPr sz="1000"/>
          </a:pPr>
          <a:r>
            <a:rPr lang="ja-JP" altLang="en-US" sz="1200" b="0" i="0" baseline="0">
              <a:effectLst/>
              <a:latin typeface="+mn-lt"/>
              <a:ea typeface="+mn-ea"/>
              <a:cs typeface="+mn-cs"/>
            </a:rPr>
            <a:t>を含む</a:t>
          </a:r>
          <a:endParaRPr lang="ja-JP" altLang="ja-JP" sz="1200">
            <a:effectLst/>
          </a:endParaRPr>
        </a:p>
      </xdr:txBody>
    </xdr:sp>
    <xdr:clientData/>
  </xdr:twoCellAnchor>
  <xdr:twoCellAnchor>
    <xdr:from>
      <xdr:col>35</xdr:col>
      <xdr:colOff>0</xdr:colOff>
      <xdr:row>750</xdr:row>
      <xdr:rowOff>321467</xdr:rowOff>
    </xdr:from>
    <xdr:to>
      <xdr:col>36</xdr:col>
      <xdr:colOff>23813</xdr:colOff>
      <xdr:row>751</xdr:row>
      <xdr:rowOff>178592</xdr:rowOff>
    </xdr:to>
    <xdr:sp macro="" textlink="">
      <xdr:nvSpPr>
        <xdr:cNvPr id="8" name="左矢印 7"/>
        <xdr:cNvSpPr/>
      </xdr:nvSpPr>
      <xdr:spPr>
        <a:xfrm>
          <a:off x="7084219" y="52720873"/>
          <a:ext cx="226219" cy="214313"/>
        </a:xfrm>
        <a:prstGeom prst="lef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0" zoomScale="75" zoomScaleNormal="75" zoomScaleSheetLayoutView="75" zoomScalePageLayoutView="85" workbookViewId="0">
      <selection activeCell="BF10" sqref="BF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711</v>
      </c>
      <c r="AK2" s="940"/>
      <c r="AL2" s="940"/>
      <c r="AM2" s="940"/>
      <c r="AN2" s="98" t="s">
        <v>406</v>
      </c>
      <c r="AO2" s="940">
        <v>20</v>
      </c>
      <c r="AP2" s="940"/>
      <c r="AQ2" s="940"/>
      <c r="AR2" s="99" t="s">
        <v>709</v>
      </c>
      <c r="AS2" s="946">
        <v>315</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161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720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721</v>
      </c>
      <c r="H5" s="835"/>
      <c r="I5" s="835"/>
      <c r="J5" s="835"/>
      <c r="K5" s="835"/>
      <c r="L5" s="835"/>
      <c r="M5" s="836" t="s">
        <v>66</v>
      </c>
      <c r="N5" s="837"/>
      <c r="O5" s="837"/>
      <c r="P5" s="837"/>
      <c r="Q5" s="837"/>
      <c r="R5" s="838"/>
      <c r="S5" s="839" t="s">
        <v>753</v>
      </c>
      <c r="T5" s="835"/>
      <c r="U5" s="835"/>
      <c r="V5" s="835"/>
      <c r="W5" s="835"/>
      <c r="X5" s="840"/>
      <c r="Y5" s="696" t="s">
        <v>3</v>
      </c>
      <c r="Z5" s="542"/>
      <c r="AA5" s="542"/>
      <c r="AB5" s="542"/>
      <c r="AC5" s="542"/>
      <c r="AD5" s="543"/>
      <c r="AE5" s="697" t="s">
        <v>722</v>
      </c>
      <c r="AF5" s="697"/>
      <c r="AG5" s="697"/>
      <c r="AH5" s="697"/>
      <c r="AI5" s="697"/>
      <c r="AJ5" s="697"/>
      <c r="AK5" s="697"/>
      <c r="AL5" s="697"/>
      <c r="AM5" s="697"/>
      <c r="AN5" s="697"/>
      <c r="AO5" s="697"/>
      <c r="AP5" s="698"/>
      <c r="AQ5" s="699" t="s">
        <v>754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723</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724</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子ども・若者育成支援</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37.1</v>
      </c>
      <c r="Q13" s="656"/>
      <c r="R13" s="656"/>
      <c r="S13" s="656"/>
      <c r="T13" s="656"/>
      <c r="U13" s="656"/>
      <c r="V13" s="657"/>
      <c r="W13" s="655">
        <v>31</v>
      </c>
      <c r="X13" s="656"/>
      <c r="Y13" s="656"/>
      <c r="Z13" s="656"/>
      <c r="AA13" s="656"/>
      <c r="AB13" s="656"/>
      <c r="AC13" s="657"/>
      <c r="AD13" s="655">
        <v>32</v>
      </c>
      <c r="AE13" s="656"/>
      <c r="AF13" s="656"/>
      <c r="AG13" s="656"/>
      <c r="AH13" s="656"/>
      <c r="AI13" s="656"/>
      <c r="AJ13" s="657"/>
      <c r="AK13" s="655">
        <v>32</v>
      </c>
      <c r="AL13" s="656"/>
      <c r="AM13" s="656"/>
      <c r="AN13" s="656"/>
      <c r="AO13" s="656"/>
      <c r="AP13" s="656"/>
      <c r="AQ13" s="657"/>
      <c r="AR13" s="915">
        <v>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406</v>
      </c>
      <c r="Q14" s="656"/>
      <c r="R14" s="656"/>
      <c r="S14" s="656"/>
      <c r="T14" s="656"/>
      <c r="U14" s="656"/>
      <c r="V14" s="657"/>
      <c r="W14" s="655" t="s">
        <v>406</v>
      </c>
      <c r="X14" s="656"/>
      <c r="Y14" s="656"/>
      <c r="Z14" s="656"/>
      <c r="AA14" s="656"/>
      <c r="AB14" s="656"/>
      <c r="AC14" s="657"/>
      <c r="AD14" s="655" t="s">
        <v>715</v>
      </c>
      <c r="AE14" s="656"/>
      <c r="AF14" s="656"/>
      <c r="AG14" s="656"/>
      <c r="AH14" s="656"/>
      <c r="AI14" s="656"/>
      <c r="AJ14" s="657"/>
      <c r="AK14" s="655" t="s">
        <v>715</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727</v>
      </c>
      <c r="Q15" s="656"/>
      <c r="R15" s="656"/>
      <c r="S15" s="656"/>
      <c r="T15" s="656"/>
      <c r="U15" s="656"/>
      <c r="V15" s="657"/>
      <c r="W15" s="655" t="s">
        <v>406</v>
      </c>
      <c r="X15" s="656"/>
      <c r="Y15" s="656"/>
      <c r="Z15" s="656"/>
      <c r="AA15" s="656"/>
      <c r="AB15" s="656"/>
      <c r="AC15" s="657"/>
      <c r="AD15" s="655" t="s">
        <v>715</v>
      </c>
      <c r="AE15" s="656"/>
      <c r="AF15" s="656"/>
      <c r="AG15" s="656"/>
      <c r="AH15" s="656"/>
      <c r="AI15" s="656"/>
      <c r="AJ15" s="657"/>
      <c r="AK15" s="655" t="s">
        <v>715</v>
      </c>
      <c r="AL15" s="656"/>
      <c r="AM15" s="656"/>
      <c r="AN15" s="656"/>
      <c r="AO15" s="656"/>
      <c r="AP15" s="656"/>
      <c r="AQ15" s="657"/>
      <c r="AR15" s="655">
        <v>0</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406</v>
      </c>
      <c r="Q16" s="656"/>
      <c r="R16" s="656"/>
      <c r="S16" s="656"/>
      <c r="T16" s="656"/>
      <c r="U16" s="656"/>
      <c r="V16" s="657"/>
      <c r="W16" s="655" t="s">
        <v>406</v>
      </c>
      <c r="X16" s="656"/>
      <c r="Y16" s="656"/>
      <c r="Z16" s="656"/>
      <c r="AA16" s="656"/>
      <c r="AB16" s="656"/>
      <c r="AC16" s="657"/>
      <c r="AD16" s="655" t="s">
        <v>715</v>
      </c>
      <c r="AE16" s="656"/>
      <c r="AF16" s="656"/>
      <c r="AG16" s="656"/>
      <c r="AH16" s="656"/>
      <c r="AI16" s="656"/>
      <c r="AJ16" s="657"/>
      <c r="AK16" s="655" t="s">
        <v>715</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727</v>
      </c>
      <c r="Q17" s="656"/>
      <c r="R17" s="656"/>
      <c r="S17" s="656"/>
      <c r="T17" s="656"/>
      <c r="U17" s="656"/>
      <c r="V17" s="657"/>
      <c r="W17" s="655" t="s">
        <v>727</v>
      </c>
      <c r="X17" s="656"/>
      <c r="Y17" s="656"/>
      <c r="Z17" s="656"/>
      <c r="AA17" s="656"/>
      <c r="AB17" s="656"/>
      <c r="AC17" s="657"/>
      <c r="AD17" s="655">
        <v>-5.6</v>
      </c>
      <c r="AE17" s="656"/>
      <c r="AF17" s="656"/>
      <c r="AG17" s="656"/>
      <c r="AH17" s="656"/>
      <c r="AI17" s="656"/>
      <c r="AJ17" s="657"/>
      <c r="AK17" s="655" t="s">
        <v>715</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37.1</v>
      </c>
      <c r="Q18" s="874"/>
      <c r="R18" s="874"/>
      <c r="S18" s="874"/>
      <c r="T18" s="874"/>
      <c r="U18" s="874"/>
      <c r="V18" s="875"/>
      <c r="W18" s="873">
        <f>SUM(W13:AC17)</f>
        <v>31</v>
      </c>
      <c r="X18" s="874"/>
      <c r="Y18" s="874"/>
      <c r="Z18" s="874"/>
      <c r="AA18" s="874"/>
      <c r="AB18" s="874"/>
      <c r="AC18" s="875"/>
      <c r="AD18" s="873">
        <f>SUM(AD13:AJ17)</f>
        <v>26.4</v>
      </c>
      <c r="AE18" s="874"/>
      <c r="AF18" s="874"/>
      <c r="AG18" s="874"/>
      <c r="AH18" s="874"/>
      <c r="AI18" s="874"/>
      <c r="AJ18" s="875"/>
      <c r="AK18" s="873">
        <f>SUM(AK13:AQ17)</f>
        <v>32</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30.4</v>
      </c>
      <c r="Q19" s="656"/>
      <c r="R19" s="656"/>
      <c r="S19" s="656"/>
      <c r="T19" s="656"/>
      <c r="U19" s="656"/>
      <c r="V19" s="657"/>
      <c r="W19" s="655">
        <v>16.7</v>
      </c>
      <c r="X19" s="656"/>
      <c r="Y19" s="656"/>
      <c r="Z19" s="656"/>
      <c r="AA19" s="656"/>
      <c r="AB19" s="656"/>
      <c r="AC19" s="657"/>
      <c r="AD19" s="655">
        <v>12.5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0.81940700808625333</v>
      </c>
      <c r="Q20" s="316"/>
      <c r="R20" s="316"/>
      <c r="S20" s="316"/>
      <c r="T20" s="316"/>
      <c r="U20" s="316"/>
      <c r="V20" s="316"/>
      <c r="W20" s="316">
        <f t="shared" ref="W20" si="0">IF(W18=0, "-", SUM(W19)/W18)</f>
        <v>0.53870967741935483</v>
      </c>
      <c r="X20" s="316"/>
      <c r="Y20" s="316"/>
      <c r="Z20" s="316"/>
      <c r="AA20" s="316"/>
      <c r="AB20" s="316"/>
      <c r="AC20" s="316"/>
      <c r="AD20" s="316">
        <f t="shared" ref="AD20" si="1">IF(AD18=0, "-", SUM(AD19)/AD18)</f>
        <v>0.47348484848484851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0.81940700808625333</v>
      </c>
      <c r="Q21" s="316"/>
      <c r="R21" s="316"/>
      <c r="S21" s="316"/>
      <c r="T21" s="316"/>
      <c r="U21" s="316"/>
      <c r="V21" s="316"/>
      <c r="W21" s="316">
        <f t="shared" ref="W21" si="2">IF(W19=0, "-", SUM(W19)/SUM(W13,W14))</f>
        <v>0.53870967741935483</v>
      </c>
      <c r="X21" s="316"/>
      <c r="Y21" s="316"/>
      <c r="Z21" s="316"/>
      <c r="AA21" s="316"/>
      <c r="AB21" s="316"/>
      <c r="AC21" s="316"/>
      <c r="AD21" s="316">
        <f t="shared" ref="AD21" si="3">IF(AD19=0, "-", SUM(AD19)/SUM(AD13,AD14))</f>
        <v>0.390625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728</v>
      </c>
      <c r="H23" s="966"/>
      <c r="I23" s="966"/>
      <c r="J23" s="966"/>
      <c r="K23" s="966"/>
      <c r="L23" s="966"/>
      <c r="M23" s="966"/>
      <c r="N23" s="966"/>
      <c r="O23" s="967"/>
      <c r="P23" s="915">
        <v>30.6</v>
      </c>
      <c r="Q23" s="916"/>
      <c r="R23" s="916"/>
      <c r="S23" s="916"/>
      <c r="T23" s="916"/>
      <c r="U23" s="916"/>
      <c r="V23" s="930"/>
      <c r="W23" s="915">
        <v>0</v>
      </c>
      <c r="X23" s="916"/>
      <c r="Y23" s="916"/>
      <c r="Z23" s="916"/>
      <c r="AA23" s="916"/>
      <c r="AB23" s="916"/>
      <c r="AC23" s="930"/>
      <c r="AD23" s="978" t="s">
        <v>712</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729</v>
      </c>
      <c r="H24" s="932"/>
      <c r="I24" s="932"/>
      <c r="J24" s="932"/>
      <c r="K24" s="932"/>
      <c r="L24" s="932"/>
      <c r="M24" s="932"/>
      <c r="N24" s="932"/>
      <c r="O24" s="933"/>
      <c r="P24" s="655">
        <v>0.5</v>
      </c>
      <c r="Q24" s="656"/>
      <c r="R24" s="656"/>
      <c r="S24" s="656"/>
      <c r="T24" s="656"/>
      <c r="U24" s="656"/>
      <c r="V24" s="657"/>
      <c r="W24" s="655">
        <v>0</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730</v>
      </c>
      <c r="H25" s="932"/>
      <c r="I25" s="932"/>
      <c r="J25" s="932"/>
      <c r="K25" s="932"/>
      <c r="L25" s="932"/>
      <c r="M25" s="932"/>
      <c r="N25" s="932"/>
      <c r="O25" s="933"/>
      <c r="P25" s="655">
        <v>0.4</v>
      </c>
      <c r="Q25" s="656"/>
      <c r="R25" s="656"/>
      <c r="S25" s="656"/>
      <c r="T25" s="656"/>
      <c r="U25" s="656"/>
      <c r="V25" s="657"/>
      <c r="W25" s="655">
        <v>0</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731</v>
      </c>
      <c r="H26" s="932"/>
      <c r="I26" s="932"/>
      <c r="J26" s="932"/>
      <c r="K26" s="932"/>
      <c r="L26" s="932"/>
      <c r="M26" s="932"/>
      <c r="N26" s="932"/>
      <c r="O26" s="933"/>
      <c r="P26" s="655">
        <v>0.4</v>
      </c>
      <c r="Q26" s="656"/>
      <c r="R26" s="656"/>
      <c r="S26" s="656"/>
      <c r="T26" s="656"/>
      <c r="U26" s="656"/>
      <c r="V26" s="657"/>
      <c r="W26" s="655">
        <v>0</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732</v>
      </c>
      <c r="H27" s="932"/>
      <c r="I27" s="932"/>
      <c r="J27" s="932"/>
      <c r="K27" s="932"/>
      <c r="L27" s="932"/>
      <c r="M27" s="932"/>
      <c r="N27" s="932"/>
      <c r="O27" s="933"/>
      <c r="P27" s="655">
        <v>0.1</v>
      </c>
      <c r="Q27" s="656"/>
      <c r="R27" s="656"/>
      <c r="S27" s="656"/>
      <c r="T27" s="656"/>
      <c r="U27" s="656"/>
      <c r="V27" s="657"/>
      <c r="W27" s="655">
        <v>0</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32</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715</v>
      </c>
      <c r="AR31" s="201"/>
      <c r="AS31" s="136" t="s">
        <v>233</v>
      </c>
      <c r="AT31" s="137"/>
      <c r="AU31" s="200">
        <v>3</v>
      </c>
      <c r="AV31" s="200"/>
      <c r="AW31" s="392" t="s">
        <v>179</v>
      </c>
      <c r="AX31" s="393"/>
    </row>
    <row r="32" spans="1:50" ht="29.25" customHeight="1" x14ac:dyDescent="0.15">
      <c r="A32" s="397"/>
      <c r="B32" s="395"/>
      <c r="C32" s="395"/>
      <c r="D32" s="395"/>
      <c r="E32" s="395"/>
      <c r="F32" s="396"/>
      <c r="G32" s="563" t="s">
        <v>733</v>
      </c>
      <c r="H32" s="564"/>
      <c r="I32" s="564"/>
      <c r="J32" s="564"/>
      <c r="K32" s="564"/>
      <c r="L32" s="564"/>
      <c r="M32" s="564"/>
      <c r="N32" s="564"/>
      <c r="O32" s="565"/>
      <c r="P32" s="108" t="s">
        <v>734</v>
      </c>
      <c r="Q32" s="108"/>
      <c r="R32" s="108"/>
      <c r="S32" s="108"/>
      <c r="T32" s="108"/>
      <c r="U32" s="108"/>
      <c r="V32" s="108"/>
      <c r="W32" s="108"/>
      <c r="X32" s="109"/>
      <c r="Y32" s="470" t="s">
        <v>12</v>
      </c>
      <c r="Z32" s="530"/>
      <c r="AA32" s="531"/>
      <c r="AB32" s="460" t="s">
        <v>736</v>
      </c>
      <c r="AC32" s="460"/>
      <c r="AD32" s="460"/>
      <c r="AE32" s="218">
        <v>5.4</v>
      </c>
      <c r="AF32" s="219"/>
      <c r="AG32" s="219"/>
      <c r="AH32" s="219"/>
      <c r="AI32" s="218">
        <v>5.3</v>
      </c>
      <c r="AJ32" s="219"/>
      <c r="AK32" s="219"/>
      <c r="AL32" s="219"/>
      <c r="AM32" s="218" t="s">
        <v>715</v>
      </c>
      <c r="AN32" s="219"/>
      <c r="AO32" s="219"/>
      <c r="AP32" s="219"/>
      <c r="AQ32" s="336" t="s">
        <v>406</v>
      </c>
      <c r="AR32" s="208"/>
      <c r="AS32" s="208"/>
      <c r="AT32" s="337"/>
      <c r="AU32" s="219" t="s">
        <v>406</v>
      </c>
      <c r="AV32" s="219"/>
      <c r="AW32" s="219"/>
      <c r="AX32" s="221"/>
    </row>
    <row r="33" spans="1:51" ht="29.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736</v>
      </c>
      <c r="AC33" s="522"/>
      <c r="AD33" s="522"/>
      <c r="AE33" s="218" t="s">
        <v>715</v>
      </c>
      <c r="AF33" s="219"/>
      <c r="AG33" s="219"/>
      <c r="AH33" s="219"/>
      <c r="AI33" s="218" t="s">
        <v>715</v>
      </c>
      <c r="AJ33" s="219"/>
      <c r="AK33" s="219"/>
      <c r="AL33" s="219"/>
      <c r="AM33" s="218" t="s">
        <v>715</v>
      </c>
      <c r="AN33" s="219"/>
      <c r="AO33" s="219"/>
      <c r="AP33" s="219"/>
      <c r="AQ33" s="336" t="s">
        <v>715</v>
      </c>
      <c r="AR33" s="208"/>
      <c r="AS33" s="208"/>
      <c r="AT33" s="337"/>
      <c r="AU33" s="219">
        <v>5.2</v>
      </c>
      <c r="AV33" s="219"/>
      <c r="AW33" s="219"/>
      <c r="AX33" s="221"/>
    </row>
    <row r="34" spans="1:51" ht="29.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715</v>
      </c>
      <c r="AF34" s="219"/>
      <c r="AG34" s="219"/>
      <c r="AH34" s="219"/>
      <c r="AI34" s="218" t="s">
        <v>715</v>
      </c>
      <c r="AJ34" s="219"/>
      <c r="AK34" s="219"/>
      <c r="AL34" s="219"/>
      <c r="AM34" s="218" t="s">
        <v>715</v>
      </c>
      <c r="AN34" s="219"/>
      <c r="AO34" s="219"/>
      <c r="AP34" s="219"/>
      <c r="AQ34" s="336" t="s">
        <v>406</v>
      </c>
      <c r="AR34" s="208"/>
      <c r="AS34" s="208"/>
      <c r="AT34" s="337"/>
      <c r="AU34" s="219" t="s">
        <v>406</v>
      </c>
      <c r="AV34" s="219"/>
      <c r="AW34" s="219"/>
      <c r="AX34" s="221"/>
    </row>
    <row r="35" spans="1:51" ht="23.25" customHeight="1" x14ac:dyDescent="0.15">
      <c r="A35" s="228" t="s">
        <v>380</v>
      </c>
      <c r="B35" s="229"/>
      <c r="C35" s="229"/>
      <c r="D35" s="229"/>
      <c r="E35" s="229"/>
      <c r="F35" s="230"/>
      <c r="G35" s="234" t="s">
        <v>755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715</v>
      </c>
      <c r="AR38" s="201"/>
      <c r="AS38" s="136" t="s">
        <v>233</v>
      </c>
      <c r="AT38" s="137"/>
      <c r="AU38" s="200">
        <v>3</v>
      </c>
      <c r="AV38" s="200"/>
      <c r="AW38" s="392" t="s">
        <v>179</v>
      </c>
      <c r="AX38" s="393"/>
      <c r="AY38">
        <f>$AY$37</f>
        <v>1</v>
      </c>
    </row>
    <row r="39" spans="1:51" ht="29.25" customHeight="1" x14ac:dyDescent="0.15">
      <c r="A39" s="397"/>
      <c r="B39" s="395"/>
      <c r="C39" s="395"/>
      <c r="D39" s="395"/>
      <c r="E39" s="395"/>
      <c r="F39" s="396"/>
      <c r="G39" s="563" t="s">
        <v>737</v>
      </c>
      <c r="H39" s="564"/>
      <c r="I39" s="564"/>
      <c r="J39" s="564"/>
      <c r="K39" s="564"/>
      <c r="L39" s="564"/>
      <c r="M39" s="564"/>
      <c r="N39" s="564"/>
      <c r="O39" s="565"/>
      <c r="P39" s="108" t="s">
        <v>738</v>
      </c>
      <c r="Q39" s="108"/>
      <c r="R39" s="108"/>
      <c r="S39" s="108"/>
      <c r="T39" s="108"/>
      <c r="U39" s="108"/>
      <c r="V39" s="108"/>
      <c r="W39" s="108"/>
      <c r="X39" s="109"/>
      <c r="Y39" s="470" t="s">
        <v>12</v>
      </c>
      <c r="Z39" s="530"/>
      <c r="AA39" s="531"/>
      <c r="AB39" s="460" t="s">
        <v>736</v>
      </c>
      <c r="AC39" s="460"/>
      <c r="AD39" s="460"/>
      <c r="AE39" s="218">
        <v>9.1999999999999993</v>
      </c>
      <c r="AF39" s="219"/>
      <c r="AG39" s="219"/>
      <c r="AH39" s="219"/>
      <c r="AI39" s="218">
        <v>8.8000000000000007</v>
      </c>
      <c r="AJ39" s="219"/>
      <c r="AK39" s="219"/>
      <c r="AL39" s="219"/>
      <c r="AM39" s="218" t="s">
        <v>715</v>
      </c>
      <c r="AN39" s="219"/>
      <c r="AO39" s="219"/>
      <c r="AP39" s="219"/>
      <c r="AQ39" s="336" t="s">
        <v>406</v>
      </c>
      <c r="AR39" s="208"/>
      <c r="AS39" s="208"/>
      <c r="AT39" s="337"/>
      <c r="AU39" s="219" t="s">
        <v>406</v>
      </c>
      <c r="AV39" s="219"/>
      <c r="AW39" s="219"/>
      <c r="AX39" s="221"/>
      <c r="AY39">
        <f t="shared" ref="AY39:AY43" si="4">$AY$37</f>
        <v>1</v>
      </c>
    </row>
    <row r="40" spans="1:51" ht="29.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736</v>
      </c>
      <c r="AC40" s="522"/>
      <c r="AD40" s="522"/>
      <c r="AE40" s="218" t="s">
        <v>715</v>
      </c>
      <c r="AF40" s="219"/>
      <c r="AG40" s="219"/>
      <c r="AH40" s="219"/>
      <c r="AI40" s="218" t="s">
        <v>715</v>
      </c>
      <c r="AJ40" s="219"/>
      <c r="AK40" s="219"/>
      <c r="AL40" s="219"/>
      <c r="AM40" s="218" t="s">
        <v>715</v>
      </c>
      <c r="AN40" s="219"/>
      <c r="AO40" s="219"/>
      <c r="AP40" s="219"/>
      <c r="AQ40" s="336" t="s">
        <v>715</v>
      </c>
      <c r="AR40" s="208"/>
      <c r="AS40" s="208"/>
      <c r="AT40" s="337"/>
      <c r="AU40" s="219">
        <v>8.4</v>
      </c>
      <c r="AV40" s="219"/>
      <c r="AW40" s="219"/>
      <c r="AX40" s="221"/>
      <c r="AY40">
        <f t="shared" si="4"/>
        <v>1</v>
      </c>
    </row>
    <row r="41" spans="1:51" ht="29.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715</v>
      </c>
      <c r="AF41" s="219"/>
      <c r="AG41" s="219"/>
      <c r="AH41" s="219"/>
      <c r="AI41" s="218" t="s">
        <v>715</v>
      </c>
      <c r="AJ41" s="219"/>
      <c r="AK41" s="219"/>
      <c r="AL41" s="219"/>
      <c r="AM41" s="218" t="s">
        <v>715</v>
      </c>
      <c r="AN41" s="219"/>
      <c r="AO41" s="219"/>
      <c r="AP41" s="219"/>
      <c r="AQ41" s="336" t="s">
        <v>406</v>
      </c>
      <c r="AR41" s="208"/>
      <c r="AS41" s="208"/>
      <c r="AT41" s="337"/>
      <c r="AU41" s="219" t="s">
        <v>406</v>
      </c>
      <c r="AV41" s="219"/>
      <c r="AW41" s="219"/>
      <c r="AX41" s="221"/>
      <c r="AY41">
        <f t="shared" si="4"/>
        <v>1</v>
      </c>
    </row>
    <row r="42" spans="1:51" ht="23.25" customHeight="1" x14ac:dyDescent="0.15">
      <c r="A42" s="228" t="s">
        <v>380</v>
      </c>
      <c r="B42" s="229"/>
      <c r="C42" s="229"/>
      <c r="D42" s="229"/>
      <c r="E42" s="229"/>
      <c r="F42" s="230"/>
      <c r="G42" s="234" t="s">
        <v>755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715</v>
      </c>
      <c r="AR45" s="201"/>
      <c r="AS45" s="136" t="s">
        <v>233</v>
      </c>
      <c r="AT45" s="137"/>
      <c r="AU45" s="200">
        <v>3</v>
      </c>
      <c r="AV45" s="200"/>
      <c r="AW45" s="392" t="s">
        <v>179</v>
      </c>
      <c r="AX45" s="393"/>
      <c r="AY45">
        <f>$AY$44</f>
        <v>1</v>
      </c>
    </row>
    <row r="46" spans="1:51" ht="29.25" customHeight="1" x14ac:dyDescent="0.15">
      <c r="A46" s="397"/>
      <c r="B46" s="395"/>
      <c r="C46" s="395"/>
      <c r="D46" s="395"/>
      <c r="E46" s="395"/>
      <c r="F46" s="396"/>
      <c r="G46" s="563" t="s">
        <v>795</v>
      </c>
      <c r="H46" s="564"/>
      <c r="I46" s="564"/>
      <c r="J46" s="564"/>
      <c r="K46" s="564"/>
      <c r="L46" s="564"/>
      <c r="M46" s="564"/>
      <c r="N46" s="564"/>
      <c r="O46" s="565"/>
      <c r="P46" s="108" t="s">
        <v>739</v>
      </c>
      <c r="Q46" s="108"/>
      <c r="R46" s="108"/>
      <c r="S46" s="108"/>
      <c r="T46" s="108"/>
      <c r="U46" s="108"/>
      <c r="V46" s="108"/>
      <c r="W46" s="108"/>
      <c r="X46" s="109"/>
      <c r="Y46" s="470" t="s">
        <v>12</v>
      </c>
      <c r="Z46" s="530"/>
      <c r="AA46" s="531"/>
      <c r="AB46" s="460" t="s">
        <v>735</v>
      </c>
      <c r="AC46" s="460"/>
      <c r="AD46" s="460"/>
      <c r="AE46" s="282">
        <v>11</v>
      </c>
      <c r="AF46" s="282"/>
      <c r="AG46" s="282"/>
      <c r="AH46" s="282"/>
      <c r="AI46" s="282">
        <v>10.8</v>
      </c>
      <c r="AJ46" s="282"/>
      <c r="AK46" s="282"/>
      <c r="AL46" s="282"/>
      <c r="AM46" s="282" t="s">
        <v>715</v>
      </c>
      <c r="AN46" s="282"/>
      <c r="AO46" s="282"/>
      <c r="AP46" s="282"/>
      <c r="AQ46" s="336" t="s">
        <v>715</v>
      </c>
      <c r="AR46" s="208"/>
      <c r="AS46" s="208"/>
      <c r="AT46" s="337"/>
      <c r="AU46" s="219" t="s">
        <v>715</v>
      </c>
      <c r="AV46" s="219"/>
      <c r="AW46" s="219"/>
      <c r="AX46" s="221"/>
      <c r="AY46">
        <f t="shared" ref="AY46:AY50" si="5">$AY$44</f>
        <v>1</v>
      </c>
    </row>
    <row r="47" spans="1:51" ht="29.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735</v>
      </c>
      <c r="AC47" s="522"/>
      <c r="AD47" s="522"/>
      <c r="AE47" s="218" t="s">
        <v>715</v>
      </c>
      <c r="AF47" s="219"/>
      <c r="AG47" s="219"/>
      <c r="AH47" s="219"/>
      <c r="AI47" s="218" t="s">
        <v>715</v>
      </c>
      <c r="AJ47" s="219"/>
      <c r="AK47" s="219"/>
      <c r="AL47" s="219"/>
      <c r="AM47" s="218" t="s">
        <v>715</v>
      </c>
      <c r="AN47" s="219"/>
      <c r="AO47" s="219"/>
      <c r="AP47" s="219"/>
      <c r="AQ47" s="336" t="s">
        <v>715</v>
      </c>
      <c r="AR47" s="208"/>
      <c r="AS47" s="208"/>
      <c r="AT47" s="337"/>
      <c r="AU47" s="219">
        <v>12</v>
      </c>
      <c r="AV47" s="219"/>
      <c r="AW47" s="219"/>
      <c r="AX47" s="221"/>
      <c r="AY47">
        <f t="shared" si="5"/>
        <v>1</v>
      </c>
    </row>
    <row r="48" spans="1:51" ht="29.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t="s">
        <v>715</v>
      </c>
      <c r="AF48" s="219"/>
      <c r="AG48" s="219"/>
      <c r="AH48" s="219"/>
      <c r="AI48" s="218" t="s">
        <v>715</v>
      </c>
      <c r="AJ48" s="219"/>
      <c r="AK48" s="219"/>
      <c r="AL48" s="219"/>
      <c r="AM48" s="218" t="s">
        <v>715</v>
      </c>
      <c r="AN48" s="219"/>
      <c r="AO48" s="219"/>
      <c r="AP48" s="219"/>
      <c r="AQ48" s="336" t="s">
        <v>715</v>
      </c>
      <c r="AR48" s="208"/>
      <c r="AS48" s="208"/>
      <c r="AT48" s="337"/>
      <c r="AU48" s="219" t="s">
        <v>715</v>
      </c>
      <c r="AV48" s="219"/>
      <c r="AW48" s="219"/>
      <c r="AX48" s="221"/>
      <c r="AY48">
        <f t="shared" si="5"/>
        <v>1</v>
      </c>
    </row>
    <row r="49" spans="1:51" ht="23.25" customHeight="1" x14ac:dyDescent="0.15">
      <c r="A49" s="228" t="s">
        <v>380</v>
      </c>
      <c r="B49" s="229"/>
      <c r="C49" s="229"/>
      <c r="D49" s="229"/>
      <c r="E49" s="229"/>
      <c r="F49" s="230"/>
      <c r="G49" s="234" t="s">
        <v>785</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1</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t="s">
        <v>715</v>
      </c>
      <c r="AR52" s="201"/>
      <c r="AS52" s="136" t="s">
        <v>233</v>
      </c>
      <c r="AT52" s="137"/>
      <c r="AU52" s="200">
        <v>3</v>
      </c>
      <c r="AV52" s="200"/>
      <c r="AW52" s="392" t="s">
        <v>179</v>
      </c>
      <c r="AX52" s="393"/>
      <c r="AY52">
        <f>$AY$51</f>
        <v>1</v>
      </c>
    </row>
    <row r="53" spans="1:51" ht="29.25" customHeight="1" x14ac:dyDescent="0.15">
      <c r="A53" s="397"/>
      <c r="B53" s="395"/>
      <c r="C53" s="395"/>
      <c r="D53" s="395"/>
      <c r="E53" s="395"/>
      <c r="F53" s="396"/>
      <c r="G53" s="563" t="s">
        <v>796</v>
      </c>
      <c r="H53" s="564"/>
      <c r="I53" s="564"/>
      <c r="J53" s="564"/>
      <c r="K53" s="564"/>
      <c r="L53" s="564"/>
      <c r="M53" s="564"/>
      <c r="N53" s="564"/>
      <c r="O53" s="565"/>
      <c r="P53" s="108" t="s">
        <v>787</v>
      </c>
      <c r="Q53" s="108"/>
      <c r="R53" s="108"/>
      <c r="S53" s="108"/>
      <c r="T53" s="108"/>
      <c r="U53" s="108"/>
      <c r="V53" s="108"/>
      <c r="W53" s="108"/>
      <c r="X53" s="109"/>
      <c r="Y53" s="470" t="s">
        <v>12</v>
      </c>
      <c r="Z53" s="530"/>
      <c r="AA53" s="531"/>
      <c r="AB53" s="460" t="s">
        <v>735</v>
      </c>
      <c r="AC53" s="460"/>
      <c r="AD53" s="460"/>
      <c r="AE53" s="218">
        <v>15.7</v>
      </c>
      <c r="AF53" s="219"/>
      <c r="AG53" s="219"/>
      <c r="AH53" s="219"/>
      <c r="AI53" s="218">
        <v>16.5</v>
      </c>
      <c r="AJ53" s="219"/>
      <c r="AK53" s="219"/>
      <c r="AL53" s="219"/>
      <c r="AM53" s="218" t="s">
        <v>715</v>
      </c>
      <c r="AN53" s="219"/>
      <c r="AO53" s="219"/>
      <c r="AP53" s="219"/>
      <c r="AQ53" s="336" t="s">
        <v>715</v>
      </c>
      <c r="AR53" s="208"/>
      <c r="AS53" s="208"/>
      <c r="AT53" s="337"/>
      <c r="AU53" s="219" t="s">
        <v>715</v>
      </c>
      <c r="AV53" s="219"/>
      <c r="AW53" s="219"/>
      <c r="AX53" s="221"/>
      <c r="AY53">
        <f t="shared" ref="AY53:AY57" si="6">$AY$51</f>
        <v>1</v>
      </c>
    </row>
    <row r="54" spans="1:51" ht="29.25"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t="s">
        <v>735</v>
      </c>
      <c r="AC54" s="522"/>
      <c r="AD54" s="522"/>
      <c r="AE54" s="218" t="s">
        <v>715</v>
      </c>
      <c r="AF54" s="219"/>
      <c r="AG54" s="219"/>
      <c r="AH54" s="219"/>
      <c r="AI54" s="218" t="s">
        <v>715</v>
      </c>
      <c r="AJ54" s="219"/>
      <c r="AK54" s="219"/>
      <c r="AL54" s="219"/>
      <c r="AM54" s="218" t="s">
        <v>715</v>
      </c>
      <c r="AN54" s="219"/>
      <c r="AO54" s="219"/>
      <c r="AP54" s="219"/>
      <c r="AQ54" s="336" t="s">
        <v>715</v>
      </c>
      <c r="AR54" s="208"/>
      <c r="AS54" s="208"/>
      <c r="AT54" s="337"/>
      <c r="AU54" s="219">
        <v>17.100000000000001</v>
      </c>
      <c r="AV54" s="219"/>
      <c r="AW54" s="219"/>
      <c r="AX54" s="221"/>
      <c r="AY54">
        <f t="shared" si="6"/>
        <v>1</v>
      </c>
    </row>
    <row r="55" spans="1:51" ht="29.25"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t="s">
        <v>715</v>
      </c>
      <c r="AF55" s="219"/>
      <c r="AG55" s="219"/>
      <c r="AH55" s="219"/>
      <c r="AI55" s="218" t="s">
        <v>715</v>
      </c>
      <c r="AJ55" s="219"/>
      <c r="AK55" s="219"/>
      <c r="AL55" s="219"/>
      <c r="AM55" s="218" t="s">
        <v>715</v>
      </c>
      <c r="AN55" s="219"/>
      <c r="AO55" s="219"/>
      <c r="AP55" s="219"/>
      <c r="AQ55" s="336" t="s">
        <v>715</v>
      </c>
      <c r="AR55" s="208"/>
      <c r="AS55" s="208"/>
      <c r="AT55" s="337"/>
      <c r="AU55" s="219" t="s">
        <v>715</v>
      </c>
      <c r="AV55" s="219"/>
      <c r="AW55" s="219"/>
      <c r="AX55" s="221"/>
      <c r="AY55">
        <f t="shared" si="6"/>
        <v>1</v>
      </c>
    </row>
    <row r="56" spans="1:51" ht="23.25" customHeight="1" x14ac:dyDescent="0.15">
      <c r="A56" s="228" t="s">
        <v>380</v>
      </c>
      <c r="B56" s="229"/>
      <c r="C56" s="229"/>
      <c r="D56" s="229"/>
      <c r="E56" s="229"/>
      <c r="F56" s="230"/>
      <c r="G56" s="234" t="s">
        <v>785</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1</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v>3</v>
      </c>
      <c r="AV59" s="200"/>
      <c r="AW59" s="392" t="s">
        <v>179</v>
      </c>
      <c r="AX59" s="393"/>
      <c r="AY59">
        <f>$AY$58</f>
        <v>1</v>
      </c>
    </row>
    <row r="60" spans="1:51" ht="29.25" customHeight="1" x14ac:dyDescent="0.15">
      <c r="A60" s="397"/>
      <c r="B60" s="395"/>
      <c r="C60" s="395"/>
      <c r="D60" s="395"/>
      <c r="E60" s="395"/>
      <c r="F60" s="396"/>
      <c r="G60" s="563" t="s">
        <v>786</v>
      </c>
      <c r="H60" s="564"/>
      <c r="I60" s="564"/>
      <c r="J60" s="564"/>
      <c r="K60" s="564"/>
      <c r="L60" s="564"/>
      <c r="M60" s="564"/>
      <c r="N60" s="564"/>
      <c r="O60" s="565"/>
      <c r="P60" s="108" t="s">
        <v>788</v>
      </c>
      <c r="Q60" s="108"/>
      <c r="R60" s="108"/>
      <c r="S60" s="108"/>
      <c r="T60" s="108"/>
      <c r="U60" s="108"/>
      <c r="V60" s="108"/>
      <c r="W60" s="108"/>
      <c r="X60" s="109"/>
      <c r="Y60" s="470" t="s">
        <v>12</v>
      </c>
      <c r="Z60" s="530"/>
      <c r="AA60" s="531"/>
      <c r="AB60" s="460" t="s">
        <v>735</v>
      </c>
      <c r="AC60" s="460"/>
      <c r="AD60" s="460"/>
      <c r="AE60" s="218">
        <v>57.8</v>
      </c>
      <c r="AF60" s="219"/>
      <c r="AG60" s="219"/>
      <c r="AH60" s="219"/>
      <c r="AI60" s="218">
        <v>61.1</v>
      </c>
      <c r="AJ60" s="219"/>
      <c r="AK60" s="219"/>
      <c r="AL60" s="219"/>
      <c r="AM60" s="218" t="s">
        <v>715</v>
      </c>
      <c r="AN60" s="219"/>
      <c r="AO60" s="219"/>
      <c r="AP60" s="219"/>
      <c r="AQ60" s="336" t="s">
        <v>715</v>
      </c>
      <c r="AR60" s="208"/>
      <c r="AS60" s="208"/>
      <c r="AT60" s="337"/>
      <c r="AU60" s="219" t="s">
        <v>715</v>
      </c>
      <c r="AV60" s="219"/>
      <c r="AW60" s="219"/>
      <c r="AX60" s="221"/>
      <c r="AY60">
        <f t="shared" ref="AY60:AY64" si="7">$AY$58</f>
        <v>1</v>
      </c>
    </row>
    <row r="61" spans="1:51" ht="29.25"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t="s">
        <v>735</v>
      </c>
      <c r="AC61" s="522"/>
      <c r="AD61" s="522"/>
      <c r="AE61" s="218" t="s">
        <v>715</v>
      </c>
      <c r="AF61" s="219"/>
      <c r="AG61" s="219"/>
      <c r="AH61" s="219"/>
      <c r="AI61" s="218" t="s">
        <v>715</v>
      </c>
      <c r="AJ61" s="219"/>
      <c r="AK61" s="219"/>
      <c r="AL61" s="219"/>
      <c r="AM61" s="218" t="s">
        <v>715</v>
      </c>
      <c r="AN61" s="219"/>
      <c r="AO61" s="219"/>
      <c r="AP61" s="219"/>
      <c r="AQ61" s="336" t="s">
        <v>715</v>
      </c>
      <c r="AR61" s="208"/>
      <c r="AS61" s="208"/>
      <c r="AT61" s="337"/>
      <c r="AU61" s="219">
        <v>65</v>
      </c>
      <c r="AV61" s="219"/>
      <c r="AW61" s="219"/>
      <c r="AX61" s="221"/>
      <c r="AY61">
        <f t="shared" si="7"/>
        <v>1</v>
      </c>
    </row>
    <row r="62" spans="1:51" ht="29.25"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t="s">
        <v>715</v>
      </c>
      <c r="AF62" s="219"/>
      <c r="AG62" s="219"/>
      <c r="AH62" s="219"/>
      <c r="AI62" s="218" t="s">
        <v>715</v>
      </c>
      <c r="AJ62" s="219"/>
      <c r="AK62" s="219"/>
      <c r="AL62" s="219"/>
      <c r="AM62" s="218" t="s">
        <v>715</v>
      </c>
      <c r="AN62" s="219"/>
      <c r="AO62" s="219"/>
      <c r="AP62" s="219"/>
      <c r="AQ62" s="336" t="s">
        <v>715</v>
      </c>
      <c r="AR62" s="208"/>
      <c r="AS62" s="208"/>
      <c r="AT62" s="337"/>
      <c r="AU62" s="219" t="s">
        <v>715</v>
      </c>
      <c r="AV62" s="219"/>
      <c r="AW62" s="219"/>
      <c r="AX62" s="221"/>
      <c r="AY62">
        <f t="shared" si="7"/>
        <v>1</v>
      </c>
    </row>
    <row r="63" spans="1:51" ht="23.25" customHeight="1" x14ac:dyDescent="0.15">
      <c r="A63" s="228" t="s">
        <v>380</v>
      </c>
      <c r="B63" s="229"/>
      <c r="C63" s="229"/>
      <c r="D63" s="229"/>
      <c r="E63" s="229"/>
      <c r="F63" s="230"/>
      <c r="G63" s="234" t="s">
        <v>785</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thickBo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thickBot="1" x14ac:dyDescent="0.2">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740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741</v>
      </c>
      <c r="AC101" s="460"/>
      <c r="AD101" s="460"/>
      <c r="AE101" s="282">
        <v>7</v>
      </c>
      <c r="AF101" s="282"/>
      <c r="AG101" s="282"/>
      <c r="AH101" s="282"/>
      <c r="AI101" s="282">
        <v>7</v>
      </c>
      <c r="AJ101" s="282"/>
      <c r="AK101" s="282"/>
      <c r="AL101" s="282"/>
      <c r="AM101" s="282">
        <v>4</v>
      </c>
      <c r="AN101" s="282"/>
      <c r="AO101" s="282"/>
      <c r="AP101" s="282"/>
      <c r="AQ101" s="282" t="s">
        <v>727</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741</v>
      </c>
      <c r="AC102" s="460"/>
      <c r="AD102" s="460"/>
      <c r="AE102" s="282">
        <v>7</v>
      </c>
      <c r="AF102" s="282"/>
      <c r="AG102" s="282"/>
      <c r="AH102" s="282"/>
      <c r="AI102" s="282">
        <v>5</v>
      </c>
      <c r="AJ102" s="282"/>
      <c r="AK102" s="282"/>
      <c r="AL102" s="282"/>
      <c r="AM102" s="282">
        <v>6</v>
      </c>
      <c r="AN102" s="282"/>
      <c r="AO102" s="282"/>
      <c r="AP102" s="282"/>
      <c r="AQ102" s="282">
        <v>6</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742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717</v>
      </c>
      <c r="AC116" s="462"/>
      <c r="AD116" s="463"/>
      <c r="AE116" s="282">
        <v>3.8</v>
      </c>
      <c r="AF116" s="282"/>
      <c r="AG116" s="282"/>
      <c r="AH116" s="282"/>
      <c r="AI116" s="282">
        <v>6</v>
      </c>
      <c r="AJ116" s="282"/>
      <c r="AK116" s="282"/>
      <c r="AL116" s="282"/>
      <c r="AM116" s="282">
        <v>7.5250000000000004</v>
      </c>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743</v>
      </c>
      <c r="AC117" s="472"/>
      <c r="AD117" s="473"/>
      <c r="AE117" s="550" t="s">
        <v>744</v>
      </c>
      <c r="AF117" s="550"/>
      <c r="AG117" s="550"/>
      <c r="AH117" s="550"/>
      <c r="AI117" s="550" t="s">
        <v>745</v>
      </c>
      <c r="AJ117" s="550"/>
      <c r="AK117" s="550"/>
      <c r="AL117" s="550"/>
      <c r="AM117" s="550" t="s">
        <v>746</v>
      </c>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718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0" customHeight="1" x14ac:dyDescent="0.15">
      <c r="A130" s="189" t="s">
        <v>405</v>
      </c>
      <c r="B130" s="186"/>
      <c r="C130" s="185" t="s">
        <v>236</v>
      </c>
      <c r="D130" s="186"/>
      <c r="E130" s="170" t="s">
        <v>265</v>
      </c>
      <c r="F130" s="171"/>
      <c r="G130" s="172" t="s">
        <v>747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0" customHeight="1" x14ac:dyDescent="0.15">
      <c r="A131" s="190"/>
      <c r="B131" s="187"/>
      <c r="C131" s="181"/>
      <c r="D131" s="187"/>
      <c r="E131" s="175" t="s">
        <v>264</v>
      </c>
      <c r="F131" s="176"/>
      <c r="G131" s="113" t="s">
        <v>748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406</v>
      </c>
      <c r="AR133" s="200"/>
      <c r="AS133" s="136" t="s">
        <v>233</v>
      </c>
      <c r="AT133" s="137"/>
      <c r="AU133" s="201">
        <v>3</v>
      </c>
      <c r="AV133" s="201"/>
      <c r="AW133" s="136" t="s">
        <v>179</v>
      </c>
      <c r="AX133" s="196"/>
      <c r="AY133">
        <f>$AY$132</f>
        <v>1</v>
      </c>
    </row>
    <row r="134" spans="1:51" ht="20.100000000000001" customHeight="1" x14ac:dyDescent="0.15">
      <c r="A134" s="190"/>
      <c r="B134" s="187"/>
      <c r="C134" s="181"/>
      <c r="D134" s="187"/>
      <c r="E134" s="181"/>
      <c r="F134" s="182"/>
      <c r="G134" s="107" t="s">
        <v>749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v>65.099999999999994</v>
      </c>
      <c r="AF134" s="208"/>
      <c r="AG134" s="208"/>
      <c r="AH134" s="208"/>
      <c r="AI134" s="207">
        <v>65.2</v>
      </c>
      <c r="AJ134" s="208"/>
      <c r="AK134" s="208"/>
      <c r="AL134" s="208"/>
      <c r="AM134" s="207" t="s">
        <v>713</v>
      </c>
      <c r="AN134" s="208"/>
      <c r="AO134" s="208"/>
      <c r="AP134" s="208"/>
      <c r="AQ134" s="207" t="s">
        <v>406</v>
      </c>
      <c r="AR134" s="208"/>
      <c r="AS134" s="208"/>
      <c r="AT134" s="208"/>
      <c r="AU134" s="207" t="s">
        <v>406</v>
      </c>
      <c r="AV134" s="208"/>
      <c r="AW134" s="208"/>
      <c r="AX134" s="209"/>
      <c r="AY134">
        <f t="shared" ref="AY134:AY135" si="13">$AY$132</f>
        <v>1</v>
      </c>
    </row>
    <row r="135" spans="1:51" ht="20.10000000000000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t="s">
        <v>727</v>
      </c>
      <c r="AF135" s="208"/>
      <c r="AG135" s="208"/>
      <c r="AH135" s="208"/>
      <c r="AI135" s="207" t="s">
        <v>727</v>
      </c>
      <c r="AJ135" s="208"/>
      <c r="AK135" s="208"/>
      <c r="AL135" s="208"/>
      <c r="AM135" s="207" t="s">
        <v>713</v>
      </c>
      <c r="AN135" s="208"/>
      <c r="AO135" s="208"/>
      <c r="AP135" s="208"/>
      <c r="AQ135" s="207" t="s">
        <v>406</v>
      </c>
      <c r="AR135" s="208"/>
      <c r="AS135" s="208"/>
      <c r="AT135" s="208"/>
      <c r="AU135" s="207">
        <v>80</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715</v>
      </c>
      <c r="AR137" s="200"/>
      <c r="AS137" s="136" t="s">
        <v>233</v>
      </c>
      <c r="AT137" s="137"/>
      <c r="AU137" s="201">
        <v>3</v>
      </c>
      <c r="AV137" s="201"/>
      <c r="AW137" s="136" t="s">
        <v>179</v>
      </c>
      <c r="AX137" s="196"/>
      <c r="AY137">
        <f>$AY$136</f>
        <v>1</v>
      </c>
    </row>
    <row r="138" spans="1:51" ht="20.100000000000001" customHeight="1" x14ac:dyDescent="0.15">
      <c r="A138" s="190"/>
      <c r="B138" s="187"/>
      <c r="C138" s="181"/>
      <c r="D138" s="187"/>
      <c r="E138" s="181"/>
      <c r="F138" s="182"/>
      <c r="G138" s="107" t="s">
        <v>750</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371</v>
      </c>
      <c r="AC138" s="206"/>
      <c r="AD138" s="206"/>
      <c r="AE138" s="207">
        <v>16.2</v>
      </c>
      <c r="AF138" s="208"/>
      <c r="AG138" s="208"/>
      <c r="AH138" s="208"/>
      <c r="AI138" s="207">
        <v>15.8</v>
      </c>
      <c r="AJ138" s="208"/>
      <c r="AK138" s="208"/>
      <c r="AL138" s="208"/>
      <c r="AM138" s="207" t="s">
        <v>713</v>
      </c>
      <c r="AN138" s="208"/>
      <c r="AO138" s="208"/>
      <c r="AP138" s="208"/>
      <c r="AQ138" s="207" t="s">
        <v>715</v>
      </c>
      <c r="AR138" s="208"/>
      <c r="AS138" s="208"/>
      <c r="AT138" s="208"/>
      <c r="AU138" s="207" t="s">
        <v>715</v>
      </c>
      <c r="AV138" s="208"/>
      <c r="AW138" s="208"/>
      <c r="AX138" s="209"/>
      <c r="AY138">
        <f t="shared" ref="AY138:AY139" si="14">$AY$136</f>
        <v>1</v>
      </c>
    </row>
    <row r="139" spans="1:51" ht="20.10000000000000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371</v>
      </c>
      <c r="AC139" s="214"/>
      <c r="AD139" s="214"/>
      <c r="AE139" s="207" t="s">
        <v>715</v>
      </c>
      <c r="AF139" s="208"/>
      <c r="AG139" s="208"/>
      <c r="AH139" s="208"/>
      <c r="AI139" s="207" t="s">
        <v>727</v>
      </c>
      <c r="AJ139" s="208"/>
      <c r="AK139" s="208"/>
      <c r="AL139" s="208"/>
      <c r="AM139" s="207" t="s">
        <v>713</v>
      </c>
      <c r="AN139" s="208"/>
      <c r="AO139" s="208"/>
      <c r="AP139" s="208"/>
      <c r="AQ139" s="207" t="s">
        <v>715</v>
      </c>
      <c r="AR139" s="208"/>
      <c r="AS139" s="208"/>
      <c r="AT139" s="208"/>
      <c r="AU139" s="207">
        <v>8</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0.100000000000001" customHeight="1" x14ac:dyDescent="0.15">
      <c r="A188" s="190"/>
      <c r="B188" s="187"/>
      <c r="C188" s="181"/>
      <c r="D188" s="187"/>
      <c r="E188" s="128" t="s">
        <v>751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0.100000000000001"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406</v>
      </c>
      <c r="AJ194" s="208"/>
      <c r="AK194" s="208"/>
      <c r="AL194" s="208"/>
      <c r="AM194" s="207" t="s">
        <v>713</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406</v>
      </c>
      <c r="AJ195" s="208"/>
      <c r="AK195" s="208"/>
      <c r="AL195" s="208"/>
      <c r="AM195" s="207" t="s">
        <v>713</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406</v>
      </c>
      <c r="AJ198" s="208"/>
      <c r="AK198" s="208"/>
      <c r="AL198" s="208"/>
      <c r="AM198" s="207" t="s">
        <v>713</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406</v>
      </c>
      <c r="AJ199" s="208"/>
      <c r="AK199" s="208"/>
      <c r="AL199" s="208"/>
      <c r="AM199" s="207" t="s">
        <v>713</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7"/>
      <c r="E430" s="175" t="s">
        <v>399</v>
      </c>
      <c r="F430" s="893"/>
      <c r="G430" s="894" t="s">
        <v>252</v>
      </c>
      <c r="H430" s="126"/>
      <c r="I430" s="126"/>
      <c r="J430" s="895" t="s">
        <v>406</v>
      </c>
      <c r="K430" s="896"/>
      <c r="L430" s="896"/>
      <c r="M430" s="896"/>
      <c r="N430" s="896"/>
      <c r="O430" s="896"/>
      <c r="P430" s="896"/>
      <c r="Q430" s="896"/>
      <c r="R430" s="896"/>
      <c r="S430" s="896"/>
      <c r="T430" s="897"/>
      <c r="U430" s="587" t="s">
        <v>406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406</v>
      </c>
      <c r="AF432" s="201"/>
      <c r="AG432" s="136" t="s">
        <v>233</v>
      </c>
      <c r="AH432" s="137"/>
      <c r="AI432" s="335"/>
      <c r="AJ432" s="335"/>
      <c r="AK432" s="335"/>
      <c r="AL432" s="157"/>
      <c r="AM432" s="335"/>
      <c r="AN432" s="335"/>
      <c r="AO432" s="335"/>
      <c r="AP432" s="157"/>
      <c r="AQ432" s="250" t="s">
        <v>406</v>
      </c>
      <c r="AR432" s="201"/>
      <c r="AS432" s="136" t="s">
        <v>233</v>
      </c>
      <c r="AT432" s="137"/>
      <c r="AU432" s="201" t="s">
        <v>406</v>
      </c>
      <c r="AV432" s="201"/>
      <c r="AW432" s="136" t="s">
        <v>179</v>
      </c>
      <c r="AX432" s="196"/>
      <c r="AY432">
        <f>$AY$431</f>
        <v>1</v>
      </c>
    </row>
    <row r="433" spans="1:51" ht="20.100000000000001" customHeight="1" x14ac:dyDescent="0.15">
      <c r="A433" s="190"/>
      <c r="B433" s="187"/>
      <c r="C433" s="181"/>
      <c r="D433" s="187"/>
      <c r="E433" s="338"/>
      <c r="F433" s="339"/>
      <c r="G433" s="107" t="s">
        <v>406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406</v>
      </c>
      <c r="AC433" s="214"/>
      <c r="AD433" s="214"/>
      <c r="AE433" s="336" t="s">
        <v>406</v>
      </c>
      <c r="AF433" s="208"/>
      <c r="AG433" s="208"/>
      <c r="AH433" s="208"/>
      <c r="AI433" s="336" t="s">
        <v>406</v>
      </c>
      <c r="AJ433" s="208"/>
      <c r="AK433" s="208"/>
      <c r="AL433" s="208"/>
      <c r="AM433" s="336" t="s">
        <v>713</v>
      </c>
      <c r="AN433" s="208"/>
      <c r="AO433" s="208"/>
      <c r="AP433" s="337"/>
      <c r="AQ433" s="336" t="s">
        <v>406</v>
      </c>
      <c r="AR433" s="208"/>
      <c r="AS433" s="208"/>
      <c r="AT433" s="337"/>
      <c r="AU433" s="208" t="s">
        <v>406</v>
      </c>
      <c r="AV433" s="208"/>
      <c r="AW433" s="208"/>
      <c r="AX433" s="209"/>
      <c r="AY433">
        <f t="shared" ref="AY433:AY435" si="63">$AY$431</f>
        <v>1</v>
      </c>
    </row>
    <row r="434" spans="1:51" ht="20.10000000000000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406</v>
      </c>
      <c r="AC434" s="206"/>
      <c r="AD434" s="206"/>
      <c r="AE434" s="336" t="s">
        <v>406</v>
      </c>
      <c r="AF434" s="208"/>
      <c r="AG434" s="208"/>
      <c r="AH434" s="337"/>
      <c r="AI434" s="336" t="s">
        <v>406</v>
      </c>
      <c r="AJ434" s="208"/>
      <c r="AK434" s="208"/>
      <c r="AL434" s="208"/>
      <c r="AM434" s="336" t="s">
        <v>713</v>
      </c>
      <c r="AN434" s="208"/>
      <c r="AO434" s="208"/>
      <c r="AP434" s="337"/>
      <c r="AQ434" s="336" t="s">
        <v>406</v>
      </c>
      <c r="AR434" s="208"/>
      <c r="AS434" s="208"/>
      <c r="AT434" s="337"/>
      <c r="AU434" s="208" t="s">
        <v>406</v>
      </c>
      <c r="AV434" s="208"/>
      <c r="AW434" s="208"/>
      <c r="AX434" s="209"/>
      <c r="AY434">
        <f t="shared" si="63"/>
        <v>1</v>
      </c>
    </row>
    <row r="435" spans="1:51" ht="20.10000000000000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406</v>
      </c>
      <c r="AF435" s="208"/>
      <c r="AG435" s="208"/>
      <c r="AH435" s="337"/>
      <c r="AI435" s="336" t="s">
        <v>406</v>
      </c>
      <c r="AJ435" s="208"/>
      <c r="AK435" s="208"/>
      <c r="AL435" s="208"/>
      <c r="AM435" s="336" t="s">
        <v>713</v>
      </c>
      <c r="AN435" s="208"/>
      <c r="AO435" s="208"/>
      <c r="AP435" s="337"/>
      <c r="AQ435" s="336" t="s">
        <v>406</v>
      </c>
      <c r="AR435" s="208"/>
      <c r="AS435" s="208"/>
      <c r="AT435" s="337"/>
      <c r="AU435" s="208" t="s">
        <v>406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406</v>
      </c>
      <c r="AF457" s="201"/>
      <c r="AG457" s="136" t="s">
        <v>233</v>
      </c>
      <c r="AH457" s="137"/>
      <c r="AI457" s="335"/>
      <c r="AJ457" s="335"/>
      <c r="AK457" s="335"/>
      <c r="AL457" s="157"/>
      <c r="AM457" s="335"/>
      <c r="AN457" s="335"/>
      <c r="AO457" s="335"/>
      <c r="AP457" s="157"/>
      <c r="AQ457" s="250" t="s">
        <v>406</v>
      </c>
      <c r="AR457" s="201"/>
      <c r="AS457" s="136" t="s">
        <v>233</v>
      </c>
      <c r="AT457" s="137"/>
      <c r="AU457" s="201" t="s">
        <v>406</v>
      </c>
      <c r="AV457" s="201"/>
      <c r="AW457" s="136" t="s">
        <v>179</v>
      </c>
      <c r="AX457" s="196"/>
      <c r="AY457">
        <f>$AY$456</f>
        <v>1</v>
      </c>
    </row>
    <row r="458" spans="1:51" ht="20.100000000000001" customHeight="1" x14ac:dyDescent="0.15">
      <c r="A458" s="190"/>
      <c r="B458" s="187"/>
      <c r="C458" s="181"/>
      <c r="D458" s="187"/>
      <c r="E458" s="338"/>
      <c r="F458" s="339"/>
      <c r="G458" s="107" t="s">
        <v>406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406</v>
      </c>
      <c r="AC458" s="214"/>
      <c r="AD458" s="214"/>
      <c r="AE458" s="336" t="s">
        <v>406</v>
      </c>
      <c r="AF458" s="208"/>
      <c r="AG458" s="208"/>
      <c r="AH458" s="208"/>
      <c r="AI458" s="336" t="s">
        <v>406</v>
      </c>
      <c r="AJ458" s="208"/>
      <c r="AK458" s="208"/>
      <c r="AL458" s="208"/>
      <c r="AM458" s="336" t="s">
        <v>713</v>
      </c>
      <c r="AN458" s="208"/>
      <c r="AO458" s="208"/>
      <c r="AP458" s="337"/>
      <c r="AQ458" s="336" t="s">
        <v>406</v>
      </c>
      <c r="AR458" s="208"/>
      <c r="AS458" s="208"/>
      <c r="AT458" s="337"/>
      <c r="AU458" s="208" t="s">
        <v>406</v>
      </c>
      <c r="AV458" s="208"/>
      <c r="AW458" s="208"/>
      <c r="AX458" s="209"/>
      <c r="AY458">
        <f t="shared" ref="AY458:AY460" si="68">$AY$456</f>
        <v>1</v>
      </c>
    </row>
    <row r="459" spans="1:51" ht="20.10000000000000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406</v>
      </c>
      <c r="AC459" s="206"/>
      <c r="AD459" s="206"/>
      <c r="AE459" s="336" t="s">
        <v>406</v>
      </c>
      <c r="AF459" s="208"/>
      <c r="AG459" s="208"/>
      <c r="AH459" s="337"/>
      <c r="AI459" s="336" t="s">
        <v>406</v>
      </c>
      <c r="AJ459" s="208"/>
      <c r="AK459" s="208"/>
      <c r="AL459" s="208"/>
      <c r="AM459" s="336" t="s">
        <v>713</v>
      </c>
      <c r="AN459" s="208"/>
      <c r="AO459" s="208"/>
      <c r="AP459" s="337"/>
      <c r="AQ459" s="336" t="s">
        <v>406</v>
      </c>
      <c r="AR459" s="208"/>
      <c r="AS459" s="208"/>
      <c r="AT459" s="337"/>
      <c r="AU459" s="208" t="s">
        <v>406</v>
      </c>
      <c r="AV459" s="208"/>
      <c r="AW459" s="208"/>
      <c r="AX459" s="209"/>
      <c r="AY459">
        <f t="shared" si="68"/>
        <v>1</v>
      </c>
    </row>
    <row r="460" spans="1:51" ht="20.10000000000000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406</v>
      </c>
      <c r="AF460" s="208"/>
      <c r="AG460" s="208"/>
      <c r="AH460" s="337"/>
      <c r="AI460" s="336" t="s">
        <v>406</v>
      </c>
      <c r="AJ460" s="208"/>
      <c r="AK460" s="208"/>
      <c r="AL460" s="208"/>
      <c r="AM460" s="336" t="s">
        <v>713</v>
      </c>
      <c r="AN460" s="208"/>
      <c r="AO460" s="208"/>
      <c r="AP460" s="337"/>
      <c r="AQ460" s="336" t="s">
        <v>406</v>
      </c>
      <c r="AR460" s="208"/>
      <c r="AS460" s="208"/>
      <c r="AT460" s="337"/>
      <c r="AU460" s="208" t="s">
        <v>406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0.100000000000001" customHeight="1" x14ac:dyDescent="0.15">
      <c r="A482" s="190"/>
      <c r="B482" s="187"/>
      <c r="C482" s="181"/>
      <c r="D482" s="187"/>
      <c r="E482" s="128" t="s">
        <v>406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0.10000000000000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53.25"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5.099999999999994"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716</v>
      </c>
      <c r="AE702" s="342"/>
      <c r="AF702" s="342"/>
      <c r="AG702" s="379" t="s">
        <v>789</v>
      </c>
      <c r="AH702" s="380"/>
      <c r="AI702" s="380"/>
      <c r="AJ702" s="380"/>
      <c r="AK702" s="380"/>
      <c r="AL702" s="380"/>
      <c r="AM702" s="380"/>
      <c r="AN702" s="380"/>
      <c r="AO702" s="380"/>
      <c r="AP702" s="380"/>
      <c r="AQ702" s="380"/>
      <c r="AR702" s="380"/>
      <c r="AS702" s="380"/>
      <c r="AT702" s="380"/>
      <c r="AU702" s="380"/>
      <c r="AV702" s="380"/>
      <c r="AW702" s="380"/>
      <c r="AX702" s="381"/>
    </row>
    <row r="703" spans="1:51" ht="53.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716</v>
      </c>
      <c r="AE703" s="323"/>
      <c r="AF703" s="323"/>
      <c r="AG703" s="104" t="s">
        <v>791</v>
      </c>
      <c r="AH703" s="105"/>
      <c r="AI703" s="105"/>
      <c r="AJ703" s="105"/>
      <c r="AK703" s="105"/>
      <c r="AL703" s="105"/>
      <c r="AM703" s="105"/>
      <c r="AN703" s="105"/>
      <c r="AO703" s="105"/>
      <c r="AP703" s="105"/>
      <c r="AQ703" s="105"/>
      <c r="AR703" s="105"/>
      <c r="AS703" s="105"/>
      <c r="AT703" s="105"/>
      <c r="AU703" s="105"/>
      <c r="AV703" s="105"/>
      <c r="AW703" s="105"/>
      <c r="AX703" s="106"/>
    </row>
    <row r="704" spans="1:51" ht="53.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716</v>
      </c>
      <c r="AE704" s="781"/>
      <c r="AF704" s="781"/>
      <c r="AG704" s="168" t="s">
        <v>758</v>
      </c>
      <c r="AH704" s="111"/>
      <c r="AI704" s="111"/>
      <c r="AJ704" s="111"/>
      <c r="AK704" s="111"/>
      <c r="AL704" s="111"/>
      <c r="AM704" s="111"/>
      <c r="AN704" s="111"/>
      <c r="AO704" s="111"/>
      <c r="AP704" s="111"/>
      <c r="AQ704" s="111"/>
      <c r="AR704" s="111"/>
      <c r="AS704" s="111"/>
      <c r="AT704" s="111"/>
      <c r="AU704" s="111"/>
      <c r="AV704" s="111"/>
      <c r="AW704" s="111"/>
      <c r="AX704" s="169"/>
    </row>
    <row r="705" spans="1:50" ht="53.2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716</v>
      </c>
      <c r="AE705" s="713"/>
      <c r="AF705" s="713"/>
      <c r="AG705" s="128" t="s">
        <v>759</v>
      </c>
      <c r="AH705" s="108"/>
      <c r="AI705" s="108"/>
      <c r="AJ705" s="108"/>
      <c r="AK705" s="108"/>
      <c r="AL705" s="108"/>
      <c r="AM705" s="108"/>
      <c r="AN705" s="108"/>
      <c r="AO705" s="108"/>
      <c r="AP705" s="108"/>
      <c r="AQ705" s="108"/>
      <c r="AR705" s="108"/>
      <c r="AS705" s="108"/>
      <c r="AT705" s="108"/>
      <c r="AU705" s="108"/>
      <c r="AV705" s="108"/>
      <c r="AW705" s="108"/>
      <c r="AX705" s="129"/>
    </row>
    <row r="706" spans="1:50" ht="53.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53.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53.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716</v>
      </c>
      <c r="AE708" s="603"/>
      <c r="AF708" s="603"/>
      <c r="AG708" s="740" t="s">
        <v>790</v>
      </c>
      <c r="AH708" s="741"/>
      <c r="AI708" s="741"/>
      <c r="AJ708" s="741"/>
      <c r="AK708" s="741"/>
      <c r="AL708" s="741"/>
      <c r="AM708" s="741"/>
      <c r="AN708" s="741"/>
      <c r="AO708" s="741"/>
      <c r="AP708" s="741"/>
      <c r="AQ708" s="741"/>
      <c r="AR708" s="741"/>
      <c r="AS708" s="741"/>
      <c r="AT708" s="741"/>
      <c r="AU708" s="741"/>
      <c r="AV708" s="741"/>
      <c r="AW708" s="741"/>
      <c r="AX708" s="742"/>
    </row>
    <row r="709" spans="1:50" ht="53.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716</v>
      </c>
      <c r="AE709" s="323"/>
      <c r="AF709" s="323"/>
      <c r="AG709" s="104" t="s">
        <v>792</v>
      </c>
      <c r="AH709" s="105"/>
      <c r="AI709" s="105"/>
      <c r="AJ709" s="105"/>
      <c r="AK709" s="105"/>
      <c r="AL709" s="105"/>
      <c r="AM709" s="105"/>
      <c r="AN709" s="105"/>
      <c r="AO709" s="105"/>
      <c r="AP709" s="105"/>
      <c r="AQ709" s="105"/>
      <c r="AR709" s="105"/>
      <c r="AS709" s="105"/>
      <c r="AT709" s="105"/>
      <c r="AU709" s="105"/>
      <c r="AV709" s="105"/>
      <c r="AW709" s="105"/>
      <c r="AX709" s="106"/>
    </row>
    <row r="710" spans="1:50" ht="53.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716</v>
      </c>
      <c r="AE710" s="323"/>
      <c r="AF710" s="323"/>
      <c r="AG710" s="104" t="s">
        <v>793</v>
      </c>
      <c r="AH710" s="105"/>
      <c r="AI710" s="105"/>
      <c r="AJ710" s="105"/>
      <c r="AK710" s="105"/>
      <c r="AL710" s="105"/>
      <c r="AM710" s="105"/>
      <c r="AN710" s="105"/>
      <c r="AO710" s="105"/>
      <c r="AP710" s="105"/>
      <c r="AQ710" s="105"/>
      <c r="AR710" s="105"/>
      <c r="AS710" s="105"/>
      <c r="AT710" s="105"/>
      <c r="AU710" s="105"/>
      <c r="AV710" s="105"/>
      <c r="AW710" s="105"/>
      <c r="AX710" s="106"/>
    </row>
    <row r="711" spans="1:50" ht="53.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716</v>
      </c>
      <c r="AE711" s="323"/>
      <c r="AF711" s="323"/>
      <c r="AG711" s="104" t="s">
        <v>794</v>
      </c>
      <c r="AH711" s="105"/>
      <c r="AI711" s="105"/>
      <c r="AJ711" s="105"/>
      <c r="AK711" s="105"/>
      <c r="AL711" s="105"/>
      <c r="AM711" s="105"/>
      <c r="AN711" s="105"/>
      <c r="AO711" s="105"/>
      <c r="AP711" s="105"/>
      <c r="AQ711" s="105"/>
      <c r="AR711" s="105"/>
      <c r="AS711" s="105"/>
      <c r="AT711" s="105"/>
      <c r="AU711" s="105"/>
      <c r="AV711" s="105"/>
      <c r="AW711" s="105"/>
      <c r="AX711" s="106"/>
    </row>
    <row r="712" spans="1:50" ht="53.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716</v>
      </c>
      <c r="AE712" s="781"/>
      <c r="AF712" s="781"/>
      <c r="AG712" s="805" t="s">
        <v>764</v>
      </c>
      <c r="AH712" s="806"/>
      <c r="AI712" s="806"/>
      <c r="AJ712" s="806"/>
      <c r="AK712" s="806"/>
      <c r="AL712" s="806"/>
      <c r="AM712" s="806"/>
      <c r="AN712" s="806"/>
      <c r="AO712" s="806"/>
      <c r="AP712" s="806"/>
      <c r="AQ712" s="806"/>
      <c r="AR712" s="806"/>
      <c r="AS712" s="806"/>
      <c r="AT712" s="806"/>
      <c r="AU712" s="806"/>
      <c r="AV712" s="806"/>
      <c r="AW712" s="806"/>
      <c r="AX712" s="807"/>
    </row>
    <row r="713" spans="1:50" ht="53.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757</v>
      </c>
      <c r="AE713" s="323"/>
      <c r="AF713" s="661"/>
      <c r="AG713" s="104" t="s">
        <v>715</v>
      </c>
      <c r="AH713" s="105"/>
      <c r="AI713" s="105"/>
      <c r="AJ713" s="105"/>
      <c r="AK713" s="105"/>
      <c r="AL713" s="105"/>
      <c r="AM713" s="105"/>
      <c r="AN713" s="105"/>
      <c r="AO713" s="105"/>
      <c r="AP713" s="105"/>
      <c r="AQ713" s="105"/>
      <c r="AR713" s="105"/>
      <c r="AS713" s="105"/>
      <c r="AT713" s="105"/>
      <c r="AU713" s="105"/>
      <c r="AV713" s="105"/>
      <c r="AW713" s="105"/>
      <c r="AX713" s="106"/>
    </row>
    <row r="714" spans="1:50" ht="53.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716</v>
      </c>
      <c r="AE714" s="803"/>
      <c r="AF714" s="804"/>
      <c r="AG714" s="734" t="s">
        <v>760</v>
      </c>
      <c r="AH714" s="735"/>
      <c r="AI714" s="735"/>
      <c r="AJ714" s="735"/>
      <c r="AK714" s="735"/>
      <c r="AL714" s="735"/>
      <c r="AM714" s="735"/>
      <c r="AN714" s="735"/>
      <c r="AO714" s="735"/>
      <c r="AP714" s="735"/>
      <c r="AQ714" s="735"/>
      <c r="AR714" s="735"/>
      <c r="AS714" s="735"/>
      <c r="AT714" s="735"/>
      <c r="AU714" s="735"/>
      <c r="AV714" s="735"/>
      <c r="AW714" s="735"/>
      <c r="AX714" s="736"/>
    </row>
    <row r="715" spans="1:50" ht="84.9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716</v>
      </c>
      <c r="AE715" s="603"/>
      <c r="AF715" s="654"/>
      <c r="AG715" s="740" t="s">
        <v>784</v>
      </c>
      <c r="AH715" s="741"/>
      <c r="AI715" s="741"/>
      <c r="AJ715" s="741"/>
      <c r="AK715" s="741"/>
      <c r="AL715" s="741"/>
      <c r="AM715" s="741"/>
      <c r="AN715" s="741"/>
      <c r="AO715" s="741"/>
      <c r="AP715" s="741"/>
      <c r="AQ715" s="741"/>
      <c r="AR715" s="741"/>
      <c r="AS715" s="741"/>
      <c r="AT715" s="741"/>
      <c r="AU715" s="741"/>
      <c r="AV715" s="741"/>
      <c r="AW715" s="741"/>
      <c r="AX715" s="742"/>
    </row>
    <row r="716" spans="1:50" ht="76.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716</v>
      </c>
      <c r="AE716" s="625"/>
      <c r="AF716" s="625"/>
      <c r="AG716" s="104" t="s">
        <v>761</v>
      </c>
      <c r="AH716" s="105"/>
      <c r="AI716" s="105"/>
      <c r="AJ716" s="105"/>
      <c r="AK716" s="105"/>
      <c r="AL716" s="105"/>
      <c r="AM716" s="105"/>
      <c r="AN716" s="105"/>
      <c r="AO716" s="105"/>
      <c r="AP716" s="105"/>
      <c r="AQ716" s="105"/>
      <c r="AR716" s="105"/>
      <c r="AS716" s="105"/>
      <c r="AT716" s="105"/>
      <c r="AU716" s="105"/>
      <c r="AV716" s="105"/>
      <c r="AW716" s="105"/>
      <c r="AX716" s="106"/>
    </row>
    <row r="717" spans="1:50" ht="53.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716</v>
      </c>
      <c r="AE717" s="323"/>
      <c r="AF717" s="323"/>
      <c r="AG717" s="104" t="s">
        <v>762</v>
      </c>
      <c r="AH717" s="105"/>
      <c r="AI717" s="105"/>
      <c r="AJ717" s="105"/>
      <c r="AK717" s="105"/>
      <c r="AL717" s="105"/>
      <c r="AM717" s="105"/>
      <c r="AN717" s="105"/>
      <c r="AO717" s="105"/>
      <c r="AP717" s="105"/>
      <c r="AQ717" s="105"/>
      <c r="AR717" s="105"/>
      <c r="AS717" s="105"/>
      <c r="AT717" s="105"/>
      <c r="AU717" s="105"/>
      <c r="AV717" s="105"/>
      <c r="AW717" s="105"/>
      <c r="AX717" s="106"/>
    </row>
    <row r="718" spans="1:50" ht="53.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757</v>
      </c>
      <c r="AE718" s="323"/>
      <c r="AF718" s="323"/>
      <c r="AG718" s="130" t="s">
        <v>763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782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783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797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798</v>
      </c>
      <c r="B731" s="672"/>
      <c r="C731" s="672"/>
      <c r="D731" s="672"/>
      <c r="E731" s="673"/>
      <c r="F731" s="727" t="s">
        <v>799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800</v>
      </c>
      <c r="B733" s="672"/>
      <c r="C733" s="672"/>
      <c r="D733" s="672"/>
      <c r="E733" s="673"/>
      <c r="F733" s="635" t="s">
        <v>801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406</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406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406</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406</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406</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406</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752</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v>27</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v>310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161</v>
      </c>
      <c r="F746" s="954"/>
      <c r="G746" s="954"/>
      <c r="H746" s="100" t="str">
        <f>IF(E746="","","-")</f>
        <v>-</v>
      </c>
      <c r="I746" s="954"/>
      <c r="J746" s="954"/>
      <c r="K746" s="100" t="str">
        <f>IF(I746="","","-")</f>
        <v/>
      </c>
      <c r="L746" s="955">
        <v>302</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292</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773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774</v>
      </c>
      <c r="H789" s="669"/>
      <c r="I789" s="669"/>
      <c r="J789" s="669"/>
      <c r="K789" s="670"/>
      <c r="L789" s="662" t="s">
        <v>781</v>
      </c>
      <c r="M789" s="663"/>
      <c r="N789" s="663"/>
      <c r="O789" s="663"/>
      <c r="P789" s="663"/>
      <c r="Q789" s="663"/>
      <c r="R789" s="663"/>
      <c r="S789" s="663"/>
      <c r="T789" s="663"/>
      <c r="U789" s="663"/>
      <c r="V789" s="663"/>
      <c r="W789" s="663"/>
      <c r="X789" s="664"/>
      <c r="Y789" s="382">
        <v>4</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775</v>
      </c>
      <c r="H790" s="605"/>
      <c r="I790" s="605"/>
      <c r="J790" s="605"/>
      <c r="K790" s="606"/>
      <c r="L790" s="596" t="s">
        <v>780</v>
      </c>
      <c r="M790" s="597"/>
      <c r="N790" s="597"/>
      <c r="O790" s="597"/>
      <c r="P790" s="597"/>
      <c r="Q790" s="597"/>
      <c r="R790" s="597"/>
      <c r="S790" s="597"/>
      <c r="T790" s="597"/>
      <c r="U790" s="597"/>
      <c r="V790" s="597"/>
      <c r="W790" s="597"/>
      <c r="X790" s="598"/>
      <c r="Y790" s="599">
        <v>0.5</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776</v>
      </c>
      <c r="H791" s="605"/>
      <c r="I791" s="605"/>
      <c r="J791" s="605"/>
      <c r="K791" s="606"/>
      <c r="L791" s="596" t="s">
        <v>779</v>
      </c>
      <c r="M791" s="597"/>
      <c r="N791" s="597"/>
      <c r="O791" s="597"/>
      <c r="P791" s="597"/>
      <c r="Q791" s="597"/>
      <c r="R791" s="597"/>
      <c r="S791" s="597"/>
      <c r="T791" s="597"/>
      <c r="U791" s="597"/>
      <c r="V791" s="597"/>
      <c r="W791" s="597"/>
      <c r="X791" s="598"/>
      <c r="Y791" s="599">
        <v>0.1</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777</v>
      </c>
      <c r="H792" s="605"/>
      <c r="I792" s="605"/>
      <c r="J792" s="605"/>
      <c r="K792" s="606"/>
      <c r="L792" s="596" t="s">
        <v>778</v>
      </c>
      <c r="M792" s="597"/>
      <c r="N792" s="597"/>
      <c r="O792" s="597"/>
      <c r="P792" s="597"/>
      <c r="Q792" s="597"/>
      <c r="R792" s="597"/>
      <c r="S792" s="597"/>
      <c r="T792" s="597"/>
      <c r="U792" s="597"/>
      <c r="V792" s="597"/>
      <c r="W792" s="597"/>
      <c r="X792" s="598"/>
      <c r="Y792" s="599">
        <v>0.1</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4.6999999999999993</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50.25" customHeight="1" x14ac:dyDescent="0.15">
      <c r="A845" s="370">
        <v>1</v>
      </c>
      <c r="B845" s="370">
        <v>1</v>
      </c>
      <c r="C845" s="358" t="s">
        <v>772</v>
      </c>
      <c r="D845" s="343"/>
      <c r="E845" s="343"/>
      <c r="F845" s="343"/>
      <c r="G845" s="343"/>
      <c r="H845" s="343"/>
      <c r="I845" s="343"/>
      <c r="J845" s="344">
        <v>3000020131202</v>
      </c>
      <c r="K845" s="345"/>
      <c r="L845" s="345"/>
      <c r="M845" s="345"/>
      <c r="N845" s="345"/>
      <c r="O845" s="345"/>
      <c r="P845" s="346" t="s">
        <v>771</v>
      </c>
      <c r="Q845" s="346"/>
      <c r="R845" s="346"/>
      <c r="S845" s="346"/>
      <c r="T845" s="346"/>
      <c r="U845" s="346"/>
      <c r="V845" s="346"/>
      <c r="W845" s="346"/>
      <c r="X845" s="346"/>
      <c r="Y845" s="347">
        <v>4.7</v>
      </c>
      <c r="Z845" s="348"/>
      <c r="AA845" s="348"/>
      <c r="AB845" s="349"/>
      <c r="AC845" s="350" t="s">
        <v>376</v>
      </c>
      <c r="AD845" s="351"/>
      <c r="AE845" s="351"/>
      <c r="AF845" s="351"/>
      <c r="AG845" s="351"/>
      <c r="AH845" s="366">
        <v>4</v>
      </c>
      <c r="AI845" s="367"/>
      <c r="AJ845" s="367"/>
      <c r="AK845" s="367"/>
      <c r="AL845" s="354">
        <v>100</v>
      </c>
      <c r="AM845" s="355"/>
      <c r="AN845" s="355"/>
      <c r="AO845" s="356"/>
      <c r="AP845" s="357"/>
      <c r="AQ845" s="357"/>
      <c r="AR845" s="357"/>
      <c r="AS845" s="357"/>
      <c r="AT845" s="357"/>
      <c r="AU845" s="357"/>
      <c r="AV845" s="357"/>
      <c r="AW845" s="357"/>
      <c r="AX845" s="357"/>
    </row>
    <row r="846" spans="1:51" ht="50.25" customHeight="1" x14ac:dyDescent="0.15">
      <c r="A846" s="370">
        <v>2</v>
      </c>
      <c r="B846" s="370">
        <v>1</v>
      </c>
      <c r="C846" s="358" t="s">
        <v>765</v>
      </c>
      <c r="D846" s="343"/>
      <c r="E846" s="343"/>
      <c r="F846" s="343"/>
      <c r="G846" s="343"/>
      <c r="H846" s="343"/>
      <c r="I846" s="343"/>
      <c r="J846" s="344">
        <v>8000020433675</v>
      </c>
      <c r="K846" s="345"/>
      <c r="L846" s="345"/>
      <c r="M846" s="345"/>
      <c r="N846" s="345"/>
      <c r="O846" s="345"/>
      <c r="P846" s="346" t="s">
        <v>766</v>
      </c>
      <c r="Q846" s="346"/>
      <c r="R846" s="346"/>
      <c r="S846" s="346"/>
      <c r="T846" s="346"/>
      <c r="U846" s="346"/>
      <c r="V846" s="346"/>
      <c r="W846" s="346"/>
      <c r="X846" s="346"/>
      <c r="Y846" s="347">
        <v>3.5</v>
      </c>
      <c r="Z846" s="348"/>
      <c r="AA846" s="348"/>
      <c r="AB846" s="349"/>
      <c r="AC846" s="350" t="s">
        <v>376</v>
      </c>
      <c r="AD846" s="351"/>
      <c r="AE846" s="351"/>
      <c r="AF846" s="351"/>
      <c r="AG846" s="351"/>
      <c r="AH846" s="366">
        <v>4</v>
      </c>
      <c r="AI846" s="367"/>
      <c r="AJ846" s="367"/>
      <c r="AK846" s="367"/>
      <c r="AL846" s="354">
        <v>100</v>
      </c>
      <c r="AM846" s="355"/>
      <c r="AN846" s="355"/>
      <c r="AO846" s="356"/>
      <c r="AP846" s="357"/>
      <c r="AQ846" s="357"/>
      <c r="AR846" s="357"/>
      <c r="AS846" s="357"/>
      <c r="AT846" s="357"/>
      <c r="AU846" s="357"/>
      <c r="AV846" s="357"/>
      <c r="AW846" s="357"/>
      <c r="AX846" s="357"/>
      <c r="AY846">
        <f>COUNTA($C$846)</f>
        <v>1</v>
      </c>
    </row>
    <row r="847" spans="1:51" ht="50.25" customHeight="1" x14ac:dyDescent="0.15">
      <c r="A847" s="370">
        <v>3</v>
      </c>
      <c r="B847" s="370">
        <v>1</v>
      </c>
      <c r="C847" s="358" t="s">
        <v>767</v>
      </c>
      <c r="D847" s="343"/>
      <c r="E847" s="343"/>
      <c r="F847" s="343"/>
      <c r="G847" s="343"/>
      <c r="H847" s="343"/>
      <c r="I847" s="343"/>
      <c r="J847" s="344">
        <v>5010905000774</v>
      </c>
      <c r="K847" s="345"/>
      <c r="L847" s="345"/>
      <c r="M847" s="345"/>
      <c r="N847" s="345"/>
      <c r="O847" s="345"/>
      <c r="P847" s="359" t="s">
        <v>770</v>
      </c>
      <c r="Q847" s="346"/>
      <c r="R847" s="346"/>
      <c r="S847" s="346"/>
      <c r="T847" s="346"/>
      <c r="U847" s="346"/>
      <c r="V847" s="346"/>
      <c r="W847" s="346"/>
      <c r="X847" s="346"/>
      <c r="Y847" s="347">
        <v>2.8</v>
      </c>
      <c r="Z847" s="348"/>
      <c r="AA847" s="348"/>
      <c r="AB847" s="349"/>
      <c r="AC847" s="350" t="s">
        <v>376</v>
      </c>
      <c r="AD847" s="351"/>
      <c r="AE847" s="351"/>
      <c r="AF847" s="351"/>
      <c r="AG847" s="351"/>
      <c r="AH847" s="366">
        <v>4</v>
      </c>
      <c r="AI847" s="367"/>
      <c r="AJ847" s="367"/>
      <c r="AK847" s="367"/>
      <c r="AL847" s="354">
        <v>100</v>
      </c>
      <c r="AM847" s="355"/>
      <c r="AN847" s="355"/>
      <c r="AO847" s="356"/>
      <c r="AP847" s="357"/>
      <c r="AQ847" s="357"/>
      <c r="AR847" s="357"/>
      <c r="AS847" s="357"/>
      <c r="AT847" s="357"/>
      <c r="AU847" s="357"/>
      <c r="AV847" s="357"/>
      <c r="AW847" s="357"/>
      <c r="AX847" s="357"/>
      <c r="AY847">
        <f>COUNTA($C$847)</f>
        <v>1</v>
      </c>
    </row>
    <row r="848" spans="1:51" ht="50.25" customHeight="1" x14ac:dyDescent="0.15">
      <c r="A848" s="370">
        <v>4</v>
      </c>
      <c r="B848" s="370">
        <v>1</v>
      </c>
      <c r="C848" s="358" t="s">
        <v>768</v>
      </c>
      <c r="D848" s="343"/>
      <c r="E848" s="343"/>
      <c r="F848" s="343"/>
      <c r="G848" s="343"/>
      <c r="H848" s="343"/>
      <c r="I848" s="343"/>
      <c r="J848" s="344">
        <v>2000020170003</v>
      </c>
      <c r="K848" s="345"/>
      <c r="L848" s="345"/>
      <c r="M848" s="345"/>
      <c r="N848" s="345"/>
      <c r="O848" s="345"/>
      <c r="P848" s="359" t="s">
        <v>769</v>
      </c>
      <c r="Q848" s="346"/>
      <c r="R848" s="346"/>
      <c r="S848" s="346"/>
      <c r="T848" s="346"/>
      <c r="U848" s="346"/>
      <c r="V848" s="346"/>
      <c r="W848" s="346"/>
      <c r="X848" s="346"/>
      <c r="Y848" s="347">
        <v>1.5</v>
      </c>
      <c r="Z848" s="348"/>
      <c r="AA848" s="348"/>
      <c r="AB848" s="349"/>
      <c r="AC848" s="350" t="s">
        <v>376</v>
      </c>
      <c r="AD848" s="351"/>
      <c r="AE848" s="351"/>
      <c r="AF848" s="351"/>
      <c r="AG848" s="351"/>
      <c r="AH848" s="366">
        <v>4</v>
      </c>
      <c r="AI848" s="367"/>
      <c r="AJ848" s="367"/>
      <c r="AK848" s="367"/>
      <c r="AL848" s="354">
        <v>100</v>
      </c>
      <c r="AM848" s="355"/>
      <c r="AN848" s="355"/>
      <c r="AO848" s="356"/>
      <c r="AP848" s="357"/>
      <c r="AQ848" s="357"/>
      <c r="AR848" s="357"/>
      <c r="AS848" s="357"/>
      <c r="AT848" s="357"/>
      <c r="AU848" s="357"/>
      <c r="AV848" s="357"/>
      <c r="AW848" s="357"/>
      <c r="AX848" s="357"/>
      <c r="AY848">
        <f>COUNTA($C$848)</f>
        <v>1</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713</v>
      </c>
      <c r="F1110" s="369"/>
      <c r="G1110" s="369"/>
      <c r="H1110" s="369"/>
      <c r="I1110" s="369"/>
      <c r="J1110" s="344" t="s">
        <v>713</v>
      </c>
      <c r="K1110" s="345"/>
      <c r="L1110" s="345"/>
      <c r="M1110" s="345"/>
      <c r="N1110" s="345"/>
      <c r="O1110" s="345"/>
      <c r="P1110" s="359" t="s">
        <v>713</v>
      </c>
      <c r="Q1110" s="346"/>
      <c r="R1110" s="346"/>
      <c r="S1110" s="346"/>
      <c r="T1110" s="346"/>
      <c r="U1110" s="346"/>
      <c r="V1110" s="346"/>
      <c r="W1110" s="346"/>
      <c r="X1110" s="346"/>
      <c r="Y1110" s="347" t="s">
        <v>713</v>
      </c>
      <c r="Z1110" s="348"/>
      <c r="AA1110" s="348"/>
      <c r="AB1110" s="349"/>
      <c r="AC1110" s="350"/>
      <c r="AD1110" s="351"/>
      <c r="AE1110" s="351"/>
      <c r="AF1110" s="351"/>
      <c r="AG1110" s="351"/>
      <c r="AH1110" s="352" t="s">
        <v>713</v>
      </c>
      <c r="AI1110" s="353"/>
      <c r="AJ1110" s="353"/>
      <c r="AK1110" s="353"/>
      <c r="AL1110" s="354" t="s">
        <v>713</v>
      </c>
      <c r="AM1110" s="355"/>
      <c r="AN1110" s="355"/>
      <c r="AO1110" s="356"/>
      <c r="AP1110" s="357" t="s">
        <v>713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90">
    <cfRule type="expression" dxfId="2803" priority="13887">
      <formula>IF(RIGHT(TEXT(Y790,"0.#"),1)=".",FALSE,TRUE)</formula>
    </cfRule>
    <cfRule type="expression" dxfId="2802" priority="13888">
      <formula>IF(RIGHT(TEXT(Y790,"0.#"),1)=".",TRUE,FALSE)</formula>
    </cfRule>
  </conditionalFormatting>
  <conditionalFormatting sqref="Y799">
    <cfRule type="expression" dxfId="2801" priority="13883">
      <formula>IF(RIGHT(TEXT(Y799,"0.#"),1)=".",FALSE,TRUE)</formula>
    </cfRule>
    <cfRule type="expression" dxfId="2800" priority="13884">
      <formula>IF(RIGHT(TEXT(Y799,"0.#"),1)=".",TRUE,FALSE)</formula>
    </cfRule>
  </conditionalFormatting>
  <conditionalFormatting sqref="Y830:Y837 Y828 Y817:Y824 Y815 Y804:Y811 Y802">
    <cfRule type="expression" dxfId="2799" priority="13665">
      <formula>IF(RIGHT(TEXT(Y802,"0.#"),1)=".",FALSE,TRUE)</formula>
    </cfRule>
    <cfRule type="expression" dxfId="2798" priority="13666">
      <formula>IF(RIGHT(TEXT(Y802,"0.#"),1)=".",TRUE,FALSE)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91:Y798 Y789">
    <cfRule type="expression" dxfId="2791" priority="13689">
      <formula>IF(RIGHT(TEXT(Y789,"0.#"),1)=".",FALSE,TRUE)</formula>
    </cfRule>
    <cfRule type="expression" dxfId="2790" priority="13690">
      <formula>IF(RIGHT(TEXT(Y789,"0.#"),1)=".",TRUE,FALSE)</formula>
    </cfRule>
  </conditionalFormatting>
  <conditionalFormatting sqref="AU790">
    <cfRule type="expression" dxfId="2789" priority="13687">
      <formula>IF(RIGHT(TEXT(AU790,"0.#"),1)=".",FALSE,TRUE)</formula>
    </cfRule>
    <cfRule type="expression" dxfId="2788" priority="13688">
      <formula>IF(RIGHT(TEXT(AU790,"0.#"),1)=".",TRUE,FALSE)</formula>
    </cfRule>
  </conditionalFormatting>
  <conditionalFormatting sqref="AU799">
    <cfRule type="expression" dxfId="2787" priority="13685">
      <formula>IF(RIGHT(TEXT(AU799,"0.#"),1)=".",FALSE,TRUE)</formula>
    </cfRule>
    <cfRule type="expression" dxfId="2786" priority="13686">
      <formula>IF(RIGHT(TEXT(AU799,"0.#"),1)=".",TRUE,FALSE)</formula>
    </cfRule>
  </conditionalFormatting>
  <conditionalFormatting sqref="AU791:AU798 AU789">
    <cfRule type="expression" dxfId="2785" priority="13683">
      <formula>IF(RIGHT(TEXT(AU789,"0.#"),1)=".",FALSE,TRUE)</formula>
    </cfRule>
    <cfRule type="expression" dxfId="2784" priority="13684">
      <formula>IF(RIGHT(TEXT(AU789,"0.#"),1)=".",TRUE,FALSE)</formula>
    </cfRule>
  </conditionalFormatting>
  <conditionalFormatting sqref="Y829 Y816 Y803">
    <cfRule type="expression" dxfId="2783" priority="13669">
      <formula>IF(RIGHT(TEXT(Y803,"0.#"),1)=".",FALSE,TRUE)</formula>
    </cfRule>
    <cfRule type="expression" dxfId="2782" priority="13670">
      <formula>IF(RIGHT(TEXT(Y803,"0.#"),1)=".",TRUE,FALSE)</formula>
    </cfRule>
  </conditionalFormatting>
  <conditionalFormatting sqref="Y838 Y825 Y812">
    <cfRule type="expression" dxfId="2781" priority="13667">
      <formula>IF(RIGHT(TEXT(Y812,"0.#"),1)=".",FALSE,TRUE)</formula>
    </cfRule>
    <cfRule type="expression" dxfId="2780" priority="13668">
      <formula>IF(RIGHT(TEXT(Y812,"0.#"),1)=".",TRUE,FALSE)</formula>
    </cfRule>
  </conditionalFormatting>
  <conditionalFormatting sqref="AU829 AU816 AU803">
    <cfRule type="expression" dxfId="2779" priority="13663">
      <formula>IF(RIGHT(TEXT(AU803,"0.#"),1)=".",FALSE,TRUE)</formula>
    </cfRule>
    <cfRule type="expression" dxfId="2778" priority="13664">
      <formula>IF(RIGHT(TEXT(AU803,"0.#"),1)=".",TRUE,FALSE)</formula>
    </cfRule>
  </conditionalFormatting>
  <conditionalFormatting sqref="AU838 AU825 AU812">
    <cfRule type="expression" dxfId="2777" priority="13661">
      <formula>IF(RIGHT(TEXT(AU812,"0.#"),1)=".",FALSE,TRUE)</formula>
    </cfRule>
    <cfRule type="expression" dxfId="2776" priority="13662">
      <formula>IF(RIGHT(TEXT(AU812,"0.#"),1)=".",TRUE,FALSE)</formula>
    </cfRule>
  </conditionalFormatting>
  <conditionalFormatting sqref="AU830:AU837 AU828 AU817:AU824 AU815 AU804:AU811 AU802">
    <cfRule type="expression" dxfId="2775" priority="13659">
      <formula>IF(RIGHT(TEXT(AU802,"0.#"),1)=".",FALSE,TRUE)</formula>
    </cfRule>
    <cfRule type="expression" dxfId="2774" priority="13660">
      <formula>IF(RIGHT(TEXT(AU802,"0.#"),1)=".",TRUE,FALSE)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9:AO874">
    <cfRule type="expression" dxfId="2509" priority="6637">
      <formula>IF(AND(AL849&gt;=0, RIGHT(TEXT(AL849,"0.#"),1)&lt;&gt;"."),TRUE,FALSE)</formula>
    </cfRule>
    <cfRule type="expression" dxfId="2508" priority="6638">
      <formula>IF(AND(AL849&gt;=0, RIGHT(TEXT(AL849,"0.#"),1)="."),TRUE,FALSE)</formula>
    </cfRule>
    <cfRule type="expression" dxfId="2507" priority="6639">
      <formula>IF(AND(AL849&lt;0, RIGHT(TEXT(AL849,"0.#"),1)&lt;&gt;"."),TRUE,FALSE)</formula>
    </cfRule>
    <cfRule type="expression" dxfId="2506" priority="6640">
      <formula>IF(AND(AL849&lt;0, RIGHT(TEXT(AL849,"0.#"),1)="."),TRUE,FALSE)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1">
    <cfRule type="expression" dxfId="2499" priority="4653">
      <formula>IF(RIGHT(TEXT(AU61,"0.#"),1)=".",FALSE,TRUE)</formula>
    </cfRule>
    <cfRule type="expression" dxfId="2498" priority="4654">
      <formula>IF(RIGHT(TEXT(AU61,"0.#"),1)=".",TRUE,FALSE)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0:AO1139">
    <cfRule type="expression" dxfId="2405" priority="2871">
      <formula>IF(AND(AL1110&gt;=0, RIGHT(TEXT(AL1110,"0.#"),1)&lt;&gt;"."),TRUE,FALSE)</formula>
    </cfRule>
    <cfRule type="expression" dxfId="2404" priority="2872">
      <formula>IF(AND(AL1110&gt;=0, RIGHT(TEXT(AL1110,"0.#"),1)="."),TRUE,FALSE)</formula>
    </cfRule>
    <cfRule type="expression" dxfId="2403" priority="2873">
      <formula>IF(AND(AL1110&lt;0, RIGHT(TEXT(AL1110,"0.#"),1)&lt;&gt;"."),TRUE,FALSE)</formula>
    </cfRule>
    <cfRule type="expression" dxfId="2402" priority="2874">
      <formula>IF(AND(AL1110&lt;0, RIGHT(TEXT(AL1110,"0.#"),1)="."),TRUE,FALSE)</formula>
    </cfRule>
  </conditionalFormatting>
  <conditionalFormatting sqref="Y1110:Y1139">
    <cfRule type="expression" dxfId="2401" priority="2869">
      <formula>IF(RIGHT(TEXT(Y1110,"0.#"),1)=".",FALSE,TRUE)</formula>
    </cfRule>
    <cfRule type="expression" dxfId="2400" priority="2870">
      <formula>IF(RIGHT(TEXT(Y1110,"0.#"),1)=".",TRUE,FALSE)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5:AO846">
    <cfRule type="expression" dxfId="2391" priority="2823">
      <formula>IF(AND(AL845&gt;=0, RIGHT(TEXT(AL845,"0.#"),1)&lt;&gt;"."),TRUE,FALSE)</formula>
    </cfRule>
    <cfRule type="expression" dxfId="2390" priority="2824">
      <formula>IF(AND(AL845&gt;=0, RIGHT(TEXT(AL845,"0.#"),1)="."),TRUE,FALSE)</formula>
    </cfRule>
    <cfRule type="expression" dxfId="2389" priority="2825">
      <formula>IF(AND(AL845&lt;0, RIGHT(TEXT(AL845,"0.#"),1)&lt;&gt;"."),TRUE,FALSE)</formula>
    </cfRule>
    <cfRule type="expression" dxfId="2388" priority="2826">
      <formula>IF(AND(AL845&lt;0, RIGHT(TEXT(AL845,"0.#"),1)="."),TRUE,FALSE)</formula>
    </cfRule>
  </conditionalFormatting>
  <conditionalFormatting sqref="Y845:Y846">
    <cfRule type="expression" dxfId="2387" priority="2821">
      <formula>IF(RIGHT(TEXT(Y845,"0.#"),1)=".",FALSE,TRUE)</formula>
    </cfRule>
    <cfRule type="expression" dxfId="2386" priority="2822">
      <formula>IF(RIGHT(TEXT(Y845,"0.#"),1)=".",TRUE,FALSE)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8:AO879">
    <cfRule type="expression" dxfId="1967" priority="2077">
      <formula>IF(AND(AL878&gt;=0, RIGHT(TEXT(AL878,"0.#"),1)&lt;&gt;"."),TRUE,FALSE)</formula>
    </cfRule>
    <cfRule type="expression" dxfId="1966" priority="2078">
      <formula>IF(AND(AL878&gt;=0, RIGHT(TEXT(AL878,"0.#"),1)="."),TRUE,FALSE)</formula>
    </cfRule>
    <cfRule type="expression" dxfId="1965" priority="2079">
      <formula>IF(AND(AL878&lt;0, RIGHT(TEXT(AL878,"0.#"),1)&lt;&gt;"."),TRUE,FALSE)</formula>
    </cfRule>
    <cfRule type="expression" dxfId="1964" priority="2080">
      <formula>IF(AND(AL878&lt;0, RIGHT(TEXT(AL878,"0.#"),1)="."),TRUE,FALSE)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47:AO847">
    <cfRule type="expression" dxfId="711" priority="9">
      <formula>IF(AND(AL847&gt;=0, RIGHT(TEXT(AL847,"0.#"),1)&lt;&gt;"."),TRUE,FALSE)</formula>
    </cfRule>
    <cfRule type="expression" dxfId="710" priority="10">
      <formula>IF(AND(AL847&gt;=0, RIGHT(TEXT(AL847,"0.#"),1)="."),TRUE,FALSE)</formula>
    </cfRule>
    <cfRule type="expression" dxfId="709" priority="11">
      <formula>IF(AND(AL847&lt;0, RIGHT(TEXT(AL847,"0.#"),1)&lt;&gt;"."),TRUE,FALSE)</formula>
    </cfRule>
    <cfRule type="expression" dxfId="708" priority="12">
      <formula>IF(AND(AL847&lt;0, RIGHT(TEXT(AL847,"0.#"),1)="."),TRUE,FALSE)</formula>
    </cfRule>
  </conditionalFormatting>
  <conditionalFormatting sqref="AL848:AO848">
    <cfRule type="expression" dxfId="707" priority="5">
      <formula>IF(AND(AL848&gt;=0, RIGHT(TEXT(AL848,"0.#"),1)&lt;&gt;"."),TRUE,FALSE)</formula>
    </cfRule>
    <cfRule type="expression" dxfId="706" priority="6">
      <formula>IF(AND(AL848&gt;=0, RIGHT(TEXT(AL848,"0.#"),1)="."),TRUE,FALSE)</formula>
    </cfRule>
    <cfRule type="expression" dxfId="705" priority="7">
      <formula>IF(AND(AL848&lt;0, RIGHT(TEXT(AL848,"0.#"),1)&lt;&gt;"."),TRUE,FALSE)</formula>
    </cfRule>
    <cfRule type="expression" dxfId="704" priority="8">
      <formula>IF(AND(AL848&lt;0, RIGHT(TEXT(AL848,"0.#"),1)="."),TRUE,FALSE)</formula>
    </cfRule>
  </conditionalFormatting>
  <conditionalFormatting sqref="AU60">
    <cfRule type="expression" dxfId="703" priority="3">
      <formula>IF(RIGHT(TEXT(AU60,"0.#"),1)=".",FALSE,TRUE)</formula>
    </cfRule>
    <cfRule type="expression" dxfId="702" priority="4">
      <formula>IF(RIGHT(TEXT(AU60,"0.#"),1)=".",TRUE,FALSE)</formula>
    </cfRule>
  </conditionalFormatting>
  <conditionalFormatting sqref="AU62">
    <cfRule type="expression" dxfId="701" priority="1">
      <formula>IF(RIGHT(TEXT(AU62,"0.#"),1)=".",FALSE,TRUE)</formula>
    </cfRule>
    <cfRule type="expression" dxfId="700" priority="2">
      <formula>IF(RIGHT(TEXT(AU62,"0.#"),1)=".",TRUE,FALSE)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7" sqref="K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716</v>
      </c>
      <c r="M3" s="13" t="str">
        <f t="shared" ref="M3:M11" si="2">IF(L3="","",K3)</f>
        <v>文教及び科学振興</v>
      </c>
      <c r="N3" s="13" t="str">
        <f>IF(M3="",N2,IF(N2&lt;&gt;"",CONCATENATE(N2,"、",M3),M3))</f>
        <v>文教及び科学振興</v>
      </c>
      <c r="O3" s="13"/>
      <c r="P3" s="12" t="s">
        <v>75</v>
      </c>
      <c r="Q3" s="17" t="s">
        <v>716</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t="s">
        <v>716</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子ども・若者育成支援</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2021-08-28T07:46:33Z</cp:lastPrinted>
  <dcterms:created xsi:type="dcterms:W3CDTF">2012-03-13T00:50:25Z</dcterms:created>
  <dcterms:modified xsi:type="dcterms:W3CDTF">2021-09-17T03:55:24Z</dcterms:modified>
</cp:coreProperties>
</file>