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<sst xmlns="http://schemas.openxmlformats.org/spreadsheetml/2006/main" count="3076" uniqueCount="782">
  <si>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</si>
  <si>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</si>
  <si>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</si>
  <si>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</si>
  <si>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</si>
  <si>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</si>
  <si>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</si>
  <si>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</si>
  <si>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</si>
  <si>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</si>
  <si>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</si>
  <si>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</si>
  <si>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</si>
  <si>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</si>
  <si>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</si>
  <si>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</si>
  <si>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</si>
  <si>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</si>
  <si>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</si>
  <si>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</si>
  <si>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</si>
  <si>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</si>
  <si>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</si>
  <si>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</si>
  <si>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</si>
  <si>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</si>
  <si>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</si>
  <si>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</si>
  <si>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</si>
  <si>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</si>
  <si>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</si>
  <si>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</si>
  <si>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</si>
  <si>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</si>
  <si>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</si>
  <si>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</si>
  <si>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</si>
  <si>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</si>
  <si>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</si>
  <si>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</si>
  <si>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</si>
  <si>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</si>
  <si>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</si>
  <si>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</si>
  <si>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</si>
  <si>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</si>
  <si>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</si>
  <si>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</si>
  <si>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</si>
  <si>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</si>
  <si>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</si>
  <si>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</si>
  <si>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</si>
  <si>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</si>
  <si>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</si>
  <si>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</si>
  <si>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</si>
  <si>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</si>
  <si>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</si>
  <si>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</si>
  <si>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</si>
  <si>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</si>
  <si>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</si>
  <si>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</si>
  <si>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</si>
  <si>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</si>
  <si>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</si>
  <si>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</si>
  <si>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</si>
  <si>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</si>
  <si>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</si>
  <si>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</si>
  <si>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</si>
  <si>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</si>
  <si>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</si>
  <si>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</si>
  <si>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</si>
  <si>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</si>
  <si>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</si>
  <si>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</si>
  <si>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</si>
  <si>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</si>
  <si>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</si>
  <si>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</si>
  <si>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</si>
  <si>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</si>
  <si>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</si>
  <si>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</si>
  <si>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</si>
  <si>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</si>
  <si>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</si>
  <si>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</si>
  <si>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</si>
  <si>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</si>
  <si>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</si>
  <si>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</si>
  <si>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</si>
  <si>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</si>
  <si>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</si>
  <si>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</si>
  <si>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</si>
  <si>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</si>
  <si>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</si>
  <si>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</si>
  <si>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</si>
  <si>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</si>
  <si>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</si>
  <si>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</si>
  <si>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</si>
  <si>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</si>
  <si>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</si>
  <si>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</si>
  <si>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</si>
  <si>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</si>
  <si>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</si>
  <si>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</si>
  <si>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</si>
  <si>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</si>
  <si>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</si>
  <si>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</si>
  <si>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</si>
  <si>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</si>
  <si>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</si>
  <si>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</si>
  <si>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</si>
  <si>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</si>
  <si>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</si>
  <si>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</si>
  <si>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</si>
  <si>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</si>
  <si>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</si>
  <si>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</si>
  <si>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</si>
  <si>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</si>
  <si>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</si>
  <si>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</si>
  <si>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</si>
  <si>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</si>
  <si>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</si>
  <si>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</si>
  <si>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</si>
  <si>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</si>
  <si>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</si>
  <si>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</si>
  <si>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</si>
  <si>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</si>
  <si>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</si>
  <si>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</si>
  <si>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</si>
  <si>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</si>
  <si>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</si>
  <si>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</si>
  <si>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</si>
  <si>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</si>
  <si>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</si>
  <si>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</si>
  <si>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</si>
  <si>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</si>
  <si>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</si>
  <si>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</si>
  <si>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</si>
  <si>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</si>
  <si>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</si>
  <si>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</si>
  <si>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</si>
  <si>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</si>
  <si>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</si>
  <si>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</si>
  <si>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</si>
  <si>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</si>
  <si>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</si>
  <si>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</si>
  <si>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</si>
  <si>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</si>
  <si>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</si>
  <si>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</si>
  <si>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</si>
  <si>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</si>
  <si>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</si>
  <si>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</si>
  <si>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</si>
  <si>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</si>
  <si>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</si>
  <si>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</si>
  <si>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</si>
  <si>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</si>
  <si>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</si>
  <si>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</si>
  <si>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</si>
  <si>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</si>
  <si>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</si>
  <si>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</si>
  <si>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</si>
  <si>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</si>
  <si>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</si>
  <si>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</si>
  <si>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</si>
  <si>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</si>
  <si>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</si>
  <si>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</si>
  <si>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</si>
  <si>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</si>
  <si>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</si>
  <si>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</si>
  <si>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</si>
  <si>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</si>
  <si>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</si>
  <si>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</si>
  <si>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</si>
  <si>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</si>
  <si>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</si>
  <si>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</si>
  <si>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</si>
  <si>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</si>
  <si>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</si>
  <si>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</si>
  <si>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</si>
  <si>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</si>
  <si>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</si>
  <si>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</si>
  <si>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</si>
  <si>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</si>
  <si>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</si>
  <si>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</si>
  <si>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</si>
  <si>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</si>
  <si>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</si>
  <si>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</si>
  <si>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</si>
  <si>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</si>
  <si>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</si>
  <si>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</si>
  <si>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</si>
  <si>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</si>
  <si>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</si>
  <si>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</si>
  <si>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</si>
  <si>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</si>
  <si>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</si>
  <si>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</si>
  <si>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</si>
  <si>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</si>
  <si>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</si>
  <si>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</si>
  <si>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</si>
  <si>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</si>
  <si>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</si>
  <si>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</si>
  <si>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</si>
  <si>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</si>
  <si>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</si>
  <si>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</si>
  <si>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</si>
  <si>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</si>
  <si>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</si>
  <si>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</si>
  <si>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</si>
  <si>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</si>
  <si>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</si>
  <si>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</si>
  <si>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</si>
  <si>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</si>
  <si>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</si>
  <si>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</si>
  <si>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</si>
  <si>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</si>
  <si>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</si>
  <si>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</si>
  <si>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</si>
  <si>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</si>
  <si>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</si>
  <si>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</si>
  <si>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</si>
  <si>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</si>
  <si>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</si>
  <si>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</si>
  <si>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</si>
  <si>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</si>
  <si>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</si>
  <si>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</si>
  <si>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</si>
  <si>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</si>
  <si>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</si>
  <si>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</si>
  <si>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</si>
  <si>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</si>
  <si>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</si>
  <si>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</si>
  <si>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</si>
  <si>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</si>
  <si>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</si>
  <si>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</si>
  <si>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</si>
  <si>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</si>
  <si>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</si>
  <si>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</si>
  <si>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</si>
  <si>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</si>
  <si>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</si>
  <si>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</si>
  <si>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</si>
  <si>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</si>
  <si>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</si>
  <si>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</si>
  <si>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</si>
  <si>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</si>
  <si>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</si>
  <si>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</si>
  <si>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</si>
  <si>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</si>
  <si>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</si>
  <si>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</si>
  <si>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</si>
  <si>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</si>
  <si>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</si>
  <si>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</si>
  <si>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</si>
  <si>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</si>
  <si>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</si>
  <si>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</si>
  <si>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</si>
  <si>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</si>
  <si>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</si>
  <si>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</si>
  <si>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</si>
  <si>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</si>
  <si>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</si>
  <si>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</si>
  <si>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</si>
  <si>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</si>
  <si>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</si>
  <si>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</si>
  <si>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</si>
  <si>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</si>
  <si>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</si>
  <si>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</si>
  <si>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</si>
  <si>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</si>
  <si>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</si>
  <si>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</si>
  <si>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</si>
  <si>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</si>
  <si>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</si>
  <si>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</si>
  <si>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</si>
  <si>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</si>
  <si>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</si>
  <si>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</si>
  <si>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</si>
  <si>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</si>
  <si>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</si>
  <si>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</si>
  <si>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</si>
  <si>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</si>
  <si>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</si>
  <si>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</si>
  <si>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</si>
  <si>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</si>
  <si>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</si>
  <si>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</si>
  <si>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</si>
  <si>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</si>
  <si>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</si>
  <si>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</si>
  <si>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</si>
  <si>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</si>
  <si>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</si>
  <si>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</si>
  <si>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</si>
  <si>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</si>
  <si>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</si>
  <si>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</si>
  <si>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</si>
  <si>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</si>
  <si>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</si>
  <si>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</si>
  <si>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</si>
  <si>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</si>
  <si>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</si>
  <si>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</si>
  <si>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</si>
  <si>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</si>
  <si>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</si>
  <si>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</si>
  <si>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</si>
  <si>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</si>
  <si>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</si>
  <si>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</si>
  <si>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</si>
  <si>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</si>
  <si>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</si>
  <si>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</si>
  <si>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</si>
  <si>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</si>
  <si>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</si>
  <si>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</si>
  <si>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</si>
  <si>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</si>
  <si>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</si>
  <si>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</si>
  <si>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</si>
  <si>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</si>
  <si>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</si>
  <si>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</si>
  <si>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</si>
  <si>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</si>
  <si>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</si>
  <si>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</si>
  <si>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</si>
  <si>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</si>
  <si>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</si>
  <si>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</si>
  <si>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</si>
  <si>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</si>
  <si>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</si>
  <si>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</si>
  <si>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</si>
  <si>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</si>
  <si>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</si>
  <si>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</si>
  <si>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</si>
  <si>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</si>
  <si>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</si>
  <si>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</si>
  <si>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</si>
  <si>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</si>
  <si>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</si>
  <si>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</si>
  <si>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</si>
  <si>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</si>
  <si>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</si>
  <si>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</si>
  <si>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</si>
  <si>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</si>
  <si>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</si>
  <si>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</si>
  <si>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</si>
  <si>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</si>
  <si>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</si>
  <si>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</si>
  <si>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</si>
  <si>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</si>
  <si>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</si>
  <si>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</si>
  <si>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</si>
  <si>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</si>
  <si>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</si>
  <si>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</si>
  <si>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</si>
  <si>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</si>
  <si>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</si>
  <si>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</si>
  <si>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</si>
  <si>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</si>
  <si>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</si>
  <si>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</si>
  <si>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</si>
  <si>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</si>
  <si>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</si>
  <si>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</si>
  <si>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</si>
  <si>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</si>
  <si>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</si>
  <si>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</si>
  <si>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</si>
  <si>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</si>
  <si>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</si>
  <si>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</si>
  <si>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</si>
  <si>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</si>
  <si>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</si>
  <si>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</si>
  <si>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</si>
  <si>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</si>
  <si>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</si>
  <si>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</si>
  <si>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</si>
  <si>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</si>
  <si>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</si>
  <si>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</si>
  <si>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</si>
  <si>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</si>
  <si>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</si>
  <si>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</si>
  <si>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</si>
  <si>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</si>
  <si>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</si>
  <si>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</si>
  <si>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</si>
  <si>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</si>
  <si>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</si>
  <si>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</si>
  <si>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</si>
  <si>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</si>
  <si>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</si>
  <si>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</si>
  <si>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</si>
  <si>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</si>
  <si>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</si>
  <si>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</si>
  <si>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</si>
  <si>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</si>
  <si>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</si>
  <si>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</si>
  <si>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</si>
  <si>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</si>
  <si>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</si>
  <si>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</si>
  <si>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</si>
  <si>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</si>
  <si>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</si>
  <si>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</si>
  <si>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</si>
  <si>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</si>
  <si>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</si>
  <si>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</si>
  <si>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</si>
  <si>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</si>
  <si>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</si>
  <si>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</si>
  <si>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</si>
  <si>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</si>
  <si>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</si>
  <si>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</si>
  <si>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</si>
  <si>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</si>
  <si>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</si>
  <si>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</si>
  <si>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</si>
  <si>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</si>
  <si>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</si>
  <si>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</si>
  <si>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</si>
  <si>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</si>
  <si>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</si>
  <si>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</si>
  <si>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</si>
  <si>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</si>
  <si>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</si>
  <si>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</si>
  <si>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</si>
  <si>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</si>
  <si>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</si>
  <si>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</si>
  <si>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</si>
  <si>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</si>
  <si>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</si>
  <si>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</si>
  <si>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</si>
  <si>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</si>
  <si>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</si>
  <si>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</si>
  <si>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</si>
  <si>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</si>
  <si>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</si>
  <si>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</si>
  <si>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</si>
  <si>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</si>
  <si>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</si>
  <si>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</si>
  <si>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</si>
  <si>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</si>
  <si>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</si>
  <si>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</si>
  <si>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</si>
  <si>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</si>
  <si>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</si>
  <si>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</si>
  <si>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</si>
  <si>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</si>
  <si>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</si>
  <si>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</si>
  <si>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</si>
  <si>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</si>
  <si>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</si>
  <si>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</si>
  <si>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</si>
  <si>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</si>
  <si>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</si>
  <si>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</si>
  <si>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</si>
  <si>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</si>
  <si>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</si>
  <si>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</si>
  <si>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</si>
  <si>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</si>
  <si>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</si>
  <si>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</si>
  <si>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</si>
  <si>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</si>
  <si>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</si>
  <si>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</si>
  <si>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</si>
  <si>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</si>
  <si>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</si>
  <si>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</si>
  <si>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</si>
  <si>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</si>
  <si>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</si>
  <si>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</si>
  <si>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</si>
  <si>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</si>
  <si>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</si>
  <si>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</si>
  <si>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</si>
  <si>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</si>
  <si>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</si>
  <si>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</si>
  <si>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</si>
  <si>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</si>
  <si>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</si>
  <si>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</si>
  <si>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</si>
  <si>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</si>
  <si>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</si>
  <si>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</si>
  <si>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</si>
  <si>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</si>
  <si>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</si>
  <si>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</si>
  <si>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</si>
  <si>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</si>
  <si>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</si>
  <si>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</si>
  <si>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</si>
  <si>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</si>
  <si>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</si>
  <si>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</si>
  <si>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</si>
  <si>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</si>
  <si>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</si>
  <si>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</si>
  <si>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</si>
  <si>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</si>
  <si>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</si>
  <si>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</si>
  <si>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</si>
  <si>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</si>
  <si>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</si>
  <si>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</si>
  <si>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</si>
  <si>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</si>
  <si>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</si>
  <si>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</si>
  <si>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</si>
  <si>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</si>
  <si>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</si>
  <si>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</si>
  <si>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</si>
  <si>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</si>
  <si>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</si>
  <si>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</si>
  <si>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</si>
  <si>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</si>
  <si>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</si>
  <si>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</si>
  <si>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</si>
  <si>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</si>
  <si>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</si>
  <si>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</si>
  <si>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</si>
  <si>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</si>
  <si>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</si>
  <si>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</si>
  <si>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</si>
  <si>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</si>
  <si>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</si>
  <si>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</si>
  <si>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</si>
  <si>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</si>
  <si>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</si>
  <si>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</si>
  <si>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</si>
  <si>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</si>
  <si>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</si>
  <si>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</si>
  <si>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</si>
  <si>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</si>
  <si>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</si>
  <si>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</si>
  <si>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</si>
  <si>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</si>
  <si>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</si>
  <si>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</si>
  <si>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</si>
  <si>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</si>
  <si>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</si>
  <si>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</si>
  <si>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</si>
  <si>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</si>
  <si>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</si>
  <si>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</si>
  <si>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</si>
  <si>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</si>
  <si>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</si>
  <si>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</si>
  <si>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</si>
  <si>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</si>
  <si>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</si>
  <si>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</si>
  <si>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</si>
  <si>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</si>
  <si>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</si>
  <si>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</si>
  <si>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</si>
  <si>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</si>
  <si>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</si>
  <si>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</si>
  <si>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</si>
  <si>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</si>
  <si>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</si>
  <si>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</si>
  <si>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</si>
  <si>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</si>
  <si>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</si>
  <si>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</si>
  <si>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</si>
  <si>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①海洋科学技術及び地球科学技術に関する各国の研究成果や活動に関する情報交換等を行うことにより、文部科学省における海洋地球分野の研究開発を効果的かつ円滑に推進する。
②平成25年10月から新しいフェーズに移行した国際深海科学掘削計画(IODP)のフレームワーク文書に基づき、各掘削船運用委員会等にリエゾンを派遣し、運用方針の共有・意見交換を図ること等により同計画を推進する。</t>
  </si>
  <si>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</si>
  <si>
    <t>職員旅費</t>
  </si>
  <si>
    <t>庁費</t>
  </si>
  <si>
    <t>委員等旅費</t>
  </si>
  <si>
    <t>諸謝金</t>
  </si>
  <si>
    <t>①各国と研究成果、活動の情報交換を行う観点から、毎年、海洋地球分野に関する国際会議への出席率100％を目指す</t>
  </si>
  <si>
    <t>①政府間海洋学委員会（IOC）等に関する国際会議への出席率</t>
  </si>
  <si>
    <t>実績による</t>
  </si>
  <si>
    <t>②掘削船の運用方針の共有、意見交換を行う観点から、毎年、IODPに関する国際会議への出席率100％を目指す</t>
  </si>
  <si>
    <t>②統合国際深海掘削計画及び国際深海科学掘削計画（IODP）に関する国際会議への出席率</t>
  </si>
  <si>
    <t>①海洋地球分野の研究開発の推進に係る国際会議への出席</t>
  </si>
  <si>
    <t>回数</t>
  </si>
  <si>
    <t>②統合国際深海掘削計画及び国際深海科学掘削計画（IODP）に関する国際会議への出席</t>
  </si>
  <si>
    <t>①海洋地球分野の研究開発の推進に係る国際会議への出席に関する執行額／出席回数</t>
    <phoneticPr fontId="5"/>
  </si>
  <si>
    <t>千円</t>
  </si>
  <si>
    <t>千円/回</t>
    <phoneticPr fontId="5"/>
  </si>
  <si>
    <t>2,825千円/8回</t>
  </si>
  <si>
    <t>2,009千円/7回</t>
  </si>
  <si>
    <t>②IODPの推進に係る国際会議への出席に関する執行額／出席人数</t>
    <phoneticPr fontId="5"/>
  </si>
  <si>
    <t>千円/人</t>
    <phoneticPr fontId="5"/>
  </si>
  <si>
    <t>1,483千円/4人</t>
  </si>
  <si>
    <t>１１２３千円/4人</t>
  </si>
  <si>
    <t>9　未来社会に向けた価値創出の取組と経済・社会的課題への対応</t>
    <phoneticPr fontId="5"/>
  </si>
  <si>
    <t>9-5 国家戦略上重要な基幹技術の推進</t>
    <phoneticPr fontId="5"/>
  </si>
  <si>
    <t>本事業においてIODPに関する国際会議へリエゾンを派遣し、運用方針の共有・意見交換を行うことで、地球深部探査船「ちきゅう」を保有する（国研）海洋研究開発機構によって計画が着実に実行され、地球環境変動、地球内部構造、地殻内生命圏の解明等に資する海洋分野の研究開発の推進に貢献する。</t>
    <phoneticPr fontId="5"/>
  </si>
  <si>
    <t>新23-0061</t>
  </si>
  <si>
    <t>306</t>
  </si>
  <si>
    <t>303</t>
  </si>
  <si>
    <t>300</t>
  </si>
  <si>
    <t>290</t>
  </si>
  <si>
    <t>286</t>
  </si>
  <si>
    <t>○</t>
  </si>
  <si>
    <t>海洋分野の研究開発の推進事務</t>
    <phoneticPr fontId="5"/>
  </si>
  <si>
    <t>平成23年度</t>
    <phoneticPr fontId="5"/>
  </si>
  <si>
    <t>終了予定なし</t>
    <phoneticPr fontId="5"/>
  </si>
  <si>
    <t>研究開発局</t>
    <phoneticPr fontId="5"/>
  </si>
  <si>
    <t>海洋地球課</t>
    <phoneticPr fontId="5"/>
  </si>
  <si>
    <t>-</t>
    <phoneticPr fontId="5"/>
  </si>
  <si>
    <t>海洋地球課長
大土井　智</t>
    <rPh sb="7" eb="10">
      <t>オオドイ</t>
    </rPh>
    <rPh sb="11" eb="12">
      <t>サトシ</t>
    </rPh>
    <phoneticPr fontId="5"/>
  </si>
  <si>
    <t>-</t>
    <phoneticPr fontId="5"/>
  </si>
  <si>
    <t>事業番号：0271 海洋生物資源確保技術高度化に0.07百万円流用した。
事業番号：0272 海洋情報把握技術開発に0.03百万円流用した。</t>
    <phoneticPr fontId="5"/>
  </si>
  <si>
    <t>海洋分野の研究開発は過去の地球環境変動史を明確にするなど人類にとって重要な研究成果を上げており、今後も推進する必要がある。</t>
  </si>
  <si>
    <t>‐</t>
  </si>
  <si>
    <t>本件は旅費・謝金・庁費のみで構成されており、庁費についても会計法令に基づき適切に執行している。</t>
    <phoneticPr fontId="5"/>
  </si>
  <si>
    <t>無</t>
  </si>
  <si>
    <t>-</t>
    <phoneticPr fontId="5"/>
  </si>
  <si>
    <t>今後も、海洋地球分野の研究開発の効果的な推進のため、引き続き、財政法・会計法に則り経費の効果的・効率的執行に努める。</t>
    <phoneticPr fontId="5"/>
  </si>
  <si>
    <t>2,038千円/5回</t>
    <phoneticPr fontId="5"/>
  </si>
  <si>
    <t>3,101千円/7人</t>
    <rPh sb="9" eb="10">
      <t>ニン</t>
    </rPh>
    <phoneticPr fontId="5"/>
  </si>
  <si>
    <t>新型コロナウイルスの影響により国際会議等がオンライン開催となったことにより、負担すべき支出がなかったものである。</t>
    <rPh sb="26" eb="28">
      <t>カイサイ</t>
    </rPh>
    <rPh sb="38" eb="40">
      <t>フタン</t>
    </rPh>
    <rPh sb="43" eb="45">
      <t>シシュツ</t>
    </rPh>
    <phoneticPr fontId="5"/>
  </si>
  <si>
    <t>0千円/6人</t>
    <phoneticPr fontId="5"/>
  </si>
  <si>
    <t>0千円/20回</t>
    <phoneticPr fontId="5"/>
  </si>
  <si>
    <t>新型コロナウイルスの影響により、国際会議がオンライン開催となったが、その影響を最小限に止め、おおよそ見込み通りの活動実績であった。</t>
    <rPh sb="26" eb="28">
      <t>カイサイ</t>
    </rPh>
    <phoneticPr fontId="5"/>
  </si>
  <si>
    <t>海洋地球分野の研究開発を推進するために必要な国際会議への参加費用等であり、国が負担すべき支出である。</t>
    <phoneticPr fontId="5"/>
  </si>
  <si>
    <t>海洋地球分野の研究開発を推進するために必要な経費に限定されている。</t>
    <rPh sb="0" eb="2">
      <t>カイヨウ</t>
    </rPh>
    <rPh sb="2" eb="4">
      <t>チキュウ</t>
    </rPh>
    <rPh sb="4" eb="6">
      <t>ブンヤ</t>
    </rPh>
    <rPh sb="7" eb="9">
      <t>ケンキュウ</t>
    </rPh>
    <rPh sb="9" eb="11">
      <t>カイハツ</t>
    </rPh>
    <rPh sb="12" eb="14">
      <t>スイシン</t>
    </rPh>
    <rPh sb="19" eb="21">
      <t>ヒツヨウ</t>
    </rPh>
    <rPh sb="22" eb="24">
      <t>ケイヒ</t>
    </rPh>
    <rPh sb="25" eb="27">
      <t>ゲンテイ</t>
    </rPh>
    <phoneticPr fontId="5"/>
  </si>
  <si>
    <t>新型コロナウイルスの影響により国際会議の開催がオンライン形式になり、負担すべき支出が発生しなかったことによるものであり、やむを得ないものである。</t>
    <rPh sb="0" eb="2">
      <t>シンガタ</t>
    </rPh>
    <rPh sb="10" eb="12">
      <t>エイキョウ</t>
    </rPh>
    <rPh sb="15" eb="17">
      <t>コクサイ</t>
    </rPh>
    <rPh sb="17" eb="19">
      <t>カイギ</t>
    </rPh>
    <rPh sb="20" eb="22">
      <t>カイサイ</t>
    </rPh>
    <rPh sb="28" eb="30">
      <t>ケイシキ</t>
    </rPh>
    <rPh sb="42" eb="44">
      <t>ハッセイ</t>
    </rPh>
    <rPh sb="63" eb="64">
      <t>エ</t>
    </rPh>
    <phoneticPr fontId="5"/>
  </si>
  <si>
    <t>国際会議の出席については、オンライン開催となり、負担すべき支出が発生しなかったところであるが、
その他の海洋研究開発推進事務に係る必要な経費等については適切な予算執行となっている。</t>
    <rPh sb="5" eb="7">
      <t>シュッセキ</t>
    </rPh>
    <rPh sb="18" eb="20">
      <t>カイサイ</t>
    </rPh>
    <rPh sb="24" eb="26">
      <t>フタン</t>
    </rPh>
    <rPh sb="29" eb="31">
      <t>シシュツ</t>
    </rPh>
    <rPh sb="32" eb="34">
      <t>ハッセイ</t>
    </rPh>
    <rPh sb="50" eb="51">
      <t>ホカ</t>
    </rPh>
    <rPh sb="65" eb="67">
      <t>ヒツヨウ</t>
    </rPh>
    <rPh sb="70" eb="71">
      <t>トウ</t>
    </rPh>
    <phoneticPr fontId="5"/>
  </si>
  <si>
    <t>IODPに関する国際会議に参加し、我が国の深海掘削に係る研究推進のため国際協力の強化に努めた。ユネスコ政府間海洋学委員会（UNESCO/IOC）の会合へ参加するなど海洋科学分野における国際研究活動を推進した。</t>
    <rPh sb="84" eb="86">
      <t>カガク</t>
    </rPh>
    <phoneticPr fontId="5"/>
  </si>
  <si>
    <t>第3期海洋基本計画（平成30年5月閣議決定）
第6期科学技術・イノベーション基本計画（令和３年３月閣議決定）
統合国際深海掘削計画及び国際深海科学掘削計画(IODP)
(平成15年に文部科学大臣及び米国国立科学財団
長官との間で当該計画の覚書に署名) 等</t>
    <rPh sb="43" eb="45">
      <t>レイワ</t>
    </rPh>
    <phoneticPr fontId="5"/>
  </si>
  <si>
    <t>外部有識者点検対象外</t>
    <phoneticPr fontId="5"/>
  </si>
  <si>
    <t>事業内容の一部改善</t>
    <phoneticPr fontId="5"/>
  </si>
  <si>
    <t>この事業は、令和２年度決算においてコロナ禍による出張取り止め等により不用額が生じていることから、今後の執行においてコロナ禍により出張取り止め等が生じた場合にどのような代替措置が取り得るか検討し、計画的な予算執行を実施すべきである。</t>
    <phoneticPr fontId="5"/>
  </si>
  <si>
    <t>執行等改善</t>
    <phoneticPr fontId="5"/>
  </si>
  <si>
    <t>オンラインによる国際会議への参加など代替措置を検討し、経費の効果的・効率的執行に努める。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</si>
</sst>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95119</xdr:colOff>
      <xdr:row>750</xdr:row>
      <xdr:rowOff>47634</xdr:rowOff>
    </xdr:from>
    <xdr:to>
      <xdr:col>39</xdr:col>
      <xdr:colOff>36624</xdr:colOff>
      <xdr:row>753</xdr:row>
      <xdr:rowOff>248439</xdr:rowOff>
    </xdr:to>
    <xdr:grpSp>
      <xdr:nvGrpSpPr>
        <xdr:cNvPr id="3" name="グループ化 2">
          <a:extLst>
            <a:ext uri="{FF2B5EF4-FFF2-40B4-BE49-F238E27FC236}">
              <a16:creationId xmlns:a16="http://schemas.microsoft.com/office/drawing/2014/main" id="{F5E2A119-AD7C-4A07-9017-345718792449}"/>
            </a:ext>
          </a:extLst>
        </xdr:cNvPr>
        <xdr:cNvGrpSpPr/>
      </xdr:nvGrpSpPr>
      <xdr:grpSpPr>
        <a:xfrm>
          <a:off x="2112178" y="50899928"/>
          <a:ext cx="5790975" cy="1242952"/>
          <a:chOff x="2340429" y="43923854"/>
          <a:chExt cx="5868188" cy="1217832"/>
        </a:xfrm>
      </xdr:grpSpPr>
      <xdr:grpSp>
        <xdr:nvGrpSpPr>
          <xdr:cNvPr id="9" name="グループ化 13">
            <a:extLst>
              <a:ext uri="{FF2B5EF4-FFF2-40B4-BE49-F238E27FC236}">
                <a16:creationId xmlns:a16="http://schemas.microsoft.com/office/drawing/2014/main" id="{4FD0DD00-5A85-407F-8467-5E7A861B8A11}"/>
              </a:ext>
            </a:extLst>
          </xdr:cNvPr>
          <xdr:cNvGrpSpPr>
            <a:grpSpLocks/>
          </xdr:cNvGrpSpPr>
        </xdr:nvGrpSpPr>
        <xdr:grpSpPr bwMode="auto">
          <a:xfrm>
            <a:off x="2449286" y="43923854"/>
            <a:ext cx="5759331" cy="1217832"/>
            <a:chOff x="5457353" y="31403200"/>
            <a:chExt cx="5653588" cy="1612984"/>
          </a:xfrm>
        </xdr:grpSpPr>
        <xdr:sp macro="" textlink="">
          <xdr:nvSpPr>
            <xdr:cNvPr id="11" name="Text Box 1">
              <a:extLst>
                <a:ext uri="{FF2B5EF4-FFF2-40B4-BE49-F238E27FC236}">
                  <a16:creationId xmlns:a16="http://schemas.microsoft.com/office/drawing/2014/main" id="{2C0EB30A-11CB-4056-9367-D72944AA29BF}"/>
                </a:ext>
              </a:extLst>
            </xdr:cNvPr>
            <xdr:cNvSpPr txBox="1">
              <a:spLocks noChangeArrowheads="1"/>
            </xdr:cNvSpPr>
          </xdr:nvSpPr>
          <xdr:spPr bwMode="auto">
            <a:xfrm>
              <a:off x="5457353" y="31403200"/>
              <a:ext cx="2452195" cy="847051"/>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ゴシック"/>
                  <a:ea typeface="ＭＳ ゴシック"/>
                </a:rPr>
                <a:t>文部科学省</a:t>
              </a:r>
            </a:p>
            <a:p>
              <a:pPr algn="ctr" rtl="0">
                <a:lnSpc>
                  <a:spcPts val="1600"/>
                </a:lnSpc>
                <a:defRPr sz="1000"/>
              </a:pPr>
              <a:r>
                <a:rPr lang="en-US" altLang="ja-JP" sz="1400" b="0" i="0" u="none" strike="noStrike" baseline="0">
                  <a:solidFill>
                    <a:srgbClr val="000000"/>
                  </a:solidFill>
                  <a:latin typeface="ＭＳ ゴシック"/>
                  <a:ea typeface="ＭＳ ゴシック"/>
                </a:rPr>
                <a:t>0.4</a:t>
              </a:r>
              <a:r>
                <a:rPr lang="ja-JP" altLang="en-US" sz="1400" b="0" i="0" u="none" strike="noStrike" baseline="0">
                  <a:solidFill>
                    <a:srgbClr val="000000"/>
                  </a:solidFill>
                  <a:latin typeface="ＭＳ ゴシック"/>
                  <a:ea typeface="ＭＳ ゴシック"/>
                </a:rPr>
                <a:t>百万円</a:t>
              </a:r>
            </a:p>
            <a:p>
              <a:pPr algn="ctr" rtl="0">
                <a:lnSpc>
                  <a:spcPts val="1100"/>
                </a:lnSpc>
                <a:defRPr sz="1000"/>
              </a:pPr>
              <a:endParaRPr lang="ja-JP" altLang="en-US"/>
            </a:p>
          </xdr:txBody>
        </xdr:sp>
        <xdr:sp macro="" textlink="">
          <xdr:nvSpPr>
            <xdr:cNvPr id="12" name="Text Box 8">
              <a:extLst>
                <a:ext uri="{FF2B5EF4-FFF2-40B4-BE49-F238E27FC236}">
                  <a16:creationId xmlns:a16="http://schemas.microsoft.com/office/drawing/2014/main" id="{D6F3E1B8-A017-48AC-A553-35078D343F7A}"/>
                </a:ext>
              </a:extLst>
            </xdr:cNvPr>
            <xdr:cNvSpPr txBox="1">
              <a:spLocks noChangeArrowheads="1"/>
            </xdr:cNvSpPr>
          </xdr:nvSpPr>
          <xdr:spPr bwMode="auto">
            <a:xfrm>
              <a:off x="5466969" y="32317051"/>
              <a:ext cx="2581711" cy="699133"/>
            </a:xfrm>
            <a:prstGeom prst="rect">
              <a:avLst/>
            </a:prstGeom>
            <a:noFill/>
            <a:ln>
              <a:noFill/>
            </a:ln>
            <a:extLst/>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　海洋研究開発推進事務に係る経費</a:t>
              </a:r>
              <a:endParaRPr lang="ja-JP" altLang="en-US"/>
            </a:p>
          </xdr:txBody>
        </xdr:sp>
        <xdr:sp macro="" textlink="">
          <xdr:nvSpPr>
            <xdr:cNvPr id="13" name="Text Box 10">
              <a:extLst>
                <a:ext uri="{FF2B5EF4-FFF2-40B4-BE49-F238E27FC236}">
                  <a16:creationId xmlns:a16="http://schemas.microsoft.com/office/drawing/2014/main" id="{D440D4B1-4FD4-474C-A8FC-BA92A4BF93D2}"/>
                </a:ext>
              </a:extLst>
            </xdr:cNvPr>
            <xdr:cNvSpPr txBox="1">
              <a:spLocks noChangeArrowheads="1"/>
            </xdr:cNvSpPr>
          </xdr:nvSpPr>
          <xdr:spPr bwMode="auto">
            <a:xfrm>
              <a:off x="8175617" y="31511358"/>
              <a:ext cx="2935324" cy="1174102"/>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mn-ea"/>
                  <a:ea typeface="+mn-ea"/>
                </a:rPr>
                <a:t>諸謝金　</a:t>
              </a:r>
              <a:r>
                <a:rPr lang="en-US" altLang="ja-JP" sz="1100" b="0" i="0" baseline="0">
                  <a:effectLst/>
                  <a:latin typeface="+mn-ea"/>
                  <a:ea typeface="+mn-ea"/>
                  <a:cs typeface="+mn-cs"/>
                </a:rPr>
                <a:t>0.</a:t>
              </a:r>
              <a:r>
                <a:rPr lang="ja-JP" altLang="en-US" sz="1100" b="0" i="0" baseline="0">
                  <a:effectLst/>
                  <a:latin typeface="+mn-ea"/>
                  <a:ea typeface="+mn-ea"/>
                  <a:cs typeface="+mn-cs"/>
                </a:rPr>
                <a:t>１</a:t>
              </a:r>
              <a:r>
                <a:rPr lang="ja-JP" altLang="ja-JP" sz="1100" b="0" i="0" baseline="0">
                  <a:effectLst/>
                  <a:latin typeface="+mn-ea"/>
                  <a:ea typeface="+mn-ea"/>
                  <a:cs typeface="+mn-cs"/>
                </a:rPr>
                <a:t>百万円</a:t>
              </a:r>
              <a:endParaRPr lang="en-US" altLang="ja-JP" sz="1100" b="0" i="0" baseline="0">
                <a:effectLst/>
                <a:latin typeface="+mn-ea"/>
                <a:ea typeface="+mn-ea"/>
                <a:cs typeface="+mn-cs"/>
              </a:endParaRPr>
            </a:p>
            <a:p>
              <a:pPr algn="l" rtl="0">
                <a:lnSpc>
                  <a:spcPts val="1200"/>
                </a:lnSpc>
                <a:defRPr sz="1000"/>
              </a:pPr>
              <a:r>
                <a:rPr lang="ja-JP" altLang="en-US" sz="1100" b="0" i="0" u="none" strike="noStrike" baseline="0">
                  <a:solidFill>
                    <a:srgbClr val="000000"/>
                  </a:solidFill>
                  <a:latin typeface="+mn-ea"/>
                  <a:ea typeface="+mn-ea"/>
                </a:rPr>
                <a:t>職員旅費　</a:t>
              </a:r>
              <a:r>
                <a:rPr lang="en-US" altLang="ja-JP" sz="1100" b="0" i="0" baseline="0">
                  <a:effectLst/>
                  <a:latin typeface="+mn-ea"/>
                  <a:ea typeface="+mn-ea"/>
                  <a:cs typeface="+mn-cs"/>
                </a:rPr>
                <a:t>0.</a:t>
              </a:r>
              <a:r>
                <a:rPr lang="ja-JP" altLang="en-US" sz="1100" b="0" i="0" baseline="0">
                  <a:effectLst/>
                  <a:latin typeface="+mn-ea"/>
                  <a:ea typeface="+mn-ea"/>
                  <a:cs typeface="+mn-cs"/>
                </a:rPr>
                <a:t>１</a:t>
              </a:r>
              <a:r>
                <a:rPr lang="ja-JP" altLang="ja-JP" sz="1100" b="0" i="0" baseline="0">
                  <a:effectLst/>
                  <a:latin typeface="+mn-ea"/>
                  <a:ea typeface="+mn-ea"/>
                  <a:cs typeface="+mn-cs"/>
                </a:rPr>
                <a:t>百万円</a:t>
              </a:r>
              <a:endParaRPr lang="en-US" altLang="ja-JP" sz="1100" b="0" i="0" u="none" strike="noStrike" baseline="0">
                <a:solidFill>
                  <a:srgbClr val="000000"/>
                </a:solidFill>
                <a:latin typeface="+mn-ea"/>
                <a:ea typeface="+mn-ea"/>
              </a:endParaRPr>
            </a:p>
            <a:p>
              <a:pPr algn="l" rtl="0">
                <a:lnSpc>
                  <a:spcPts val="1200"/>
                </a:lnSpc>
                <a:defRPr sz="1000"/>
              </a:pPr>
              <a:r>
                <a:rPr lang="ja-JP" altLang="en-US" sz="1100" b="0" i="0" u="none" strike="noStrike" baseline="0">
                  <a:solidFill>
                    <a:srgbClr val="000000"/>
                  </a:solidFill>
                  <a:latin typeface="+mn-ea"/>
                  <a:ea typeface="+mn-ea"/>
                </a:rPr>
                <a:t>庁費　</a:t>
              </a:r>
              <a:r>
                <a:rPr lang="en-US" altLang="ja-JP" sz="1100" b="0" i="0" u="none" strike="noStrike" baseline="0">
                  <a:solidFill>
                    <a:srgbClr val="000000"/>
                  </a:solidFill>
                  <a:latin typeface="+mn-ea"/>
                  <a:ea typeface="+mn-ea"/>
                </a:rPr>
                <a:t>0.</a:t>
              </a:r>
              <a:r>
                <a:rPr lang="ja-JP" altLang="en-US" sz="1100" b="0" i="0" u="none" strike="noStrike" baseline="0">
                  <a:solidFill>
                    <a:srgbClr val="000000"/>
                  </a:solidFill>
                  <a:latin typeface="+mn-ea"/>
                  <a:ea typeface="+mn-ea"/>
                </a:rPr>
                <a:t>２百万円　</a:t>
              </a:r>
              <a:endParaRPr lang="en-US" altLang="ja-JP" sz="1100" b="0" i="0" u="none" strike="noStrike" baseline="0">
                <a:solidFill>
                  <a:srgbClr val="000000"/>
                </a:solidFill>
                <a:latin typeface="+mn-ea"/>
                <a:ea typeface="+mn-ea"/>
              </a:endParaRPr>
            </a:p>
            <a:p>
              <a:pPr algn="l" rtl="0">
                <a:lnSpc>
                  <a:spcPts val="1200"/>
                </a:lnSpc>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支出先</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者当たりの支出額は</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百万円未満</a:t>
              </a:r>
              <a:endParaRPr lang="en-US" altLang="ja-JP" sz="1100" b="0" i="0" u="none" strike="noStrike" baseline="0">
                <a:solidFill>
                  <a:srgbClr val="000000"/>
                </a:solidFill>
                <a:latin typeface="+mn-ea"/>
                <a:ea typeface="+mn-ea"/>
              </a:endParaRPr>
            </a:p>
          </xdr:txBody>
        </xdr:sp>
      </xdr:grpSp>
      <xdr:sp macro="" textlink="">
        <xdr:nvSpPr>
          <xdr:cNvPr id="10" name="大かっこ 9">
            <a:extLst>
              <a:ext uri="{FF2B5EF4-FFF2-40B4-BE49-F238E27FC236}">
                <a16:creationId xmlns:a16="http://schemas.microsoft.com/office/drawing/2014/main" id="{C10C073A-4782-4751-A5E2-9589E0AB813A}"/>
              </a:ext>
            </a:extLst>
          </xdr:cNvPr>
          <xdr:cNvSpPr/>
        </xdr:nvSpPr>
        <xdr:spPr>
          <a:xfrm>
            <a:off x="2340429" y="44658642"/>
            <a:ext cx="2789464"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85" zoomScaleNormal="75" zoomScaleSheetLayoutView="85" zoomScalePageLayoutView="85" workbookViewId="0">
      <selection activeCell="BI841" sqref="BI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406</v>
      </c>
      <c r="AJ2" s="939" t="s">
        <v>711</v>
      </c>
      <c r="AK2" s="939"/>
      <c r="AL2" s="939"/>
      <c r="AM2" s="939"/>
      <c r="AN2" s="98" t="s">
        <v>406</v>
      </c>
      <c r="AO2" s="939">
        <v>20</v>
      </c>
      <c r="AP2" s="939"/>
      <c r="AQ2" s="939"/>
      <c r="AR2" s="99" t="s">
        <v>709</v>
      </c>
      <c r="AS2" s="945">
        <v>277</v>
      </c>
      <c r="AT2" s="945"/>
      <c r="AU2" s="945"/>
      <c r="AV2" s="98" t="str">
        <f>IF(AW2="","","-")</f>
        <v/>
      </c>
      <c r="AW2" s="905"/>
      <c r="AX2" s="905"/>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715</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751</v>
      </c>
      <c r="H5" s="834"/>
      <c r="I5" s="834"/>
      <c r="J5" s="834"/>
      <c r="K5" s="834"/>
      <c r="L5" s="834"/>
      <c r="M5" s="835" t="s">
        <v>66</v>
      </c>
      <c r="N5" s="836"/>
      <c r="O5" s="836"/>
      <c r="P5" s="836"/>
      <c r="Q5" s="836"/>
      <c r="R5" s="837"/>
      <c r="S5" s="838" t="s">
        <v>752</v>
      </c>
      <c r="T5" s="834"/>
      <c r="U5" s="834"/>
      <c r="V5" s="834"/>
      <c r="W5" s="834"/>
      <c r="X5" s="839"/>
      <c r="Y5" s="696" t="s">
        <v>3</v>
      </c>
      <c r="Z5" s="542"/>
      <c r="AA5" s="542"/>
      <c r="AB5" s="542"/>
      <c r="AC5" s="542"/>
      <c r="AD5" s="543"/>
      <c r="AE5" s="697" t="s">
        <v>754</v>
      </c>
      <c r="AF5" s="697"/>
      <c r="AG5" s="697"/>
      <c r="AH5" s="697"/>
      <c r="AI5" s="697"/>
      <c r="AJ5" s="697"/>
      <c r="AK5" s="697"/>
      <c r="AL5" s="697"/>
      <c r="AM5" s="697"/>
      <c r="AN5" s="697"/>
      <c r="AO5" s="697"/>
      <c r="AP5" s="698"/>
      <c r="AQ5" s="699" t="s">
        <v>756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7" t="s">
        <v>389</v>
      </c>
      <c r="Z7" s="439"/>
      <c r="AA7" s="439"/>
      <c r="AB7" s="439"/>
      <c r="AC7" s="439"/>
      <c r="AD7" s="918"/>
      <c r="AE7" s="906" t="s">
        <v>776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海洋政策、科学技術・イノベーション</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86.25" customHeight="1" x14ac:dyDescent="0.15">
      <c r="A9" s="843" t="s">
        <v>23</v>
      </c>
      <c r="B9" s="844"/>
      <c r="C9" s="844"/>
      <c r="D9" s="844"/>
      <c r="E9" s="844"/>
      <c r="F9" s="844"/>
      <c r="G9" s="845" t="s">
        <v>717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0"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9.3000000000000007</v>
      </c>
      <c r="Q13" s="656"/>
      <c r="R13" s="656"/>
      <c r="S13" s="656"/>
      <c r="T13" s="656"/>
      <c r="U13" s="656"/>
      <c r="V13" s="657"/>
      <c r="W13" s="655">
        <v>9.4</v>
      </c>
      <c r="X13" s="656"/>
      <c r="Y13" s="656"/>
      <c r="Z13" s="656"/>
      <c r="AA13" s="656"/>
      <c r="AB13" s="656"/>
      <c r="AC13" s="657"/>
      <c r="AD13" s="655">
        <v>9.3000000000000007</v>
      </c>
      <c r="AE13" s="656"/>
      <c r="AF13" s="656"/>
      <c r="AG13" s="656"/>
      <c r="AH13" s="656"/>
      <c r="AI13" s="656"/>
      <c r="AJ13" s="657"/>
      <c r="AK13" s="655">
        <v>8.6999999999999993</v>
      </c>
      <c r="AL13" s="656"/>
      <c r="AM13" s="656"/>
      <c r="AN13" s="656"/>
      <c r="AO13" s="656"/>
      <c r="AP13" s="656"/>
      <c r="AQ13" s="657"/>
      <c r="AR13" s="914">
        <v>8.6999999999999993</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755</v>
      </c>
      <c r="AE14" s="656"/>
      <c r="AF14" s="656"/>
      <c r="AG14" s="656"/>
      <c r="AH14" s="656"/>
      <c r="AI14" s="656"/>
      <c r="AJ14" s="657"/>
      <c r="AK14" s="655" t="s">
        <v>406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406</v>
      </c>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757</v>
      </c>
      <c r="AE16" s="656"/>
      <c r="AF16" s="656"/>
      <c r="AG16" s="656"/>
      <c r="AH16" s="656"/>
      <c r="AI16" s="656"/>
      <c r="AJ16" s="657"/>
      <c r="AK16" s="655" t="s">
        <v>406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-3.4</v>
      </c>
      <c r="Q17" s="656"/>
      <c r="R17" s="656"/>
      <c r="S17" s="656"/>
      <c r="T17" s="656"/>
      <c r="U17" s="656"/>
      <c r="V17" s="657"/>
      <c r="W17" s="655">
        <v>-1.7</v>
      </c>
      <c r="X17" s="656"/>
      <c r="Y17" s="656"/>
      <c r="Z17" s="656"/>
      <c r="AA17" s="656"/>
      <c r="AB17" s="656"/>
      <c r="AC17" s="657"/>
      <c r="AD17" s="655">
        <v>-0.1</v>
      </c>
      <c r="AE17" s="656"/>
      <c r="AF17" s="656"/>
      <c r="AG17" s="656"/>
      <c r="AH17" s="656"/>
      <c r="AI17" s="656"/>
      <c r="AJ17" s="657"/>
      <c r="AK17" s="655" t="s">
        <v>406</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2">
        <f>SUM(P13:V17)</f>
        <v>5.9</v>
      </c>
      <c r="Q18" s="873"/>
      <c r="R18" s="873"/>
      <c r="S18" s="873"/>
      <c r="T18" s="873"/>
      <c r="U18" s="873"/>
      <c r="V18" s="874"/>
      <c r="W18" s="872">
        <f>SUM(W13:AC17)</f>
        <v>7.7</v>
      </c>
      <c r="X18" s="873"/>
      <c r="Y18" s="873"/>
      <c r="Z18" s="873"/>
      <c r="AA18" s="873"/>
      <c r="AB18" s="873"/>
      <c r="AC18" s="874"/>
      <c r="AD18" s="872">
        <f>SUM(AD13:AJ17)</f>
        <v>9.2000000000000011</v>
      </c>
      <c r="AE18" s="873"/>
      <c r="AF18" s="873"/>
      <c r="AG18" s="873"/>
      <c r="AH18" s="873"/>
      <c r="AI18" s="873"/>
      <c r="AJ18" s="874"/>
      <c r="AK18" s="872">
        <f>SUM(AK13:AQ17)</f>
        <v>8.6999999999999993</v>
      </c>
      <c r="AL18" s="873"/>
      <c r="AM18" s="873"/>
      <c r="AN18" s="873"/>
      <c r="AO18" s="873"/>
      <c r="AP18" s="873"/>
      <c r="AQ18" s="874"/>
      <c r="AR18" s="872">
        <f>SUM(AR13:AX17)</f>
        <v>8.6999999999999993</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5.4</v>
      </c>
      <c r="Q19" s="656"/>
      <c r="R19" s="656"/>
      <c r="S19" s="656"/>
      <c r="T19" s="656"/>
      <c r="U19" s="656"/>
      <c r="V19" s="657"/>
      <c r="W19" s="655">
        <v>4.0999999999999996</v>
      </c>
      <c r="X19" s="656"/>
      <c r="Y19" s="656"/>
      <c r="Z19" s="656"/>
      <c r="AA19" s="656"/>
      <c r="AB19" s="656"/>
      <c r="AC19" s="657"/>
      <c r="AD19" s="655">
        <v>0.4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0.9152542372881356</v>
      </c>
      <c r="Q20" s="316"/>
      <c r="R20" s="316"/>
      <c r="S20" s="316"/>
      <c r="T20" s="316"/>
      <c r="U20" s="316"/>
      <c r="V20" s="316"/>
      <c r="W20" s="316">
        <f t="shared" ref="W20" si="0">IF(W18=0, "-", SUM(W19)/W18)</f>
        <v>0.53246753246753242</v>
      </c>
      <c r="X20" s="316"/>
      <c r="Y20" s="316"/>
      <c r="Z20" s="316"/>
      <c r="AA20" s="316"/>
      <c r="AB20" s="316"/>
      <c r="AC20" s="316"/>
      <c r="AD20" s="316">
        <f t="shared" ref="AD20" si="1">IF(AD18=0, "-", SUM(AD19)/AD18)</f>
        <v>4.3478260869565216E-2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0.58064516129032262</v>
      </c>
      <c r="Q21" s="316"/>
      <c r="R21" s="316"/>
      <c r="S21" s="316"/>
      <c r="T21" s="316"/>
      <c r="U21" s="316"/>
      <c r="V21" s="316"/>
      <c r="W21" s="316">
        <f t="shared" ref="W21" si="2">IF(W19=0, "-", SUM(W19)/SUM(W13,W14))</f>
        <v>0.43617021276595741</v>
      </c>
      <c r="X21" s="316"/>
      <c r="Y21" s="316"/>
      <c r="Z21" s="316"/>
      <c r="AA21" s="316"/>
      <c r="AB21" s="316"/>
      <c r="AC21" s="316"/>
      <c r="AD21" s="316">
        <f t="shared" ref="AD21" si="3">IF(AD19=0, "-", SUM(AD19)/SUM(AD13,AD14))</f>
        <v>4.301075268817204E-2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707</v>
      </c>
      <c r="B22" s="968"/>
      <c r="C22" s="968"/>
      <c r="D22" s="968"/>
      <c r="E22" s="968"/>
      <c r="F22" s="969"/>
      <c r="G22" s="963"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719</v>
      </c>
      <c r="H23" s="965"/>
      <c r="I23" s="965"/>
      <c r="J23" s="965"/>
      <c r="K23" s="965"/>
      <c r="L23" s="965"/>
      <c r="M23" s="965"/>
      <c r="N23" s="965"/>
      <c r="O23" s="966"/>
      <c r="P23" s="914">
        <v>6.4</v>
      </c>
      <c r="Q23" s="915"/>
      <c r="R23" s="915"/>
      <c r="S23" s="915"/>
      <c r="T23" s="915"/>
      <c r="U23" s="915"/>
      <c r="V23" s="929"/>
      <c r="W23" s="914">
        <v>6.4</v>
      </c>
      <c r="X23" s="915"/>
      <c r="Y23" s="915"/>
      <c r="Z23" s="915"/>
      <c r="AA23" s="915"/>
      <c r="AB23" s="915"/>
      <c r="AC23" s="929"/>
      <c r="AD23" s="977" t="s">
        <v>712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720</v>
      </c>
      <c r="H24" s="931"/>
      <c r="I24" s="931"/>
      <c r="J24" s="931"/>
      <c r="K24" s="931"/>
      <c r="L24" s="931"/>
      <c r="M24" s="931"/>
      <c r="N24" s="931"/>
      <c r="O24" s="932"/>
      <c r="P24" s="655">
        <v>2</v>
      </c>
      <c r="Q24" s="656"/>
      <c r="R24" s="656"/>
      <c r="S24" s="656"/>
      <c r="T24" s="656"/>
      <c r="U24" s="656"/>
      <c r="V24" s="657"/>
      <c r="W24" s="655">
        <v>2</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721</v>
      </c>
      <c r="H25" s="931"/>
      <c r="I25" s="931"/>
      <c r="J25" s="931"/>
      <c r="K25" s="931"/>
      <c r="L25" s="931"/>
      <c r="M25" s="931"/>
      <c r="N25" s="931"/>
      <c r="O25" s="932"/>
      <c r="P25" s="655">
        <v>0.2</v>
      </c>
      <c r="Q25" s="656"/>
      <c r="R25" s="656"/>
      <c r="S25" s="656"/>
      <c r="T25" s="656"/>
      <c r="U25" s="656"/>
      <c r="V25" s="657"/>
      <c r="W25" s="655">
        <v>0.2</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722</v>
      </c>
      <c r="H26" s="931"/>
      <c r="I26" s="931"/>
      <c r="J26" s="931"/>
      <c r="K26" s="931"/>
      <c r="L26" s="931"/>
      <c r="M26" s="931"/>
      <c r="N26" s="931"/>
      <c r="O26" s="932"/>
      <c r="P26" s="655">
        <v>0.1</v>
      </c>
      <c r="Q26" s="656"/>
      <c r="R26" s="656"/>
      <c r="S26" s="656"/>
      <c r="T26" s="656"/>
      <c r="U26" s="656"/>
      <c r="V26" s="657"/>
      <c r="W26" s="655">
        <v>0.1</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5"/>
      <c r="Q27" s="656"/>
      <c r="R27" s="656"/>
      <c r="S27" s="656"/>
      <c r="T27" s="656"/>
      <c r="U27" s="656"/>
      <c r="V27" s="657"/>
      <c r="W27" s="655"/>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8.6999999999999993</v>
      </c>
      <c r="Q29" s="656"/>
      <c r="R29" s="656"/>
      <c r="S29" s="656"/>
      <c r="T29" s="656"/>
      <c r="U29" s="656"/>
      <c r="V29" s="657"/>
      <c r="W29" s="946">
        <f>AR13</f>
        <v>8.6999999999999993</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390</v>
      </c>
      <c r="AF30" s="853"/>
      <c r="AG30" s="853"/>
      <c r="AH30" s="854"/>
      <c r="AI30" s="909" t="s">
        <v>412</v>
      </c>
      <c r="AJ30" s="909"/>
      <c r="AK30" s="909"/>
      <c r="AL30" s="852"/>
      <c r="AM30" s="909" t="s">
        <v>509</v>
      </c>
      <c r="AN30" s="909"/>
      <c r="AO30" s="909"/>
      <c r="AP30" s="852"/>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v>3</v>
      </c>
      <c r="AR31" s="201"/>
      <c r="AS31" s="136" t="s">
        <v>233</v>
      </c>
      <c r="AT31" s="137"/>
      <c r="AU31" s="200" t="s">
        <v>716</v>
      </c>
      <c r="AV31" s="200"/>
      <c r="AW31" s="392" t="s">
        <v>179</v>
      </c>
      <c r="AX31" s="393"/>
    </row>
    <row r="32" spans="1:50" ht="31.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371</v>
      </c>
      <c r="AC32" s="460"/>
      <c r="AD32" s="460"/>
      <c r="AE32" s="218">
        <v>100</v>
      </c>
      <c r="AF32" s="219"/>
      <c r="AG32" s="219"/>
      <c r="AH32" s="219"/>
      <c r="AI32" s="218">
        <v>100</v>
      </c>
      <c r="AJ32" s="219"/>
      <c r="AK32" s="219"/>
      <c r="AL32" s="219"/>
      <c r="AM32" s="218">
        <v>95</v>
      </c>
      <c r="AN32" s="219"/>
      <c r="AO32" s="219"/>
      <c r="AP32" s="219"/>
      <c r="AQ32" s="336" t="s">
        <v>716</v>
      </c>
      <c r="AR32" s="208"/>
      <c r="AS32" s="208"/>
      <c r="AT32" s="337"/>
      <c r="AU32" s="219" t="s">
        <v>716</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3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95</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716</v>
      </c>
      <c r="AV38" s="200"/>
      <c r="AW38" s="392" t="s">
        <v>179</v>
      </c>
      <c r="AX38" s="393"/>
      <c r="AY38">
        <f>$AY$37</f>
        <v>1</v>
      </c>
    </row>
    <row r="39" spans="1:51" ht="33"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371</v>
      </c>
      <c r="AC39" s="460"/>
      <c r="AD39" s="460"/>
      <c r="AE39" s="218">
        <v>100</v>
      </c>
      <c r="AF39" s="219"/>
      <c r="AG39" s="219"/>
      <c r="AH39" s="219"/>
      <c r="AI39" s="218">
        <v>100</v>
      </c>
      <c r="AJ39" s="219"/>
      <c r="AK39" s="219"/>
      <c r="AL39" s="219"/>
      <c r="AM39" s="218">
        <v>100</v>
      </c>
      <c r="AN39" s="219"/>
      <c r="AO39" s="219"/>
      <c r="AP39" s="219"/>
      <c r="AQ39" s="336" t="s">
        <v>716</v>
      </c>
      <c r="AR39" s="208"/>
      <c r="AS39" s="208"/>
      <c r="AT39" s="337"/>
      <c r="AU39" s="219" t="s">
        <v>716</v>
      </c>
      <c r="AV39" s="219"/>
      <c r="AW39" s="219"/>
      <c r="AX39" s="221"/>
      <c r="AY39">
        <f t="shared" ref="AY39:AY43" si="4">$AY$37</f>
        <v>1</v>
      </c>
    </row>
    <row r="40" spans="1:51" ht="33"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100</v>
      </c>
      <c r="AF40" s="219"/>
      <c r="AG40" s="219"/>
      <c r="AH40" s="219"/>
      <c r="AI40" s="218">
        <v>100</v>
      </c>
      <c r="AJ40" s="219"/>
      <c r="AK40" s="219"/>
      <c r="AL40" s="219"/>
      <c r="AM40" s="218">
        <v>100</v>
      </c>
      <c r="AN40" s="219"/>
      <c r="AO40" s="219"/>
      <c r="AP40" s="219"/>
      <c r="AQ40" s="336">
        <v>100</v>
      </c>
      <c r="AR40" s="208"/>
      <c r="AS40" s="208"/>
      <c r="AT40" s="337"/>
      <c r="AU40" s="219">
        <v>100</v>
      </c>
      <c r="AV40" s="219"/>
      <c r="AW40" s="219"/>
      <c r="AX40" s="221"/>
      <c r="AY40">
        <f t="shared" si="4"/>
        <v>1</v>
      </c>
    </row>
    <row r="41" spans="1:51" ht="33"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hidden="1"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8</v>
      </c>
      <c r="AF101" s="282"/>
      <c r="AG101" s="282"/>
      <c r="AH101" s="282"/>
      <c r="AI101" s="282">
        <v>7</v>
      </c>
      <c r="AJ101" s="282"/>
      <c r="AK101" s="282"/>
      <c r="AL101" s="282"/>
      <c r="AM101" s="282">
        <v>20</v>
      </c>
      <c r="AN101" s="282"/>
      <c r="AO101" s="282"/>
      <c r="AP101" s="282"/>
      <c r="AQ101" s="282" t="s">
        <v>716</v>
      </c>
      <c r="AR101" s="282"/>
      <c r="AS101" s="282"/>
      <c r="AT101" s="282"/>
      <c r="AU101" s="282" t="s">
        <v>716</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10</v>
      </c>
      <c r="AF102" s="282"/>
      <c r="AG102" s="282"/>
      <c r="AH102" s="282"/>
      <c r="AI102" s="282">
        <v>6</v>
      </c>
      <c r="AJ102" s="282"/>
      <c r="AK102" s="282"/>
      <c r="AL102" s="282"/>
      <c r="AM102" s="282">
        <v>6</v>
      </c>
      <c r="AN102" s="282"/>
      <c r="AO102" s="282"/>
      <c r="AP102" s="282"/>
      <c r="AQ102" s="282">
        <v>5</v>
      </c>
      <c r="AR102" s="282"/>
      <c r="AS102" s="282"/>
      <c r="AT102" s="282"/>
      <c r="AU102" s="225">
        <v>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729</v>
      </c>
      <c r="AC104" s="545"/>
      <c r="AD104" s="546"/>
      <c r="AE104" s="282">
        <v>4</v>
      </c>
      <c r="AF104" s="282"/>
      <c r="AG104" s="282"/>
      <c r="AH104" s="282"/>
      <c r="AI104" s="282">
        <v>2</v>
      </c>
      <c r="AJ104" s="282"/>
      <c r="AK104" s="282"/>
      <c r="AL104" s="282"/>
      <c r="AM104" s="282">
        <v>5</v>
      </c>
      <c r="AN104" s="282"/>
      <c r="AO104" s="282"/>
      <c r="AP104" s="282"/>
      <c r="AQ104" s="282" t="s">
        <v>716</v>
      </c>
      <c r="AR104" s="282"/>
      <c r="AS104" s="282"/>
      <c r="AT104" s="282"/>
      <c r="AU104" s="282" t="s">
        <v>716</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729</v>
      </c>
      <c r="AC105" s="468"/>
      <c r="AD105" s="469"/>
      <c r="AE105" s="282">
        <v>8</v>
      </c>
      <c r="AF105" s="282"/>
      <c r="AG105" s="282"/>
      <c r="AH105" s="282"/>
      <c r="AI105" s="282">
        <v>8</v>
      </c>
      <c r="AJ105" s="282"/>
      <c r="AK105" s="282"/>
      <c r="AL105" s="282"/>
      <c r="AM105" s="282">
        <v>8</v>
      </c>
      <c r="AN105" s="282"/>
      <c r="AO105" s="282"/>
      <c r="AP105" s="282"/>
      <c r="AQ105" s="282">
        <v>4</v>
      </c>
      <c r="AR105" s="282"/>
      <c r="AS105" s="282"/>
      <c r="AT105" s="282"/>
      <c r="AU105" s="282">
        <v>4</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353</v>
      </c>
      <c r="AF116" s="282"/>
      <c r="AG116" s="282"/>
      <c r="AH116" s="282"/>
      <c r="AI116" s="282">
        <v>287</v>
      </c>
      <c r="AJ116" s="282"/>
      <c r="AK116" s="282"/>
      <c r="AL116" s="282"/>
      <c r="AM116" s="282">
        <v>0</v>
      </c>
      <c r="AN116" s="282"/>
      <c r="AO116" s="282"/>
      <c r="AP116" s="282"/>
      <c r="AQ116" s="218">
        <v>408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735</v>
      </c>
      <c r="AJ117" s="550"/>
      <c r="AK117" s="550"/>
      <c r="AL117" s="550"/>
      <c r="AM117" s="550" t="s">
        <v>769</v>
      </c>
      <c r="AN117" s="550"/>
      <c r="AO117" s="550"/>
      <c r="AP117" s="550"/>
      <c r="AQ117" s="550" t="s">
        <v>765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732</v>
      </c>
      <c r="AC119" s="462"/>
      <c r="AD119" s="463"/>
      <c r="AE119" s="282">
        <v>371</v>
      </c>
      <c r="AF119" s="282"/>
      <c r="AG119" s="282"/>
      <c r="AH119" s="282"/>
      <c r="AI119" s="282">
        <v>281</v>
      </c>
      <c r="AJ119" s="282"/>
      <c r="AK119" s="282"/>
      <c r="AL119" s="282"/>
      <c r="AM119" s="282">
        <v>0</v>
      </c>
      <c r="AN119" s="282"/>
      <c r="AO119" s="282"/>
      <c r="AP119" s="282"/>
      <c r="AQ119" s="282">
        <v>443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737</v>
      </c>
      <c r="AC120" s="472"/>
      <c r="AD120" s="473"/>
      <c r="AE120" s="550" t="s">
        <v>738</v>
      </c>
      <c r="AF120" s="550"/>
      <c r="AG120" s="550"/>
      <c r="AH120" s="550"/>
      <c r="AI120" s="550" t="s">
        <v>739</v>
      </c>
      <c r="AJ120" s="550"/>
      <c r="AK120" s="550"/>
      <c r="AL120" s="550"/>
      <c r="AM120" s="550" t="s">
        <v>768</v>
      </c>
      <c r="AN120" s="550"/>
      <c r="AO120" s="550"/>
      <c r="AP120" s="550"/>
      <c r="AQ120" s="550" t="s">
        <v>766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406</v>
      </c>
      <c r="AF134" s="208"/>
      <c r="AG134" s="208"/>
      <c r="AH134" s="208"/>
      <c r="AI134" s="207" t="s">
        <v>406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406</v>
      </c>
      <c r="AF135" s="208"/>
      <c r="AG135" s="208"/>
      <c r="AH135" s="208"/>
      <c r="AI135" s="207" t="s">
        <v>406</v>
      </c>
      <c r="AJ135" s="208"/>
      <c r="AK135" s="208"/>
      <c r="AL135" s="208"/>
      <c r="AM135" s="207" t="s">
        <v>713</v>
      </c>
      <c r="AN135" s="208"/>
      <c r="AO135" s="208"/>
      <c r="AP135" s="208"/>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6"/>
      <c r="E430" s="175" t="s">
        <v>399</v>
      </c>
      <c r="F430" s="892"/>
      <c r="G430" s="893" t="s">
        <v>252</v>
      </c>
      <c r="H430" s="126"/>
      <c r="I430" s="126"/>
      <c r="J430" s="894" t="s">
        <v>406</v>
      </c>
      <c r="K430" s="895"/>
      <c r="L430" s="895"/>
      <c r="M430" s="895"/>
      <c r="N430" s="895"/>
      <c r="O430" s="895"/>
      <c r="P430" s="895"/>
      <c r="Q430" s="895"/>
      <c r="R430" s="895"/>
      <c r="S430" s="895"/>
      <c r="T430" s="896"/>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54"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749</v>
      </c>
      <c r="AE703" s="323"/>
      <c r="AF703" s="323"/>
      <c r="AG703" s="104" t="s">
        <v>771</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760</v>
      </c>
      <c r="AE704" s="781"/>
      <c r="AF704" s="781"/>
      <c r="AG704" s="168" t="s">
        <v>716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760</v>
      </c>
      <c r="AE705" s="713"/>
      <c r="AF705" s="71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762</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760</v>
      </c>
      <c r="AE708" s="603"/>
      <c r="AF708" s="603"/>
      <c r="AG708" s="740" t="s">
        <v>716</v>
      </c>
      <c r="AH708" s="741"/>
      <c r="AI708" s="741"/>
      <c r="AJ708" s="741"/>
      <c r="AK708" s="741"/>
      <c r="AL708" s="741"/>
      <c r="AM708" s="741"/>
      <c r="AN708" s="741"/>
      <c r="AO708" s="741"/>
      <c r="AP708" s="741"/>
      <c r="AQ708" s="741"/>
      <c r="AR708" s="741"/>
      <c r="AS708" s="741"/>
      <c r="AT708" s="741"/>
      <c r="AU708" s="741"/>
      <c r="AV708" s="741"/>
      <c r="AW708" s="741"/>
      <c r="AX708" s="742"/>
    </row>
    <row r="709" spans="1:50" ht="54.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760</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4" t="s">
        <v>773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760</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760</v>
      </c>
      <c r="AE714" s="802"/>
      <c r="AF714" s="803"/>
      <c r="AG714" s="734" t="s">
        <v>716</v>
      </c>
      <c r="AH714" s="735"/>
      <c r="AI714" s="735"/>
      <c r="AJ714" s="735"/>
      <c r="AK714" s="735"/>
      <c r="AL714" s="735"/>
      <c r="AM714" s="735"/>
      <c r="AN714" s="735"/>
      <c r="AO714" s="735"/>
      <c r="AP714" s="735"/>
      <c r="AQ714" s="735"/>
      <c r="AR714" s="735"/>
      <c r="AS714" s="735"/>
      <c r="AT714" s="735"/>
      <c r="AU714" s="735"/>
      <c r="AV714" s="735"/>
      <c r="AW714" s="735"/>
      <c r="AX714" s="736"/>
    </row>
    <row r="715" spans="1:50" ht="74.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749</v>
      </c>
      <c r="AE715" s="603"/>
      <c r="AF715" s="654"/>
      <c r="AG715" s="740" t="s">
        <v>775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778</v>
      </c>
      <c r="B731" s="672"/>
      <c r="C731" s="672"/>
      <c r="D731" s="672"/>
      <c r="E731" s="673"/>
      <c r="F731" s="727" t="s">
        <v>779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780</v>
      </c>
      <c r="B733" s="672"/>
      <c r="C733" s="672"/>
      <c r="D733" s="672"/>
      <c r="E733" s="673"/>
      <c r="F733" s="635" t="s">
        <v>781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672</v>
      </c>
      <c r="B737" s="211"/>
      <c r="C737" s="211"/>
      <c r="D737" s="212"/>
      <c r="E737" s="949" t="s">
        <v>716</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397</v>
      </c>
      <c r="B738" s="361"/>
      <c r="C738" s="361"/>
      <c r="D738" s="361"/>
      <c r="E738" s="949" t="s">
        <v>743</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396</v>
      </c>
      <c r="B739" s="361"/>
      <c r="C739" s="361"/>
      <c r="D739" s="361"/>
      <c r="E739" s="949" t="s">
        <v>744</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395</v>
      </c>
      <c r="B740" s="361"/>
      <c r="C740" s="361"/>
      <c r="D740" s="361"/>
      <c r="E740" s="949" t="s">
        <v>745</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394</v>
      </c>
      <c r="B741" s="361"/>
      <c r="C741" s="361"/>
      <c r="D741" s="361"/>
      <c r="E741" s="949" t="s">
        <v>746</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393</v>
      </c>
      <c r="B742" s="361"/>
      <c r="C742" s="361"/>
      <c r="D742" s="361"/>
      <c r="E742" s="949" t="s">
        <v>747</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392</v>
      </c>
      <c r="B743" s="361"/>
      <c r="C743" s="361"/>
      <c r="D743" s="361"/>
      <c r="E743" s="949" t="s">
        <v>748</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391</v>
      </c>
      <c r="B744" s="361"/>
      <c r="C744" s="361"/>
      <c r="D744" s="361"/>
      <c r="E744" s="949">
        <v>293</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390</v>
      </c>
      <c r="B745" s="361"/>
      <c r="C745" s="361"/>
      <c r="D745" s="361"/>
      <c r="E745" s="986">
        <v>260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545</v>
      </c>
      <c r="B746" s="361"/>
      <c r="C746" s="361"/>
      <c r="D746" s="361"/>
      <c r="E746" s="955" t="s">
        <v>710</v>
      </c>
      <c r="F746" s="953"/>
      <c r="G746" s="953"/>
      <c r="H746" s="100" t="str">
        <f>IF(E746="","","-")</f>
        <v>-</v>
      </c>
      <c r="I746" s="953"/>
      <c r="J746" s="953"/>
      <c r="K746" s="100" t="str">
        <f>IF(I746="","","-")</f>
        <v/>
      </c>
      <c r="L746" s="954">
        <v>253</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509</v>
      </c>
      <c r="B747" s="361"/>
      <c r="C747" s="361"/>
      <c r="D747" s="361"/>
      <c r="E747" s="955" t="s">
        <v>710</v>
      </c>
      <c r="F747" s="953"/>
      <c r="G747" s="953"/>
      <c r="H747" s="100" t="str">
        <f>IF(E747="","","-")</f>
        <v>-</v>
      </c>
      <c r="I747" s="953"/>
      <c r="J747" s="953"/>
      <c r="K747" s="100" t="str">
        <f>IF(I747="","","-")</f>
        <v/>
      </c>
      <c r="L747" s="954">
        <v>255</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3:AX13 P16:AQ17 P15:AX15">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Y846">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907">
    <cfRule type="expression" dxfId="2059" priority="2077">
      <formula>IF(RIGHT(TEXT(Y880,"0.#"),1)=".",FALSE,TRUE)</formula>
    </cfRule>
    <cfRule type="expression" dxfId="2058" priority="2078">
      <formula>IF(RIGHT(TEXT(Y880,"0.#"),1)=".",TRUE,FALSE)</formula>
    </cfRule>
  </conditionalFormatting>
  <conditionalFormatting sqref="Y878:Y879">
    <cfRule type="expression" dxfId="2057" priority="2071">
      <formula>IF(RIGHT(TEXT(Y878,"0.#"),1)=".",FALSE,TRUE)</formula>
    </cfRule>
    <cfRule type="expression" dxfId="2056" priority="2072">
      <formula>IF(RIGHT(TEXT(Y878,"0.#"),1)=".",TRUE,FALSE)</formula>
    </cfRule>
  </conditionalFormatting>
  <conditionalFormatting sqref="Y913:Y940">
    <cfRule type="expression" dxfId="2055" priority="2065">
      <formula>IF(RIGHT(TEXT(Y913,"0.#"),1)=".",FALSE,TRUE)</formula>
    </cfRule>
    <cfRule type="expression" dxfId="2054" priority="2066">
      <formula>IF(RIGHT(TEXT(Y913,"0.#"),1)=".",TRUE,FALSE)</formula>
    </cfRule>
  </conditionalFormatting>
  <conditionalFormatting sqref="Y911:Y912">
    <cfRule type="expression" dxfId="2053" priority="2059">
      <formula>IF(RIGHT(TEXT(Y911,"0.#"),1)=".",FALSE,TRUE)</formula>
    </cfRule>
    <cfRule type="expression" dxfId="2052" priority="2060">
      <formula>IF(RIGHT(TEXT(Y911,"0.#"),1)=".",TRUE,FALSE)</formula>
    </cfRule>
  </conditionalFormatting>
  <conditionalFormatting sqref="Y946:Y973">
    <cfRule type="expression" dxfId="2051" priority="2053">
      <formula>IF(RIGHT(TEXT(Y946,"0.#"),1)=".",FALSE,TRUE)</formula>
    </cfRule>
    <cfRule type="expression" dxfId="2050" priority="2054">
      <formula>IF(RIGHT(TEXT(Y946,"0.#"),1)=".",TRUE,FALSE)</formula>
    </cfRule>
  </conditionalFormatting>
  <conditionalFormatting sqref="Y944:Y945">
    <cfRule type="expression" dxfId="2049" priority="2047">
      <formula>IF(RIGHT(TEXT(Y944,"0.#"),1)=".",FALSE,TRUE)</formula>
    </cfRule>
    <cfRule type="expression" dxfId="2048" priority="2048">
      <formula>IF(RIGHT(TEXT(Y944,"0.#"),1)=".",TRUE,FALSE)</formula>
    </cfRule>
  </conditionalFormatting>
  <conditionalFormatting sqref="Y979:Y1006">
    <cfRule type="expression" dxfId="2047" priority="2041">
      <formula>IF(RIGHT(TEXT(Y979,"0.#"),1)=".",FALSE,TRUE)</formula>
    </cfRule>
    <cfRule type="expression" dxfId="2046" priority="2042">
      <formula>IF(RIGHT(TEXT(Y979,"0.#"),1)=".",TRUE,FALSE)</formula>
    </cfRule>
  </conditionalFormatting>
  <conditionalFormatting sqref="Y977:Y978">
    <cfRule type="expression" dxfId="2045" priority="2035">
      <formula>IF(RIGHT(TEXT(Y977,"0.#"),1)=".",FALSE,TRUE)</formula>
    </cfRule>
    <cfRule type="expression" dxfId="2044" priority="2036">
      <formula>IF(RIGHT(TEXT(Y977,"0.#"),1)=".",TRUE,FALSE)</formula>
    </cfRule>
  </conditionalFormatting>
  <conditionalFormatting sqref="Y1012:Y1039">
    <cfRule type="expression" dxfId="2043" priority="2029">
      <formula>IF(RIGHT(TEXT(Y1012,"0.#"),1)=".",FALSE,TRUE)</formula>
    </cfRule>
    <cfRule type="expression" dxfId="2042" priority="2030">
      <formula>IF(RIGHT(TEXT(Y1012,"0.#"),1)=".",TRUE,FALSE)</formula>
    </cfRule>
  </conditionalFormatting>
  <conditionalFormatting sqref="W27">
    <cfRule type="expression" dxfId="2041" priority="2311">
      <formula>IF(RIGHT(TEXT(W27,"0.#"),1)=".",FALSE,TRUE)</formula>
    </cfRule>
    <cfRule type="expression" dxfId="2040" priority="2312">
      <formula>IF(RIGHT(TEXT(W27,"0.#"),1)=".",TRUE,FALSE)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3:AO940">
    <cfRule type="expression" dxfId="1955" priority="2067">
      <formula>IF(AND(AL913&gt;=0, RIGHT(TEXT(AL913,"0.#"),1)&lt;&gt;"."),TRUE,FALSE)</formula>
    </cfRule>
    <cfRule type="expression" dxfId="1954" priority="2068">
      <formula>IF(AND(AL913&gt;=0, RIGHT(TEXT(AL913,"0.#"),1)="."),TRUE,FALSE)</formula>
    </cfRule>
    <cfRule type="expression" dxfId="1953" priority="2069">
      <formula>IF(AND(AL913&lt;0, RIGHT(TEXT(AL913,"0.#"),1)&lt;&gt;"."),TRUE,FALSE)</formula>
    </cfRule>
    <cfRule type="expression" dxfId="1952" priority="2070">
      <formula>IF(AND(AL913&lt;0, RIGHT(TEXT(AL913,"0.#"),1)="."),TRUE,FALSE)</formula>
    </cfRule>
  </conditionalFormatting>
  <conditionalFormatting sqref="AL911:AO912">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46:AO973">
    <cfRule type="expression" dxfId="1947" priority="2055">
      <formula>IF(AND(AL946&gt;=0, RIGHT(TEXT(AL946,"0.#"),1)&lt;&gt;"."),TRUE,FALSE)</formula>
    </cfRule>
    <cfRule type="expression" dxfId="1946" priority="2056">
      <formula>IF(AND(AL946&gt;=0, RIGHT(TEXT(AL946,"0.#"),1)="."),TRUE,FALSE)</formula>
    </cfRule>
    <cfRule type="expression" dxfId="1945" priority="2057">
      <formula>IF(AND(AL946&lt;0, RIGHT(TEXT(AL946,"0.#"),1)&lt;&gt;"."),TRUE,FALSE)</formula>
    </cfRule>
    <cfRule type="expression" dxfId="1944" priority="2058">
      <formula>IF(AND(AL946&lt;0, RIGHT(TEXT(AL946,"0.#"),1)="."),TRUE,FALSE)</formula>
    </cfRule>
  </conditionalFormatting>
  <conditionalFormatting sqref="AL944:AO945">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9"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749</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3"/>
      <c r="AA2" s="824"/>
      <c r="AB2" s="1019" t="s">
        <v>11</v>
      </c>
      <c r="AC2" s="1020"/>
      <c r="AD2" s="1021"/>
      <c r="AE2" s="1025" t="s">
        <v>390</v>
      </c>
      <c r="AF2" s="1025"/>
      <c r="AG2" s="1025"/>
      <c r="AH2" s="1025"/>
      <c r="AI2" s="1025" t="s">
        <v>412</v>
      </c>
      <c r="AJ2" s="1025"/>
      <c r="AK2" s="1025"/>
      <c r="AL2" s="556"/>
      <c r="AM2" s="1025" t="s">
        <v>509</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3"/>
      <c r="AA9" s="824"/>
      <c r="AB9" s="1019" t="s">
        <v>11</v>
      </c>
      <c r="AC9" s="1020"/>
      <c r="AD9" s="1021"/>
      <c r="AE9" s="1025" t="s">
        <v>390</v>
      </c>
      <c r="AF9" s="1025"/>
      <c r="AG9" s="1025"/>
      <c r="AH9" s="1025"/>
      <c r="AI9" s="1025" t="s">
        <v>412</v>
      </c>
      <c r="AJ9" s="1025"/>
      <c r="AK9" s="1025"/>
      <c r="AL9" s="556"/>
      <c r="AM9" s="1025" t="s">
        <v>509</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3"/>
      <c r="AA16" s="824"/>
      <c r="AB16" s="1019" t="s">
        <v>11</v>
      </c>
      <c r="AC16" s="1020"/>
      <c r="AD16" s="1021"/>
      <c r="AE16" s="1025" t="s">
        <v>390</v>
      </c>
      <c r="AF16" s="1025"/>
      <c r="AG16" s="1025"/>
      <c r="AH16" s="1025"/>
      <c r="AI16" s="1025" t="s">
        <v>412</v>
      </c>
      <c r="AJ16" s="1025"/>
      <c r="AK16" s="1025"/>
      <c r="AL16" s="556"/>
      <c r="AM16" s="1025" t="s">
        <v>509</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3"/>
      <c r="AA23" s="824"/>
      <c r="AB23" s="1019" t="s">
        <v>11</v>
      </c>
      <c r="AC23" s="1020"/>
      <c r="AD23" s="1021"/>
      <c r="AE23" s="1025" t="s">
        <v>390</v>
      </c>
      <c r="AF23" s="1025"/>
      <c r="AG23" s="1025"/>
      <c r="AH23" s="1025"/>
      <c r="AI23" s="1025" t="s">
        <v>412</v>
      </c>
      <c r="AJ23" s="1025"/>
      <c r="AK23" s="1025"/>
      <c r="AL23" s="556"/>
      <c r="AM23" s="1025" t="s">
        <v>509</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3"/>
      <c r="AA30" s="824"/>
      <c r="AB30" s="1019" t="s">
        <v>11</v>
      </c>
      <c r="AC30" s="1020"/>
      <c r="AD30" s="1021"/>
      <c r="AE30" s="1025" t="s">
        <v>390</v>
      </c>
      <c r="AF30" s="1025"/>
      <c r="AG30" s="1025"/>
      <c r="AH30" s="1025"/>
      <c r="AI30" s="1025" t="s">
        <v>412</v>
      </c>
      <c r="AJ30" s="1025"/>
      <c r="AK30" s="1025"/>
      <c r="AL30" s="556"/>
      <c r="AM30" s="1025" t="s">
        <v>509</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3"/>
      <c r="AA37" s="824"/>
      <c r="AB37" s="1019" t="s">
        <v>11</v>
      </c>
      <c r="AC37" s="1020"/>
      <c r="AD37" s="1021"/>
      <c r="AE37" s="1025" t="s">
        <v>390</v>
      </c>
      <c r="AF37" s="1025"/>
      <c r="AG37" s="1025"/>
      <c r="AH37" s="1025"/>
      <c r="AI37" s="1025" t="s">
        <v>412</v>
      </c>
      <c r="AJ37" s="1025"/>
      <c r="AK37" s="1025"/>
      <c r="AL37" s="556"/>
      <c r="AM37" s="1025" t="s">
        <v>509</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3"/>
      <c r="AA44" s="824"/>
      <c r="AB44" s="1019" t="s">
        <v>11</v>
      </c>
      <c r="AC44" s="1020"/>
      <c r="AD44" s="1021"/>
      <c r="AE44" s="1025" t="s">
        <v>390</v>
      </c>
      <c r="AF44" s="1025"/>
      <c r="AG44" s="1025"/>
      <c r="AH44" s="1025"/>
      <c r="AI44" s="1025" t="s">
        <v>412</v>
      </c>
      <c r="AJ44" s="1025"/>
      <c r="AK44" s="1025"/>
      <c r="AL44" s="556"/>
      <c r="AM44" s="1025" t="s">
        <v>509</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3"/>
      <c r="AA51" s="824"/>
      <c r="AB51" s="556" t="s">
        <v>11</v>
      </c>
      <c r="AC51" s="1020"/>
      <c r="AD51" s="1021"/>
      <c r="AE51" s="1025" t="s">
        <v>390</v>
      </c>
      <c r="AF51" s="1025"/>
      <c r="AG51" s="1025"/>
      <c r="AH51" s="1025"/>
      <c r="AI51" s="1025" t="s">
        <v>412</v>
      </c>
      <c r="AJ51" s="1025"/>
      <c r="AK51" s="1025"/>
      <c r="AL51" s="556"/>
      <c r="AM51" s="1025" t="s">
        <v>509</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3"/>
      <c r="AA58" s="824"/>
      <c r="AB58" s="1019" t="s">
        <v>11</v>
      </c>
      <c r="AC58" s="1020"/>
      <c r="AD58" s="1021"/>
      <c r="AE58" s="1025" t="s">
        <v>390</v>
      </c>
      <c r="AF58" s="1025"/>
      <c r="AG58" s="1025"/>
      <c r="AH58" s="1025"/>
      <c r="AI58" s="1025" t="s">
        <v>412</v>
      </c>
      <c r="AJ58" s="1025"/>
      <c r="AK58" s="1025"/>
      <c r="AL58" s="556"/>
      <c r="AM58" s="1025" t="s">
        <v>509</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3"/>
      <c r="AA65" s="824"/>
      <c r="AB65" s="1019" t="s">
        <v>11</v>
      </c>
      <c r="AC65" s="1020"/>
      <c r="AD65" s="1021"/>
      <c r="AE65" s="1025" t="s">
        <v>390</v>
      </c>
      <c r="AF65" s="1025"/>
      <c r="AG65" s="1025"/>
      <c r="AH65" s="1025"/>
      <c r="AI65" s="1025" t="s">
        <v>412</v>
      </c>
      <c r="AJ65" s="1025"/>
      <c r="AK65" s="1025"/>
      <c r="AL65" s="556"/>
      <c r="AM65" s="1025" t="s">
        <v>509</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2021-07-13T04:15:45Z</cp:lastPrinted>
  <dcterms:created xsi:type="dcterms:W3CDTF">2012-03-13T00:50:25Z</dcterms:created>
  <dcterms:modified xsi:type="dcterms:W3CDTF">2021-09-17T03:45:21Z</dcterms:modified>
</cp:coreProperties>
</file>