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9375" yWindow="0" windowWidth="14370" windowHeight="7365" tabRatio="417"/>
  </bookViews>
  <sheets>
    <sheet name="行政事業レビューシート" sheetId="1" r:id="rId1"/>
    <sheet name="入力規則等" sheetId="2" r:id="rId2"/>
    <sheet name="別紙1" sheetId="3" state="hidden" r:id="rId3"/>
    <sheet name="別紙2" sheetId="4" state="hidden" r:id="rId4"/>
    <sheet name="別紙3" sheetId="5"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33B7F978_545B_40DD_A5ED_37AF57363A42_.wvu.Cols" localSheetId="0" hidden="1">行政事業レビューシート!$AY:$AY</definedName>
    <definedName name="Z_33B7F978_545B_40DD_A5ED_37AF57363A42_.wvu.Cols" localSheetId="1" hidden="1">入力規則等!$C:$D,入力規則等!$H:$I,入力規則等!$M:$N,入力規則等!$R:$S</definedName>
    <definedName name="Z_33B7F978_545B_40DD_A5ED_37AF57363A42_.wvu.Cols" localSheetId="2" hidden="1">別紙1!$AY:$AY</definedName>
    <definedName name="Z_33B7F978_545B_40DD_A5ED_37AF57363A42_.wvu.Cols" localSheetId="3" hidden="1">別紙2!$AY:$AY</definedName>
    <definedName name="Z_33B7F978_545B_40DD_A5ED_37AF57363A42_.wvu.Cols" localSheetId="4" hidden="1">別紙3!$AY:$AY</definedName>
    <definedName name="Z_33B7F978_545B_40DD_A5ED_37AF57363A42_.wvu.FilterData" localSheetId="4" hidden="1">別紙3!$AP$1:$AP$1320</definedName>
    <definedName name="Z_33B7F978_545B_40DD_A5ED_37AF57363A42_.wvu.PrintArea" localSheetId="0" hidden="1">行政事業レビューシート!$A$1:$AX$1139</definedName>
    <definedName name="Z_33B7F978_545B_40DD_A5ED_37AF57363A42_.wvu.PrintArea" localSheetId="2" hidden="1">別紙1!$A$1:$AX$71</definedName>
    <definedName name="Z_33B7F978_545B_40DD_A5ED_37AF57363A42_.wvu.PrintArea" localSheetId="3" hidden="1">別紙2!$A$1:$AX$265</definedName>
    <definedName name="Z_33B7F978_545B_40DD_A5ED_37AF57363A42_.wvu.PrintArea" localSheetId="4" hidden="1">別紙3!$A$1:$AX$1320</definedName>
    <definedName name="Z_33B7F978_545B_40DD_A5ED_37AF57363A42_.wvu.Rows" localSheetId="0" hidden="1">行政事業レビューシート!$37:$99,行政事業レビューシート!$103:$114,行政事業レビューシート!$118:$129,行政事業レビューシート!$132:$151,行政事業レビューシート!$180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 name="Z_6FFFB977_82AB_445E_88AF_BB65156822A4_.wvu.Cols" localSheetId="0" hidden="1">行政事業レビューシート!$AY:$AY</definedName>
    <definedName name="Z_6FFFB977_82AB_445E_88AF_BB65156822A4_.wvu.Cols" localSheetId="1" hidden="1">入力規則等!$C:$D,入力規則等!$H:$I,入力規則等!$M:$N,入力規則等!$R:$S</definedName>
    <definedName name="Z_6FFFB977_82AB_445E_88AF_BB65156822A4_.wvu.Cols" localSheetId="2" hidden="1">別紙1!$AY:$AY</definedName>
    <definedName name="Z_6FFFB977_82AB_445E_88AF_BB65156822A4_.wvu.Cols" localSheetId="3" hidden="1">別紙2!$AY:$AY</definedName>
    <definedName name="Z_6FFFB977_82AB_445E_88AF_BB65156822A4_.wvu.Cols" localSheetId="4" hidden="1">別紙3!$AY:$AY</definedName>
    <definedName name="Z_6FFFB977_82AB_445E_88AF_BB65156822A4_.wvu.FilterData" localSheetId="4" hidden="1">別紙3!$AP$1:$AP$1320</definedName>
    <definedName name="Z_6FFFB977_82AB_445E_88AF_BB65156822A4_.wvu.PrintArea" localSheetId="0" hidden="1">行政事業レビューシート!$A$1:$AX$1139</definedName>
    <definedName name="Z_6FFFB977_82AB_445E_88AF_BB65156822A4_.wvu.PrintArea" localSheetId="2" hidden="1">別紙1!$A$1:$AX$71</definedName>
    <definedName name="Z_6FFFB977_82AB_445E_88AF_BB65156822A4_.wvu.PrintArea" localSheetId="3" hidden="1">別紙2!$A$1:$AX$265</definedName>
    <definedName name="Z_6FFFB977_82AB_445E_88AF_BB65156822A4_.wvu.PrintArea" localSheetId="4" hidden="1">別紙3!$A$1:$AX$1320</definedName>
    <definedName name="Z_6FFFB977_82AB_445E_88AF_BB65156822A4_.wvu.Rows" localSheetId="0" hidden="1">行政事業レビューシート!$37:$99,行政事業レビューシート!$103:$114,行政事業レビューシート!$118:$129,行政事業レビューシート!$132:$151,行政事業レビューシート!$180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6FFFB977-82AB-445E-88AF-BB65156822A4}" mergeInterval="0" personalView="1" maximized="1" xWindow="1912" yWindow="-8" windowWidth="1860" windowHeight="1096" activeSheetId="1" showComments="commIndAndComment"/>
    <customWorkbookView name="西川 隼人 - 個人用ビュー" guid="{33B7F978-545B-40DD-A5ED-37AF57363A42}" mergeInterval="0" personalView="1" xWindow="169" yWindow="34" windowWidth="1592" windowHeight="991"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459" i="1"/>
  <c r="AY255" i="1"/>
  <c r="AY616" i="1"/>
  <c r="AY606"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<sst xmlns="http://schemas.openxmlformats.org/spreadsheetml/2006/main" count="3489" uniqueCount="914">
  <si>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</si>
  <si>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</si>
  <si>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</si>
  <si>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</si>
  <si>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</si>
  <si>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</si>
  <si>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</si>
  <si>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</si>
  <si>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</si>
  <si>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</si>
  <si>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</si>
  <si>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</si>
  <si>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</si>
  <si>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</si>
  <si>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</si>
  <si>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</si>
  <si>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</si>
  <si>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</si>
  <si>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</si>
  <si>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</si>
  <si>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</si>
  <si>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</si>
  <si>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</si>
  <si>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</si>
  <si>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</si>
  <si>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</si>
  <si>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</si>
  <si>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</si>
  <si>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</si>
  <si>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</si>
  <si>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</si>
  <si>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</si>
  <si>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</si>
  <si>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</si>
  <si>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</si>
  <si>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</si>
  <si>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</si>
  <si>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</si>
  <si>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</si>
  <si>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</si>
  <si>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</si>
  <si>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</si>
  <si>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</si>
  <si>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</si>
  <si>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</si>
  <si>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</si>
  <si>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</si>
  <si>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</si>
  <si>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</si>
  <si>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</si>
  <si>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</si>
  <si>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</si>
  <si>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</si>
  <si>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</si>
  <si>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</si>
  <si>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</si>
  <si>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</si>
  <si>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</si>
  <si>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</si>
  <si>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</si>
  <si>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</si>
  <si>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</si>
  <si>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</si>
  <si>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</si>
  <si>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</si>
  <si>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</si>
  <si>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</si>
  <si>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</si>
  <si>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</si>
  <si>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</si>
  <si>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</si>
  <si>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</si>
  <si>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</si>
  <si>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</si>
  <si>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</si>
  <si>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</si>
  <si>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</si>
  <si>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</si>
  <si>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</si>
  <si>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</si>
  <si>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</si>
  <si>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</si>
  <si>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</si>
  <si>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</si>
  <si>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</si>
  <si>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</si>
  <si>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</si>
  <si>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</si>
  <si>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</si>
  <si>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</si>
  <si>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</si>
  <si>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</si>
  <si>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</si>
  <si>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</si>
  <si>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</si>
  <si>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</si>
  <si>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</si>
  <si>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</si>
  <si>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</si>
  <si>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</si>
  <si>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</si>
  <si>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</si>
  <si>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</si>
  <si>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</si>
  <si>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</si>
  <si>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</si>
  <si>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</si>
  <si>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</si>
  <si>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</si>
  <si>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</si>
  <si>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</si>
  <si>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</si>
  <si>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</si>
  <si>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</si>
  <si>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</si>
  <si>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</si>
  <si>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</si>
  <si>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</si>
  <si>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</si>
  <si>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</si>
  <si>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</si>
  <si>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</si>
  <si>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</si>
  <si>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</si>
  <si>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</si>
  <si>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</si>
  <si>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</si>
  <si>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</si>
  <si>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</si>
  <si>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</si>
  <si>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</si>
  <si>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</si>
  <si>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</si>
  <si>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</si>
  <si>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</si>
  <si>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</si>
  <si>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</si>
  <si>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</si>
  <si>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</si>
  <si>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</si>
  <si>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</si>
  <si>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</si>
  <si>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</si>
  <si>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</si>
  <si>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</si>
  <si>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</si>
  <si>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</si>
  <si>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</si>
  <si>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</si>
  <si>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</si>
  <si>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</si>
  <si>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</si>
  <si>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</si>
  <si>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</si>
  <si>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</si>
  <si>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</si>
  <si>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</si>
  <si>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</si>
  <si>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</si>
  <si>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</si>
  <si>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</si>
  <si>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</si>
  <si>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</si>
  <si>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</si>
  <si>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</si>
  <si>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</si>
  <si>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</si>
  <si>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</si>
  <si>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</si>
  <si>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</si>
  <si>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</si>
  <si>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</si>
  <si>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</si>
  <si>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</si>
  <si>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</si>
  <si>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</si>
  <si>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</si>
  <si>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</si>
  <si>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</si>
  <si>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</si>
  <si>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</si>
  <si>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</si>
  <si>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</si>
  <si>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</si>
  <si>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</si>
  <si>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</si>
  <si>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</si>
  <si>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</si>
  <si>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</si>
  <si>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</si>
  <si>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</si>
  <si>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</si>
  <si>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</si>
  <si>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</si>
  <si>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</si>
  <si>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</si>
  <si>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</si>
  <si>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</si>
  <si>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</si>
  <si>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</si>
  <si>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</si>
  <si>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</si>
  <si>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</si>
  <si>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</si>
  <si>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</si>
  <si>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</si>
  <si>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</si>
  <si>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</si>
  <si>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</si>
  <si>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</si>
  <si>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</si>
  <si>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</si>
  <si>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</si>
  <si>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</si>
  <si>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</si>
  <si>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</si>
  <si>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</si>
  <si>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</si>
  <si>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</si>
  <si>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</si>
  <si>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</si>
  <si>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</si>
  <si>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</si>
  <si>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</si>
  <si>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</si>
  <si>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</si>
  <si>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</si>
  <si>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</si>
  <si>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</si>
  <si>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</si>
  <si>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</si>
  <si>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</si>
  <si>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</si>
  <si>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</si>
  <si>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</si>
  <si>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</si>
  <si>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</si>
  <si>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</si>
  <si>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</si>
  <si>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</si>
  <si>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</si>
  <si>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</si>
  <si>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</si>
  <si>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</si>
  <si>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</si>
  <si>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</si>
  <si>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</si>
  <si>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</si>
  <si>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</si>
  <si>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</si>
  <si>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</si>
  <si>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</si>
  <si>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</si>
  <si>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</si>
  <si>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</si>
  <si>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</si>
  <si>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</si>
  <si>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</si>
  <si>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</si>
  <si>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</si>
  <si>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</si>
  <si>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</si>
  <si>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</si>
  <si>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</si>
  <si>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</si>
  <si>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</si>
  <si>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</si>
  <si>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</si>
  <si>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</si>
  <si>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</si>
  <si>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</si>
  <si>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</si>
  <si>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</si>
  <si>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</si>
  <si>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</si>
  <si>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</si>
  <si>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</si>
  <si>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</si>
  <si>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</si>
  <si>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</si>
  <si>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</si>
  <si>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</si>
  <si>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</si>
  <si>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</si>
  <si>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</si>
  <si>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</si>
  <si>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</si>
  <si>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</si>
  <si>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</si>
  <si>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</si>
  <si>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</si>
  <si>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</si>
  <si>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</si>
  <si>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</si>
  <si>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</si>
  <si>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</si>
  <si>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</si>
  <si>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</si>
  <si>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</si>
  <si>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</si>
  <si>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</si>
  <si>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</si>
  <si>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</si>
  <si>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</si>
  <si>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</si>
  <si>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</si>
  <si>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</si>
  <si>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</si>
  <si>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</si>
  <si>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</si>
  <si>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</si>
  <si>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</si>
  <si>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</si>
  <si>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</si>
  <si>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</si>
  <si>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</si>
  <si>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</si>
  <si>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</si>
  <si>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</si>
  <si>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</si>
  <si>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</si>
  <si>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</si>
  <si>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</si>
  <si>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</si>
  <si>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</si>
  <si>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</si>
  <si>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</si>
  <si>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</si>
  <si>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</si>
  <si>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</si>
  <si>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</si>
  <si>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</si>
  <si>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</si>
  <si>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</si>
  <si>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</si>
  <si>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</si>
  <si>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</si>
  <si>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</si>
  <si>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</si>
  <si>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</si>
  <si>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</si>
  <si>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</si>
  <si>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</si>
  <si>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</si>
  <si>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</si>
  <si>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</si>
  <si>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</si>
  <si>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</si>
  <si>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</si>
  <si>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</si>
  <si>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</si>
  <si>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</si>
  <si>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</si>
  <si>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</si>
  <si>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</si>
  <si>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</si>
  <si>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</si>
  <si>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</si>
  <si>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</si>
  <si>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</si>
  <si>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</si>
  <si>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</si>
  <si>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</si>
  <si>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</si>
  <si>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</si>
  <si>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</si>
  <si>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</si>
  <si>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</si>
  <si>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</si>
  <si>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</si>
  <si>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</si>
  <si>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</si>
  <si>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</si>
  <si>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</si>
  <si>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</si>
  <si>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</si>
  <si>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</si>
  <si>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</si>
  <si>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</si>
  <si>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</si>
  <si>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</si>
  <si>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</si>
  <si>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</si>
  <si>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</si>
  <si>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</si>
  <si>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</si>
  <si>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</si>
  <si>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</si>
  <si>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</si>
  <si>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</si>
  <si>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</si>
  <si>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</si>
  <si>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</si>
  <si>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</si>
  <si>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</si>
  <si>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</si>
  <si>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</si>
  <si>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</si>
  <si>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</si>
  <si>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</si>
  <si>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</si>
  <si>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</si>
  <si>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</si>
  <si>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</si>
  <si>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</si>
  <si>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</si>
  <si>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</si>
  <si>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</si>
  <si>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</si>
  <si>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</si>
  <si>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</si>
  <si>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</si>
  <si>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</si>
  <si>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</si>
  <si>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</si>
  <si>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</si>
  <si>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</si>
  <si>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</si>
  <si>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</si>
  <si>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</si>
  <si>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</si>
  <si>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</si>
  <si>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</si>
  <si>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</si>
  <si>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</si>
  <si>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</si>
  <si>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</si>
  <si>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</si>
  <si>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</si>
  <si>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</si>
  <si>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</si>
  <si>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</si>
  <si>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</si>
  <si>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</si>
  <si>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</si>
  <si>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</si>
  <si>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</si>
  <si>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</si>
  <si>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</si>
  <si>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</si>
  <si>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</si>
  <si>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</si>
  <si>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</si>
  <si>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</si>
  <si>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</si>
  <si>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</si>
  <si>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</si>
  <si>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</si>
  <si>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</si>
  <si>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</si>
  <si>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</si>
  <si>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</si>
  <si>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</si>
  <si>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</si>
  <si>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</si>
  <si>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</si>
  <si>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</si>
  <si>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</si>
  <si>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</si>
  <si>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</si>
  <si>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</si>
  <si>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</si>
  <si>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</si>
  <si>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</si>
  <si>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</si>
  <si>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</si>
  <si>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</si>
  <si>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</si>
  <si>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</si>
  <si>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</si>
  <si>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</si>
  <si>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</si>
  <si>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</si>
  <si>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</si>
  <si>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</si>
  <si>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</si>
  <si>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</si>
  <si>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</si>
  <si>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</si>
  <si>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</si>
  <si>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</si>
  <si>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</si>
  <si>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</si>
  <si>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</si>
  <si>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</si>
  <si>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</si>
  <si>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</si>
  <si>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</si>
  <si>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</si>
  <si>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</si>
  <si>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</si>
  <si>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</si>
  <si>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</si>
  <si>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</si>
  <si>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</si>
  <si>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</si>
  <si>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</si>
  <si>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</si>
  <si>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</si>
  <si>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</si>
  <si>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</si>
  <si>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</si>
  <si>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</si>
  <si>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</si>
  <si>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</si>
  <si>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</si>
  <si>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</si>
  <si>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</si>
  <si>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</si>
  <si>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</si>
  <si>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</si>
  <si>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</si>
  <si>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</si>
  <si>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</si>
  <si>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</si>
  <si>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</si>
  <si>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</si>
  <si>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</si>
  <si>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</si>
  <si>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</si>
  <si>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</si>
  <si>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</si>
  <si>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</si>
  <si>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</si>
  <si>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</si>
  <si>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</si>
  <si>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</si>
  <si>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</si>
  <si>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</si>
  <si>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</si>
  <si>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</si>
  <si>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</si>
  <si>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</si>
  <si>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</si>
  <si>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</si>
  <si>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</si>
  <si>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</si>
  <si>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</si>
  <si>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</si>
  <si>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</si>
  <si>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</si>
  <si>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</si>
  <si>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</si>
  <si>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</si>
  <si>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</si>
  <si>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</si>
  <si>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</si>
  <si>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</si>
  <si>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</si>
  <si>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</si>
  <si>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</si>
  <si>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</si>
  <si>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</si>
  <si>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</si>
  <si>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</si>
  <si>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</si>
  <si>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</si>
  <si>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</si>
  <si>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</si>
  <si>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</si>
  <si>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</si>
  <si>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</si>
  <si>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</si>
  <si>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</si>
  <si>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</si>
  <si>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</si>
  <si>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</si>
  <si>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</si>
  <si>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</si>
  <si>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</si>
  <si>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</si>
  <si>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</si>
  <si>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</si>
  <si>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</si>
  <si>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</si>
  <si>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</si>
  <si>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</si>
  <si>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</si>
  <si>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</si>
  <si>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</si>
  <si>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</si>
  <si>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</si>
  <si>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</si>
  <si>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</si>
  <si>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</si>
  <si>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</si>
  <si>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</si>
  <si>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</si>
  <si>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</si>
  <si>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</si>
  <si>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</si>
  <si>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</si>
  <si>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</si>
  <si>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</si>
  <si>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</si>
  <si>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</si>
  <si>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</si>
  <si>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</si>
  <si>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</si>
  <si>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</si>
  <si>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</si>
  <si>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</si>
  <si>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</si>
  <si>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</si>
  <si>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</si>
  <si>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</si>
  <si>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</si>
  <si>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</si>
  <si>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</si>
  <si>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</si>
  <si>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</si>
  <si>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</si>
  <si>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</si>
  <si>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</si>
  <si>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</si>
  <si>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</si>
  <si>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</si>
  <si>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</si>
  <si>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</si>
  <si>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</si>
  <si>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</si>
  <si>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</si>
  <si>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</si>
  <si>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</si>
  <si>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</si>
  <si>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</si>
  <si>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</si>
  <si>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</si>
  <si>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</si>
  <si>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</si>
  <si>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</si>
  <si>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</si>
  <si>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</si>
  <si>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</si>
  <si>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</si>
  <si>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</si>
  <si>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</si>
  <si>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</si>
  <si>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</si>
  <si>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</si>
  <si>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</si>
  <si>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</si>
  <si>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</si>
  <si>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</si>
  <si>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</si>
  <si>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</si>
  <si>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</si>
  <si>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</si>
  <si>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</si>
  <si>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</si>
  <si>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</si>
  <si>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</si>
  <si>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</si>
  <si>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</si>
  <si>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</si>
  <si>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</si>
  <si>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</si>
  <si>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</si>
  <si>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</si>
  <si>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</si>
  <si>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</si>
  <si>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</si>
  <si>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</si>
  <si>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</si>
  <si>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</si>
  <si>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</si>
  <si>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</si>
  <si>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</si>
  <si>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</si>
  <si>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</si>
  <si>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</si>
  <si>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</si>
  <si>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</si>
  <si>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</si>
  <si>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</si>
  <si>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</si>
  <si>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</si>
  <si>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</si>
  <si>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</si>
  <si>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</si>
  <si>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</si>
  <si>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</si>
  <si>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</si>
  <si>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</si>
  <si>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</si>
  <si>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</si>
  <si>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</si>
  <si>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</si>
  <si>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</si>
  <si>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</si>
  <si>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</si>
  <si>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</si>
  <si>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</si>
  <si>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</si>
  <si>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</si>
  <si>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</si>
  <si>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</si>
  <si>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</si>
  <si>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</si>
  <si>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</si>
  <si>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</si>
  <si>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</si>
  <si>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</si>
  <si>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</si>
  <si>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</si>
  <si>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</si>
  <si>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</si>
  <si>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</si>
  <si>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</si>
  <si>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</si>
  <si>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地震・防災研究課長
鎌田　俊彦</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</si>
  <si>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</si>
  <si>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</si>
  <si>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</si>
  <si>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国立研究開発法人防災科学技術研究所運営費交付金</t>
  </si>
  <si>
    <t>独立行政法人通則法に基づく主務大臣による業務実績の評価結果のうち、標準評価以上の評価を受けた項目の割合とする。</t>
  </si>
  <si>
    <t>国立研究開発法人防災科学技術研究所の業務の実績に関する評価（文部科学大臣）</t>
  </si>
  <si>
    <t>共同研究件数(平成27年度まで年100件以上、平成28年度以降年110件以上)</t>
  </si>
  <si>
    <t>件</t>
  </si>
  <si>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6"/>
  </si>
  <si>
    <t>9　未来社会に向けた価値創出の取組と経済・社会的課題への対応</t>
    <phoneticPr fontId="6"/>
  </si>
  <si>
    <t>9-4 安全・安心の確保に関する課題への対応</t>
    <phoneticPr fontId="6"/>
  </si>
  <si>
    <t>被害の軽減につながる予測手法の確立</t>
    <phoneticPr fontId="6"/>
  </si>
  <si>
    <t>建築物・インフラの耐災害性の向上</t>
  </si>
  <si>
    <t>発災後の早期の被害把握</t>
  </si>
  <si>
    <t xml:space="preserve"> 防災業務手順の標準化・適正化</t>
  </si>
  <si>
    <t>自然災害に対する予測力・予防力の向上</t>
  </si>
  <si>
    <t>自然災害に対する予測力・予防力の向上</t>
    <phoneticPr fontId="6"/>
  </si>
  <si>
    <t>自然災害に対する対応力の向上</t>
  </si>
  <si>
    <t>毎年度</t>
  </si>
  <si>
    <t>毎年度</t>
    <phoneticPr fontId="6"/>
  </si>
  <si>
    <t>自然災害の正体を知り、これを予測する技術の研究開発を通じて成果を上げる。</t>
    <phoneticPr fontId="6"/>
  </si>
  <si>
    <t>発災直後の応急対応から被災者の生活再建支援等を含む復旧・復興対策に必要な研究開発を通じて成果を上げる。</t>
  </si>
  <si>
    <t>従来から防災科学技術研究所が運用している基盤的地震観測網と基盤的火山観測網に、これら海域観測網を加えて、全国の陸域から海域までを網羅する「陸海統合地震津波火山観測網（MOWLAS）」の本格的な統合運用を開始した。
防災科学技術研究所が安定的に運用する世界最大規模の稠密かつ高精度な陸域及び海域の基盤的地震・津波観測網により、新たに得られる海陸統合データを活用し、地震・津波予測技術を高度化するための研究開発を実施した。基盤的火山観測網のデータを活用し、火山性微動のリアルタイムモニタリング技術の開発を実施した。
気象観測データを活用し、豪雨・突風等の水災害予測技術や豪雨地帯以外も対象とした雪氷災害の危険度検知技術に関する研究開発を実施した。</t>
    <phoneticPr fontId="6"/>
  </si>
  <si>
    <t>Ｅ－ディフェンスを活用した震動実験を関係機関と共同で実施し、地震減災技術の高度化と社会基盤の強靭化に資する研究開発を実施した。</t>
  </si>
  <si>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6"/>
  </si>
  <si>
    <t>内閣府</t>
  </si>
  <si>
    <t>官民研究開発投資拡大プログラム（PRISM）</t>
  </si>
  <si>
    <t>研究成果等については以下のホームページを通じて公開している。
http://www.bosai.go.jp/
【支出先上位10者リスト】
※落札率は、同種の他の契約の予定価格を類推される恐れがあるため非公表。</t>
  </si>
  <si>
    <t>335</t>
  </si>
  <si>
    <t>309</t>
  </si>
  <si>
    <t>327</t>
  </si>
  <si>
    <t>320</t>
  </si>
  <si>
    <t>315</t>
  </si>
  <si>
    <t>303</t>
  </si>
  <si>
    <t>249</t>
  </si>
  <si>
    <t>○</t>
  </si>
  <si>
    <t>国立研究開発法人防災科学技術研究所運営費交付金に必要な経費</t>
    <phoneticPr fontId="6"/>
  </si>
  <si>
    <t>平成13年度</t>
    <phoneticPr fontId="6"/>
  </si>
  <si>
    <t>終了予定なし</t>
    <phoneticPr fontId="6"/>
  </si>
  <si>
    <t>研究開発局</t>
    <phoneticPr fontId="6"/>
  </si>
  <si>
    <t>地震・防災研究課</t>
    <phoneticPr fontId="6"/>
  </si>
  <si>
    <t>-</t>
    <phoneticPr fontId="6"/>
  </si>
  <si>
    <t>有</t>
  </si>
  <si>
    <t>‐</t>
  </si>
  <si>
    <t>自然災害は広く全国にわたって影響を及ぼすものであり、また当該研究所の研究成果は国民全体の災害対策に資するものであるため、国が実施すべき事業である。</t>
  </si>
  <si>
    <t>防災科学技術研究所の研究活動は、国全体の災害対策に資するという観点から重要性が高く、優先的に実施されるべき事業である。</t>
  </si>
  <si>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</si>
  <si>
    <t>一般競争入札を原則とすることで公平性・競争性を確保するとともに、事業経費の費目・使途の内容を厳正に審査しており、合理性を伴った運用がなされている。</t>
  </si>
  <si>
    <t>費目・使途の決定に当たっては、防災科学技術研究所の中長期目標・中長期計画に基づき必要性を確認し、業務の財源に充てるために必要な金額のみを支出している。</t>
  </si>
  <si>
    <t>原則、一般競争入札を実施し、契約の競争性を高める取組を行っている。</t>
  </si>
  <si>
    <t>支出先の選定に際しては、競争性を確保するため、原則、一般競争入札としており、コストの削減を図っている。</t>
  </si>
  <si>
    <t>令和4年度までの中長期計画を立てて研究等を着実に実施している。</t>
    <rPh sb="0" eb="2">
      <t>レイワ</t>
    </rPh>
    <phoneticPr fontId="6"/>
  </si>
  <si>
    <t>研究成果については、政府の委員会やホームページ、学会発表等を通じて広く情報提供するとともに、現業機関や自治体等でも活用されている。</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</si>
  <si>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</si>
  <si>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</si>
  <si>
    <t>国立研究開発法人防災科学技術研究所法
（平成十一年十二月二十二日法律第百七十四号）
第十五条</t>
    <phoneticPr fontId="6"/>
  </si>
  <si>
    <t>A.国立研究開発法人防災科学技術研究所</t>
    <rPh sb="2" eb="10">
      <t>コクリツケンキュウカイハツホウジン</t>
    </rPh>
    <rPh sb="10" eb="19">
      <t>ボウサイカガクギジュツケンキュウショ</t>
    </rPh>
    <phoneticPr fontId="6"/>
  </si>
  <si>
    <t>B.震動実験総合エンジニアリング株式会社</t>
    <rPh sb="16" eb="20">
      <t>カブシキガイシャ</t>
    </rPh>
    <phoneticPr fontId="6"/>
  </si>
  <si>
    <t>役務</t>
    <rPh sb="0" eb="2">
      <t>エキム</t>
    </rPh>
    <phoneticPr fontId="6"/>
  </si>
  <si>
    <t>実大三次元震動破壊実験施設の維持管理</t>
    <phoneticPr fontId="6"/>
  </si>
  <si>
    <t>C.日立キャピタル株式会社</t>
    <rPh sb="2" eb="4">
      <t>ヒタチ</t>
    </rPh>
    <rPh sb="9" eb="13">
      <t>カブシキガイシャ</t>
    </rPh>
    <phoneticPr fontId="6"/>
  </si>
  <si>
    <t>賃貸借</t>
    <rPh sb="0" eb="3">
      <t>チンタイシャク</t>
    </rPh>
    <phoneticPr fontId="6"/>
  </si>
  <si>
    <t>防災情報イノベーションプラットフォームの賃貸借</t>
    <rPh sb="20" eb="23">
      <t>チンタイシャク</t>
    </rPh>
    <phoneticPr fontId="6"/>
  </si>
  <si>
    <t>D.日本メックス株式会社</t>
    <rPh sb="2" eb="4">
      <t>ニホン</t>
    </rPh>
    <rPh sb="8" eb="12">
      <t>カブシキガイシャ</t>
    </rPh>
    <phoneticPr fontId="6"/>
  </si>
  <si>
    <t>電気、機械及び給排水設備総合管理業務</t>
    <phoneticPr fontId="6"/>
  </si>
  <si>
    <t>国立研究開発法人防災科学技術研究所</t>
    <rPh sb="0" eb="14">
      <t>コクリツケンキュウカイハツホウジンボウサイカガクギジュツ</t>
    </rPh>
    <rPh sb="14" eb="17">
      <t>ケンキュウショ</t>
    </rPh>
    <phoneticPr fontId="6"/>
  </si>
  <si>
    <t>運営費交付金事業</t>
    <rPh sb="0" eb="8">
      <t>ウンエイヒコウフキンジギョウ</t>
    </rPh>
    <phoneticPr fontId="6"/>
  </si>
  <si>
    <t>運営費交付金交付</t>
  </si>
  <si>
    <t>-</t>
    <phoneticPr fontId="6"/>
  </si>
  <si>
    <t>震動実験総合エンジニアリング株式会社</t>
    <rPh sb="14" eb="18">
      <t>カブシキガイシャ</t>
    </rPh>
    <phoneticPr fontId="6"/>
  </si>
  <si>
    <t>三菱スペース・ソフトウエア株式会社</t>
    <rPh sb="13" eb="17">
      <t>カブシキガイシャ</t>
    </rPh>
    <phoneticPr fontId="6"/>
  </si>
  <si>
    <t>全国津波ハザード評価支援業務
【一般競争契約（最低価格）の結果、不落随契】</t>
    <phoneticPr fontId="6"/>
  </si>
  <si>
    <t>応用地質株式会社</t>
    <rPh sb="0" eb="8">
      <t>オウヨウチシツカブシキガイシャ</t>
    </rPh>
    <phoneticPr fontId="6"/>
  </si>
  <si>
    <t>地下構造モデル作成等に関する地震動予測地図作成支援業務</t>
    <phoneticPr fontId="6"/>
  </si>
  <si>
    <t>火山観測用可搬型重力計の調達</t>
    <rPh sb="12" eb="14">
      <t>チョウタツ</t>
    </rPh>
    <phoneticPr fontId="6"/>
  </si>
  <si>
    <t>孔井設置型強震計の製作</t>
    <phoneticPr fontId="6"/>
  </si>
  <si>
    <t>マルチハザードリスク評価に関わるイベントカタログ作成支援業務（九州地域）</t>
    <phoneticPr fontId="6"/>
  </si>
  <si>
    <t>関東地域の地震・津波にかかるハザード・リスク評価に関する検討支援業務</t>
    <phoneticPr fontId="6"/>
  </si>
  <si>
    <t>屋外斜面の観測機器の調達</t>
    <rPh sb="10" eb="12">
      <t>チョウタツ</t>
    </rPh>
    <phoneticPr fontId="6"/>
  </si>
  <si>
    <t>J-SHISの運用・管理及び高度化等支援業務</t>
    <phoneticPr fontId="6"/>
  </si>
  <si>
    <t>リアルタイム地震動モニタリングシステムへの機能追加作業</t>
    <phoneticPr fontId="6"/>
  </si>
  <si>
    <t>長周期地震動指標予測検証システムの高度化等支援業務</t>
    <phoneticPr fontId="6"/>
  </si>
  <si>
    <t>津波予測システムの検証稼働・高度化支援作業</t>
    <phoneticPr fontId="6"/>
  </si>
  <si>
    <t>長周期地震動情報配信システムの高度化等支援業務</t>
    <phoneticPr fontId="6"/>
  </si>
  <si>
    <t>地下構造情報管理クラウドシステムの運用
【一般競争契約（最低価格）の結果、不落随契】</t>
    <phoneticPr fontId="6"/>
  </si>
  <si>
    <t>長周期地震動情報配信システムの運用等支援業務</t>
    <phoneticPr fontId="6"/>
  </si>
  <si>
    <t>強震記録解析等作業</t>
    <phoneticPr fontId="6"/>
  </si>
  <si>
    <t>地上気象情報リポートシステムのＯＳバージョンアップに伴う更新業務</t>
    <phoneticPr fontId="6"/>
  </si>
  <si>
    <t>津波データ同化システムの高度化等支援作業</t>
    <phoneticPr fontId="6"/>
  </si>
  <si>
    <t>リアルタイム被害推定・状況把握システムの推定機能強化</t>
    <phoneticPr fontId="6"/>
  </si>
  <si>
    <t>MSM予測雨量に対する再現期間計算</t>
    <phoneticPr fontId="6"/>
  </si>
  <si>
    <t>津波シナリオバンクの公開支援作業</t>
    <phoneticPr fontId="6"/>
  </si>
  <si>
    <t>地震津波データ処理手法開発用サーバの調達</t>
    <rPh sb="18" eb="20">
      <t>チョウタツ</t>
    </rPh>
    <phoneticPr fontId="6"/>
  </si>
  <si>
    <t>土砂災害の発生場所における発生時刻時のデータ抽出プログラム作成支援業務</t>
    <phoneticPr fontId="6"/>
  </si>
  <si>
    <t>三菱重工機械システム株式会社</t>
    <rPh sb="10" eb="14">
      <t>カブシキガイシャ</t>
    </rPh>
    <phoneticPr fontId="6"/>
  </si>
  <si>
    <t>実大三次元震動破壊実験装置　サーボ弁交換作業</t>
    <phoneticPr fontId="6"/>
  </si>
  <si>
    <t>大型耐震実験装置点検</t>
    <phoneticPr fontId="6"/>
  </si>
  <si>
    <t>冷却水配管水漏れ復旧工事</t>
    <phoneticPr fontId="6"/>
  </si>
  <si>
    <t>兵庫県</t>
    <rPh sb="0" eb="3">
      <t>ヒョウゴケン</t>
    </rPh>
    <phoneticPr fontId="6"/>
  </si>
  <si>
    <t>実大三次元震動破壊実験施設に係る土地貸付料</t>
    <phoneticPr fontId="6"/>
  </si>
  <si>
    <t>株式会社F‐Power</t>
    <rPh sb="0" eb="4">
      <t>カブシキガイシャ</t>
    </rPh>
    <phoneticPr fontId="6"/>
  </si>
  <si>
    <t>国立研究開発法人防災科学技術研究所兵庫耐震工学研究センターで使用する電気の調達</t>
    <phoneticPr fontId="6"/>
  </si>
  <si>
    <t>東京電力エナジーパートナー株式会社</t>
    <rPh sb="13" eb="17">
      <t>カブシキガイシャ</t>
    </rPh>
    <phoneticPr fontId="6"/>
  </si>
  <si>
    <t>国立研究開発法人防災科学技術研究所で使用する電気の調達</t>
    <phoneticPr fontId="6"/>
  </si>
  <si>
    <t>三愛石油株式会社</t>
    <rPh sb="4" eb="8">
      <t>カブシキガイシャ</t>
    </rPh>
    <phoneticPr fontId="6"/>
  </si>
  <si>
    <t>国立研究開発法人防災科学技術研究所兵庫耐震工学研究センターで使用する都市ガスの調達</t>
    <rPh sb="34" eb="36">
      <t>トシ</t>
    </rPh>
    <rPh sb="39" eb="41">
      <t>チョウタツ</t>
    </rPh>
    <phoneticPr fontId="6"/>
  </si>
  <si>
    <t>.日立キャピタル株式会社</t>
    <phoneticPr fontId="6"/>
  </si>
  <si>
    <t>ファイアウォールと負荷分散装置の10G化
【随意契約（その他）：一般競争契約（最低価格）の結果、不落随契（平成28年度～令和3年度）】</t>
    <phoneticPr fontId="6"/>
  </si>
  <si>
    <t>セキュリティフィルタ装置の賃貸借
【一般競争契約（最低価格）（平成29年度～令和4年度）】</t>
    <rPh sb="13" eb="16">
      <t>チンタイシャク</t>
    </rPh>
    <rPh sb="25" eb="27">
      <t>サイテイ</t>
    </rPh>
    <rPh sb="27" eb="29">
      <t>カカク</t>
    </rPh>
    <phoneticPr fontId="6"/>
  </si>
  <si>
    <t>不正端末接続防止機器の賃貸借
【一般競争契約（最低価格）（平成30年度～令和5年度）】</t>
    <phoneticPr fontId="6"/>
  </si>
  <si>
    <t>エヌ・ティ・ティ・コミュニケーションズ株式会社</t>
    <rPh sb="19" eb="23">
      <t>カブシキガイシャ</t>
    </rPh>
    <phoneticPr fontId="6"/>
  </si>
  <si>
    <t>地震津波火山観測データ伝送基盤サービス
【一般競争契約（最低価格）（平成28年度～令和5年度）】</t>
    <phoneticPr fontId="6"/>
  </si>
  <si>
    <t>公益財団法人地震予知総合研究振興会</t>
    <rPh sb="0" eb="6">
      <t>コウエキザイダンホウジン</t>
    </rPh>
    <phoneticPr fontId="6"/>
  </si>
  <si>
    <t>地震・火山観測網整備及び維持管理支援業務</t>
    <phoneticPr fontId="6"/>
  </si>
  <si>
    <t>首都圏地震観測網の維持管理支援業務
【一般競争契約（最低価格）の結果、不落随契】</t>
    <phoneticPr fontId="6"/>
  </si>
  <si>
    <t>NECネッツエスアイ株式会社</t>
    <rPh sb="10" eb="14">
      <t>カブシキガイシャ</t>
    </rPh>
    <phoneticPr fontId="6"/>
  </si>
  <si>
    <t>地震津波観測に係る高信頼性機器の基盤技術開発
【一般競争契約（最低価格）の結果、不落随契】</t>
    <phoneticPr fontId="6"/>
  </si>
  <si>
    <t>相模湾海底地震観測施設海岸中継局における高圧給電装置更新作業</t>
    <phoneticPr fontId="6"/>
  </si>
  <si>
    <t>ケーブル式海底地震観測施設の海岸中継局装置の保守点検</t>
    <phoneticPr fontId="6"/>
  </si>
  <si>
    <t>日本電気株式会社</t>
    <rPh sb="4" eb="8">
      <t>カブシキガイシャ</t>
    </rPh>
    <phoneticPr fontId="6"/>
  </si>
  <si>
    <t>日本海溝海底地震津波観測網宮古陸上局の陸上部機器の製作と設置他作業</t>
    <phoneticPr fontId="6"/>
  </si>
  <si>
    <t>強震ネットワークおよび基盤強震観測網運用・管理支援業務
【一般競争契約（最低価格）の結果、不落随契】</t>
    <phoneticPr fontId="6"/>
  </si>
  <si>
    <t>強震データ検証システムの高度化等支援作業</t>
    <phoneticPr fontId="6"/>
  </si>
  <si>
    <t>リアルタイム地震被害推定システム等の運用・管理支援業務</t>
    <phoneticPr fontId="6"/>
  </si>
  <si>
    <t>強震データ公開装置・解析等装置等の賃貸借および保守</t>
    <phoneticPr fontId="6"/>
  </si>
  <si>
    <t>リアルタイム被害推定・状況把握システムの情報提供機能等の強化</t>
    <phoneticPr fontId="6"/>
  </si>
  <si>
    <t>無停電電源装置蓄電池更新作業</t>
    <phoneticPr fontId="6"/>
  </si>
  <si>
    <t>強震ネットワークシステム機器および基盤強震観測システム機器保守ライセンスの調達</t>
    <rPh sb="37" eb="39">
      <t>チョウタツ</t>
    </rPh>
    <phoneticPr fontId="6"/>
  </si>
  <si>
    <t>株式会社日立製作所</t>
    <rPh sb="0" eb="4">
      <t>カブシキガイシャ</t>
    </rPh>
    <phoneticPr fontId="6"/>
  </si>
  <si>
    <t>基盤的防災情報流通ネットワーク運用支援業務</t>
    <phoneticPr fontId="6"/>
  </si>
  <si>
    <t>基盤的防災情報流通ネットワークにおけるDAAS-NET連携ならびに、新規アカウント生成に伴うデータ共有処理の自動設定機能の開発
【一般競争契約（最低価格）の結果、不落随契】</t>
    <phoneticPr fontId="6"/>
  </si>
  <si>
    <t>所内LANネットワーク機器保守</t>
    <phoneticPr fontId="6"/>
  </si>
  <si>
    <t>日本コムシス株式会社</t>
    <rPh sb="6" eb="10">
      <t>カブシキガイシャ</t>
    </rPh>
    <phoneticPr fontId="6"/>
  </si>
  <si>
    <t>高感度等地震観測データ処理システムに係る運用及び監視業務等</t>
    <phoneticPr fontId="6"/>
  </si>
  <si>
    <t>GNSSデータ解析用サーバの調達</t>
    <rPh sb="14" eb="16">
      <t>チョウタツ</t>
    </rPh>
    <phoneticPr fontId="6"/>
  </si>
  <si>
    <t>株式会社エヌ・ティ・ティ・データCCS</t>
    <rPh sb="0" eb="4">
      <t>カブシキガイシャ</t>
    </rPh>
    <phoneticPr fontId="6"/>
  </si>
  <si>
    <t>リアルタイム火山観測データ処理システム保守</t>
    <phoneticPr fontId="6"/>
  </si>
  <si>
    <t>観測データ処理システムに係るデータ処理系AP保守</t>
    <phoneticPr fontId="6"/>
  </si>
  <si>
    <t>ArcGIS Serverおよび周辺環境の正常稼働維持管理業務</t>
    <phoneticPr fontId="6"/>
  </si>
  <si>
    <t>火山観測データ処理用サーバの調達</t>
    <rPh sb="14" eb="16">
      <t>チョウタツ</t>
    </rPh>
    <phoneticPr fontId="6"/>
  </si>
  <si>
    <t>火山ガス等情報基盤システムの保守
【一般競争契約（最低価格）の結果、不落随契】</t>
    <phoneticPr fontId="6"/>
  </si>
  <si>
    <t>火山観測データ一元化共有システムの任意ファイル登録機能</t>
    <phoneticPr fontId="6"/>
  </si>
  <si>
    <t>日本メックス株式会社</t>
    <rPh sb="6" eb="10">
      <t>カブシキガイシャ</t>
    </rPh>
    <phoneticPr fontId="6"/>
  </si>
  <si>
    <t>安田不動産株式会社</t>
    <rPh sb="5" eb="9">
      <t>カブシキガイシャ</t>
    </rPh>
    <phoneticPr fontId="6"/>
  </si>
  <si>
    <t>会議室の賃貸借
【随意契約（企画競争）（平成29年度～令和4年度）】</t>
    <rPh sb="9" eb="13">
      <t>ズイイケイヤク</t>
    </rPh>
    <rPh sb="14" eb="18">
      <t>キカクキョウソウ</t>
    </rPh>
    <phoneticPr fontId="6"/>
  </si>
  <si>
    <t>株式会社飯塚工務店</t>
    <rPh sb="0" eb="4">
      <t>カブシキガイシャ</t>
    </rPh>
    <phoneticPr fontId="6"/>
  </si>
  <si>
    <t>構内環境整備業務</t>
    <phoneticPr fontId="6"/>
  </si>
  <si>
    <t>株式会社KSP･EAST</t>
    <rPh sb="0" eb="4">
      <t>カブシキガイシャ</t>
    </rPh>
    <phoneticPr fontId="6"/>
  </si>
  <si>
    <t>常陽メンテナンス株式会社</t>
    <rPh sb="8" eb="12">
      <t>カブシキガイシャ</t>
    </rPh>
    <phoneticPr fontId="6"/>
  </si>
  <si>
    <t>構内建物・施設の日常清掃及び定期清掃</t>
    <phoneticPr fontId="6"/>
  </si>
  <si>
    <t>神田通信機株式会社</t>
    <rPh sb="5" eb="9">
      <t>カブシキガイシャ</t>
    </rPh>
    <phoneticPr fontId="6"/>
  </si>
  <si>
    <t>財務会計システムのソフトウェア保守等</t>
    <phoneticPr fontId="6"/>
  </si>
  <si>
    <t>Oracle Database Standard Edition 2 ライセンスの調達</t>
    <rPh sb="41" eb="43">
      <t>チョウタツ</t>
    </rPh>
    <phoneticPr fontId="6"/>
  </si>
  <si>
    <t>有限責任監査法人トーマツ</t>
    <phoneticPr fontId="6"/>
  </si>
  <si>
    <t>会計監査業務（令和元年度分）</t>
    <phoneticPr fontId="6"/>
  </si>
  <si>
    <t>会計監査業務（令和2年度分）</t>
    <phoneticPr fontId="6"/>
  </si>
  <si>
    <t>アデコ株式会社</t>
    <rPh sb="3" eb="7">
      <t>カブシキガイシャ</t>
    </rPh>
    <phoneticPr fontId="6"/>
  </si>
  <si>
    <t>会議室管理業務</t>
    <phoneticPr fontId="6"/>
  </si>
  <si>
    <t>一般財団法人関東電気保安協会</t>
    <rPh sb="0" eb="6">
      <t>イッパンザイダンホウジン</t>
    </rPh>
    <phoneticPr fontId="6"/>
  </si>
  <si>
    <t>特別高圧受電設備及び変電設備の点検整備</t>
    <phoneticPr fontId="6"/>
  </si>
  <si>
    <t>-</t>
    <phoneticPr fontId="6"/>
  </si>
  <si>
    <t>防災情報イノベーションプラットフォームの賃貸借
【一般競争契約（総合評価）（令和元年度～令和6年度）】</t>
    <rPh sb="20" eb="23">
      <t>チンタイシャク</t>
    </rPh>
    <rPh sb="32" eb="36">
      <t>ソウゴウヒョウカ</t>
    </rPh>
    <rPh sb="38" eb="42">
      <t>レイワガンネン</t>
    </rPh>
    <phoneticPr fontId="6"/>
  </si>
  <si>
    <t>URLフィルタ装置(http)の賃貸借
【一般競争契約（最低価格）（令和元年度～令和6年度）】</t>
    <rPh sb="16" eb="19">
      <t>チンタイシャク</t>
    </rPh>
    <rPh sb="34" eb="38">
      <t>レイワガンネン</t>
    </rPh>
    <phoneticPr fontId="6"/>
  </si>
  <si>
    <t>電気、機械及び給排水設備総合管理業務
【一般競争契約（最低価格）（令和元年度～令和4年度）】</t>
    <rPh sb="33" eb="37">
      <t>レイワガンネン</t>
    </rPh>
    <phoneticPr fontId="6"/>
  </si>
  <si>
    <t>防災科学技術研究所構内及び建物の守衛業務
【一般競争契約（最低価格）（令和元年度～令和4年度）】</t>
    <rPh sb="35" eb="39">
      <t>レイワガンネン</t>
    </rPh>
    <phoneticPr fontId="6"/>
  </si>
  <si>
    <t>研究開発</t>
    <rPh sb="0" eb="2">
      <t>ケンキュウ</t>
    </rPh>
    <rPh sb="2" eb="4">
      <t>カイハツ</t>
    </rPh>
    <phoneticPr fontId="6"/>
  </si>
  <si>
    <t>防災科学技術に関する基礎研究及び基盤的研究開発の推進</t>
    <rPh sb="0" eb="2">
      <t>ボウサイ</t>
    </rPh>
    <rPh sb="2" eb="4">
      <t>カガク</t>
    </rPh>
    <rPh sb="4" eb="6">
      <t>ギジュツ</t>
    </rPh>
    <rPh sb="7" eb="8">
      <t>カン</t>
    </rPh>
    <rPh sb="10" eb="12">
      <t>キソ</t>
    </rPh>
    <rPh sb="12" eb="14">
      <t>ケンキュウ</t>
    </rPh>
    <rPh sb="14" eb="15">
      <t>オヨ</t>
    </rPh>
    <rPh sb="16" eb="19">
      <t>キバンテキ</t>
    </rPh>
    <rPh sb="19" eb="21">
      <t>ケンキュウ</t>
    </rPh>
    <rPh sb="21" eb="23">
      <t>カイハツ</t>
    </rPh>
    <rPh sb="24" eb="26">
      <t>スイシン</t>
    </rPh>
    <phoneticPr fontId="6"/>
  </si>
  <si>
    <t>中核的機関</t>
    <rPh sb="0" eb="3">
      <t>チュウカクテキ</t>
    </rPh>
    <rPh sb="3" eb="5">
      <t>キカン</t>
    </rPh>
    <phoneticPr fontId="6"/>
  </si>
  <si>
    <t>法人共通</t>
    <rPh sb="0" eb="2">
      <t>ホウジン</t>
    </rPh>
    <rPh sb="2" eb="4">
      <t>キョウツウ</t>
    </rPh>
    <phoneticPr fontId="6"/>
  </si>
  <si>
    <t>防災科学技術研究所が安定的に運用する世界最大規模の稠密かつ高精度な陸域及び海域の基盤的地震・津波観測網により新たに得られる海陸統合データを活用し、災害予測技術に係る研究開発を実施した。基盤的火山観測網のデータを活用し、火山性微動のリアルタイムモニタリング技術の開発を実施した。気象観測データを活用し、豪雨・突風等の水災害予測技術や豪雨地帯以外も対象とした雪氷災害の危険度検知技術に関する研究開発を実施した。
災害情報の共有や発信に関する防災科学技術研究所の研究開発成果である「基盤的防災情報流通ネットワーク（SIP4D）」や「防災科研クライシスレスポンスサイト（NIED-CRS）」を介し、防災科学技術研究所自らが行った観測、解析、評価、調査情報に加え、外部機関から発信された情報や、被災地現地において紙等で発行された情報を一元的に集約し、災害対応機関の状況認識の統一に資するよう情報共有・利活用の支援を実施した。</t>
    <phoneticPr fontId="6"/>
  </si>
  <si>
    <t>防災科学技術研究所は各自然災害に対して、過去に発生した災害情報、防災研究情報の共有化、地域へのアウトリーチ活動を実施し、防災力向上のための調査、研究を実施した。また、リスクコミュニケーション手法やリスクマネジメント手法の実践事例を収集し、より高度な手法開発を実施した。</t>
    <phoneticPr fontId="6"/>
  </si>
  <si>
    <t>本事業は科学技術基本計画等を踏まえた取組であり、社会のニーズを的確に反映している。</t>
    <rPh sb="12" eb="13">
      <t>ナド</t>
    </rPh>
    <phoneticPr fontId="6"/>
  </si>
  <si>
    <t>複合災害等を考慮した発災後の被害推定及び状況把握・予測技術の研究開発を通じて成果を上げる。</t>
    <rPh sb="12" eb="13">
      <t>アト</t>
    </rPh>
    <phoneticPr fontId="6"/>
  </si>
  <si>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6"/>
  </si>
  <si>
    <t>自然災害に対する強靭性の高い建築物・インフラを構築する技術の研究開発を通じて成果を上げる。</t>
    <rPh sb="5" eb="6">
      <t>タイ</t>
    </rPh>
    <rPh sb="8" eb="11">
      <t>キョウジンセイ</t>
    </rPh>
    <rPh sb="12" eb="13">
      <t>タカ</t>
    </rPh>
    <phoneticPr fontId="6"/>
  </si>
  <si>
    <t>中長期計画・中長期目標に基づき、成果目標の達成状況について第三者である国立研究開発法人評価委員会が評価を行っており、例年高い評価水準を保っている。</t>
    <rPh sb="35" eb="37">
      <t>コクリツ</t>
    </rPh>
    <rPh sb="37" eb="39">
      <t>ケンキュウ</t>
    </rPh>
    <rPh sb="39" eb="41">
      <t>カイハツ</t>
    </rPh>
    <phoneticPr fontId="6"/>
  </si>
  <si>
    <t>-</t>
    <phoneticPr fontId="6"/>
  </si>
  <si>
    <t>科学技術・イノベーション基本計画（令和3年3月 閣議決定）
防災基本計画
（昭和 38年 6月中央防災会議策定、令和3年5月修正）
国土強靱化基本計画（平成30年12月14日閣議決定）</t>
    <phoneticPr fontId="6"/>
  </si>
  <si>
    <t>「独立行政法人における調達等合理化計画の取組の推進について」（平成27年5月25日総務大臣決定）を踏まえ、令和3年6月30日に策定・公表した「令和３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rPh sb="61" eb="62">
      <t>ニチ</t>
    </rPh>
    <phoneticPr fontId="6"/>
  </si>
  <si>
    <t>C-2</t>
    <phoneticPr fontId="6"/>
  </si>
  <si>
    <t>B-1</t>
    <phoneticPr fontId="6"/>
  </si>
  <si>
    <t>C-1</t>
    <phoneticPr fontId="6"/>
  </si>
  <si>
    <t>B-2</t>
    <phoneticPr fontId="6"/>
  </si>
  <si>
    <t>☑</t>
  </si>
  <si>
    <t>株式会社大崎総合研究所</t>
    <rPh sb="0" eb="4">
      <t>カブシキガイシャ</t>
    </rPh>
    <phoneticPr fontId="6"/>
  </si>
  <si>
    <t>全国地震動予測地図作成等支援業務</t>
    <phoneticPr fontId="6"/>
  </si>
  <si>
    <t>-</t>
    <phoneticPr fontId="6"/>
  </si>
  <si>
    <t>西菱電機株式会社</t>
    <rPh sb="4" eb="8">
      <t>カブシキガイシャ</t>
    </rPh>
    <phoneticPr fontId="6"/>
  </si>
  <si>
    <t>雲レーダーの点検調整</t>
    <phoneticPr fontId="6"/>
  </si>
  <si>
    <t>雲発生観測レーダー(松戸)VSWR異常調査</t>
    <phoneticPr fontId="6"/>
  </si>
  <si>
    <t>雲発生観測レーダー受信機の修理</t>
    <phoneticPr fontId="6"/>
  </si>
  <si>
    <t>TRリミッタの交換およびファンユニットの製作</t>
    <phoneticPr fontId="6"/>
  </si>
  <si>
    <t>雲レーダー(西東京)送信装置不具合調査</t>
    <phoneticPr fontId="6"/>
  </si>
  <si>
    <t>東京電力エナジーパートナー株式会社</t>
    <phoneticPr fontId="6"/>
  </si>
  <si>
    <t>国立研究開発法人防災科学技術研究所で使用する電気の調達</t>
    <phoneticPr fontId="6"/>
  </si>
  <si>
    <t>防災科学技術研究におけるイノベーションの中核的機関の形成</t>
    <phoneticPr fontId="6"/>
  </si>
  <si>
    <t>運営管理部門に係る費用及び人件費</t>
    <phoneticPr fontId="6"/>
  </si>
  <si>
    <t>外部有識者による点検対象外</t>
  </si>
  <si>
    <t>事業内容の一部改善</t>
  </si>
  <si>
    <t>この事業は、一者応札の改善についての要因を分析の上、具体的かつ実効性のある取組についての検討が必要である。</t>
  </si>
  <si>
    <t>執行等改善</t>
  </si>
  <si>
    <t>「独立行政法人における調達等合理化計画の取組の推進について」（平成27年5月25日総務大臣決定）を踏まえ、令和3年6月30日に策定・公表した「令和３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</si>
  <si>
    <t>標準評価(B評価）以上の評価を受けた項目の割合。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</si>
</sst>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10" xfId="7"/>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749</xdr:row>
      <xdr:rowOff>279400</xdr:rowOff>
    </xdr:from>
    <xdr:to>
      <xdr:col>49</xdr:col>
      <xdr:colOff>444500</xdr:colOff>
      <xdr:row>765</xdr:row>
      <xdr:rowOff>248148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328"/>
        <a:stretch/>
      </xdr:blipFill>
      <xdr:spPr bwMode="auto">
        <a:xfrm>
          <a:off x="1244600" y="64998600"/>
          <a:ext cx="9156700" cy="597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705</v>
      </c>
      <c r="AK2" s="206"/>
      <c r="AL2" s="206"/>
      <c r="AM2" s="206"/>
      <c r="AN2" s="98" t="s">
        <v>400</v>
      </c>
      <c r="AO2" s="206">
        <v>20</v>
      </c>
      <c r="AP2" s="206"/>
      <c r="AQ2" s="206"/>
      <c r="AR2" s="99" t="s">
        <v>703</v>
      </c>
      <c r="AS2" s="207">
        <v>272</v>
      </c>
      <c r="AT2" s="207"/>
      <c r="AU2" s="207"/>
      <c r="AV2" s="98" t="str">
        <f>IF(AW2="","","-")</f>
        <v/>
      </c>
      <c r="AW2" s="394"/>
      <c r="AX2" s="394"/>
    </row>
    <row r="3" spans="1:50" ht="21" customHeight="1" thickBot="1" x14ac:dyDescent="0.2">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748</v>
      </c>
      <c r="H5" s="555"/>
      <c r="I5" s="555"/>
      <c r="J5" s="555"/>
      <c r="K5" s="555"/>
      <c r="L5" s="555"/>
      <c r="M5" s="556" t="s">
        <v>66</v>
      </c>
      <c r="N5" s="557"/>
      <c r="O5" s="557"/>
      <c r="P5" s="557"/>
      <c r="Q5" s="557"/>
      <c r="R5" s="558"/>
      <c r="S5" s="559" t="s">
        <v>749</v>
      </c>
      <c r="T5" s="555"/>
      <c r="U5" s="555"/>
      <c r="V5" s="555"/>
      <c r="W5" s="555"/>
      <c r="X5" s="560"/>
      <c r="Y5" s="713" t="s">
        <v>3</v>
      </c>
      <c r="Z5" s="714"/>
      <c r="AA5" s="714"/>
      <c r="AB5" s="714"/>
      <c r="AC5" s="714"/>
      <c r="AD5" s="715"/>
      <c r="AE5" s="716" t="s">
        <v>751</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3.25" customHeight="1" x14ac:dyDescent="0.15">
      <c r="A7" s="820" t="s">
        <v>22</v>
      </c>
      <c r="B7" s="821"/>
      <c r="C7" s="821"/>
      <c r="D7" s="821"/>
      <c r="E7" s="821"/>
      <c r="F7" s="822"/>
      <c r="G7" s="823" t="s">
        <v>766</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888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7205</v>
      </c>
      <c r="Q13" s="164"/>
      <c r="R13" s="164"/>
      <c r="S13" s="164"/>
      <c r="T13" s="164"/>
      <c r="U13" s="164"/>
      <c r="V13" s="165"/>
      <c r="W13" s="163">
        <v>7607</v>
      </c>
      <c r="X13" s="164"/>
      <c r="Y13" s="164"/>
      <c r="Z13" s="164"/>
      <c r="AA13" s="164"/>
      <c r="AB13" s="164"/>
      <c r="AC13" s="165"/>
      <c r="AD13" s="163">
        <v>7609</v>
      </c>
      <c r="AE13" s="164"/>
      <c r="AF13" s="164"/>
      <c r="AG13" s="164"/>
      <c r="AH13" s="164"/>
      <c r="AI13" s="164"/>
      <c r="AJ13" s="165"/>
      <c r="AK13" s="163">
        <v>7661</v>
      </c>
      <c r="AL13" s="164"/>
      <c r="AM13" s="164"/>
      <c r="AN13" s="164"/>
      <c r="AO13" s="164"/>
      <c r="AP13" s="164"/>
      <c r="AQ13" s="165"/>
      <c r="AR13" s="160">
        <v>8281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713</v>
      </c>
      <c r="Q14" s="164"/>
      <c r="R14" s="164"/>
      <c r="S14" s="164"/>
      <c r="T14" s="164"/>
      <c r="U14" s="164"/>
      <c r="V14" s="165"/>
      <c r="W14" s="163" t="s">
        <v>713</v>
      </c>
      <c r="X14" s="164"/>
      <c r="Y14" s="164"/>
      <c r="Z14" s="164"/>
      <c r="AA14" s="164"/>
      <c r="AB14" s="164"/>
      <c r="AC14" s="165"/>
      <c r="AD14" s="163" t="s">
        <v>752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136</v>
      </c>
      <c r="Q17" s="164"/>
      <c r="R17" s="164"/>
      <c r="S17" s="164"/>
      <c r="T17" s="164"/>
      <c r="U17" s="164"/>
      <c r="V17" s="165"/>
      <c r="W17" s="163">
        <v>69</v>
      </c>
      <c r="X17" s="164"/>
      <c r="Y17" s="164"/>
      <c r="Z17" s="164"/>
      <c r="AA17" s="164"/>
      <c r="AB17" s="164"/>
      <c r="AC17" s="165"/>
      <c r="AD17" s="163">
        <v>58</v>
      </c>
      <c r="AE17" s="164"/>
      <c r="AF17" s="164"/>
      <c r="AG17" s="164"/>
      <c r="AH17" s="164"/>
      <c r="AI17" s="164"/>
      <c r="AJ17" s="165"/>
      <c r="AK17" s="163">
        <v>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7341</v>
      </c>
      <c r="Q18" s="170"/>
      <c r="R18" s="170"/>
      <c r="S18" s="170"/>
      <c r="T18" s="170"/>
      <c r="U18" s="170"/>
      <c r="V18" s="171"/>
      <c r="W18" s="169">
        <f>SUM(W13:AC17)</f>
        <v>7676</v>
      </c>
      <c r="X18" s="170"/>
      <c r="Y18" s="170"/>
      <c r="Z18" s="170"/>
      <c r="AA18" s="170"/>
      <c r="AB18" s="170"/>
      <c r="AC18" s="171"/>
      <c r="AD18" s="169">
        <f>SUM(AD13:AJ17)</f>
        <v>7667</v>
      </c>
      <c r="AE18" s="170"/>
      <c r="AF18" s="170"/>
      <c r="AG18" s="170"/>
      <c r="AH18" s="170"/>
      <c r="AI18" s="170"/>
      <c r="AJ18" s="171"/>
      <c r="AK18" s="169">
        <f>SUM(AK13:AQ17)</f>
        <v>7704</v>
      </c>
      <c r="AL18" s="170"/>
      <c r="AM18" s="170"/>
      <c r="AN18" s="170"/>
      <c r="AO18" s="170"/>
      <c r="AP18" s="170"/>
      <c r="AQ18" s="171"/>
      <c r="AR18" s="169">
        <f>SUM(AR13:AX17)</f>
        <v>8281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7341</v>
      </c>
      <c r="Q19" s="164"/>
      <c r="R19" s="164"/>
      <c r="S19" s="164"/>
      <c r="T19" s="164"/>
      <c r="U19" s="164"/>
      <c r="V19" s="165"/>
      <c r="W19" s="163">
        <v>7676</v>
      </c>
      <c r="X19" s="164"/>
      <c r="Y19" s="164"/>
      <c r="Z19" s="164"/>
      <c r="AA19" s="164"/>
      <c r="AB19" s="164"/>
      <c r="AC19" s="165"/>
      <c r="AD19" s="163">
        <v>7667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348</v>
      </c>
      <c r="H21" s="919"/>
      <c r="I21" s="919"/>
      <c r="J21" s="919"/>
      <c r="K21" s="919"/>
      <c r="L21" s="919"/>
      <c r="M21" s="919"/>
      <c r="N21" s="919"/>
      <c r="O21" s="919"/>
      <c r="P21" s="535">
        <f>IF(P19=0, "-", SUM(P19)/SUM(P13,P14))</f>
        <v>1.0188757807078417</v>
      </c>
      <c r="Q21" s="535"/>
      <c r="R21" s="535"/>
      <c r="S21" s="535"/>
      <c r="T21" s="535"/>
      <c r="U21" s="535"/>
      <c r="V21" s="535"/>
      <c r="W21" s="535">
        <f t="shared" ref="W21" si="2">IF(W19=0, "-", SUM(W19)/SUM(W13,W14))</f>
        <v>1.0090705928749835</v>
      </c>
      <c r="X21" s="535"/>
      <c r="Y21" s="535"/>
      <c r="Z21" s="535"/>
      <c r="AA21" s="535"/>
      <c r="AB21" s="535"/>
      <c r="AC21" s="535"/>
      <c r="AD21" s="535">
        <f t="shared" ref="AD21" si="3">IF(AD19=0, "-", SUM(AD19)/SUM(AD13,AD14))</f>
        <v>1.0076225522407676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714</v>
      </c>
      <c r="H23" s="133"/>
      <c r="I23" s="133"/>
      <c r="J23" s="133"/>
      <c r="K23" s="133"/>
      <c r="L23" s="133"/>
      <c r="M23" s="133"/>
      <c r="N23" s="133"/>
      <c r="O23" s="134"/>
      <c r="P23" s="160">
        <v>7661</v>
      </c>
      <c r="Q23" s="161"/>
      <c r="R23" s="161"/>
      <c r="S23" s="161"/>
      <c r="T23" s="161"/>
      <c r="U23" s="161"/>
      <c r="V23" s="162"/>
      <c r="W23" s="160">
        <v>8281</v>
      </c>
      <c r="X23" s="161"/>
      <c r="Y23" s="161"/>
      <c r="Z23" s="161"/>
      <c r="AA23" s="161"/>
      <c r="AB23" s="161"/>
      <c r="AC23" s="162"/>
      <c r="AD23" s="149" t="s">
        <v>706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7661</v>
      </c>
      <c r="Q29" s="164"/>
      <c r="R29" s="164"/>
      <c r="S29" s="164"/>
      <c r="T29" s="164"/>
      <c r="U29" s="164"/>
      <c r="V29" s="165"/>
      <c r="W29" s="211">
        <f>AR13</f>
        <v>8281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343</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232</v>
      </c>
      <c r="AT31" s="202"/>
      <c r="AU31" s="271">
        <v>4</v>
      </c>
      <c r="AV31" s="271"/>
      <c r="AW31" s="375" t="s">
        <v>179</v>
      </c>
      <c r="AX31" s="376"/>
    </row>
    <row r="32" spans="1:50" ht="57" customHeight="1" x14ac:dyDescent="0.15">
      <c r="A32" s="511"/>
      <c r="B32" s="509"/>
      <c r="C32" s="509"/>
      <c r="D32" s="509"/>
      <c r="E32" s="509"/>
      <c r="F32" s="510"/>
      <c r="G32" s="536" t="s">
        <v>715</v>
      </c>
      <c r="H32" s="537"/>
      <c r="I32" s="537"/>
      <c r="J32" s="537"/>
      <c r="K32" s="537"/>
      <c r="L32" s="537"/>
      <c r="M32" s="537"/>
      <c r="N32" s="537"/>
      <c r="O32" s="538"/>
      <c r="P32" s="191" t="s">
        <v>913</v>
      </c>
      <c r="Q32" s="191"/>
      <c r="R32" s="191"/>
      <c r="S32" s="191"/>
      <c r="T32" s="191"/>
      <c r="U32" s="191"/>
      <c r="V32" s="191"/>
      <c r="W32" s="191"/>
      <c r="X32" s="233"/>
      <c r="Y32" s="339" t="s">
        <v>12</v>
      </c>
      <c r="Z32" s="545"/>
      <c r="AA32" s="546"/>
      <c r="AB32" s="547" t="s">
        <v>365</v>
      </c>
      <c r="AC32" s="547"/>
      <c r="AD32" s="547"/>
      <c r="AE32" s="363">
        <v>100</v>
      </c>
      <c r="AF32" s="364"/>
      <c r="AG32" s="364"/>
      <c r="AH32" s="364"/>
      <c r="AI32" s="363">
        <v>100</v>
      </c>
      <c r="AJ32" s="364"/>
      <c r="AK32" s="364"/>
      <c r="AL32" s="364"/>
      <c r="AM32" s="363">
        <v>100</v>
      </c>
      <c r="AN32" s="364"/>
      <c r="AO32" s="364"/>
      <c r="AP32" s="364"/>
      <c r="AQ32" s="166" t="s">
        <v>713</v>
      </c>
      <c r="AR32" s="167"/>
      <c r="AS32" s="167"/>
      <c r="AT32" s="168"/>
      <c r="AU32" s="364" t="s">
        <v>713</v>
      </c>
      <c r="AV32" s="364"/>
      <c r="AW32" s="364"/>
      <c r="AX32" s="365"/>
    </row>
    <row r="33" spans="1:51" ht="57"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365</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57"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713</v>
      </c>
      <c r="AR34" s="167"/>
      <c r="AS34" s="167"/>
      <c r="AT34" s="168"/>
      <c r="AU34" s="364" t="s">
        <v>713</v>
      </c>
      <c r="AV34" s="364"/>
      <c r="AW34" s="364"/>
      <c r="AX34" s="365"/>
    </row>
    <row r="35" spans="1:51" ht="23.25" customHeight="1" x14ac:dyDescent="0.15">
      <c r="A35" s="891" t="s">
        <v>374</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343</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343</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343</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343</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344</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339</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342</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364</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364</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365</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349</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363</v>
      </c>
      <c r="X70" s="938"/>
      <c r="Y70" s="943" t="s">
        <v>12</v>
      </c>
      <c r="Z70" s="943"/>
      <c r="AA70" s="944"/>
      <c r="AB70" s="945" t="s">
        <v>364</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364</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365</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344</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384</v>
      </c>
      <c r="AF73" s="335"/>
      <c r="AG73" s="335"/>
      <c r="AH73" s="335"/>
      <c r="AI73" s="335" t="s">
        <v>406</v>
      </c>
      <c r="AJ73" s="335"/>
      <c r="AK73" s="335"/>
      <c r="AL73" s="335"/>
      <c r="AM73" s="335" t="s">
        <v>503</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377</v>
      </c>
      <c r="B78" s="907"/>
      <c r="C78" s="907"/>
      <c r="D78" s="907"/>
      <c r="E78" s="904" t="s">
        <v>322</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338</v>
      </c>
      <c r="AP79" s="127"/>
      <c r="AQ79" s="127"/>
      <c r="AR79" s="76"/>
      <c r="AS79" s="126"/>
      <c r="AT79" s="127"/>
      <c r="AU79" s="127"/>
      <c r="AV79" s="127"/>
      <c r="AW79" s="127"/>
      <c r="AX79" s="128"/>
      <c r="AY79">
        <f>COUNTIF($AR$79,"☑")</f>
        <v>0</v>
      </c>
    </row>
    <row r="80" spans="1:51" ht="18.75" hidden="1" customHeight="1" x14ac:dyDescent="0.15">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535</v>
      </c>
      <c r="AV100" s="921"/>
      <c r="AW100" s="921"/>
      <c r="AX100" s="923"/>
    </row>
    <row r="101" spans="1:60" ht="23.25" customHeight="1" x14ac:dyDescent="0.15">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718</v>
      </c>
      <c r="AC101" s="547"/>
      <c r="AD101" s="547"/>
      <c r="AE101" s="358">
        <v>128</v>
      </c>
      <c r="AF101" s="358"/>
      <c r="AG101" s="358"/>
      <c r="AH101" s="358"/>
      <c r="AI101" s="358">
        <v>143</v>
      </c>
      <c r="AJ101" s="358"/>
      <c r="AK101" s="358"/>
      <c r="AL101" s="358"/>
      <c r="AM101" s="358">
        <v>128</v>
      </c>
      <c r="AN101" s="358"/>
      <c r="AO101" s="358"/>
      <c r="AP101" s="358"/>
      <c r="AQ101" s="358" t="s">
        <v>713</v>
      </c>
      <c r="AR101" s="358"/>
      <c r="AS101" s="358"/>
      <c r="AT101" s="358"/>
      <c r="AU101" s="363" t="s">
        <v>887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718</v>
      </c>
      <c r="AC102" s="547"/>
      <c r="AD102" s="547"/>
      <c r="AE102" s="358">
        <v>110</v>
      </c>
      <c r="AF102" s="358"/>
      <c r="AG102" s="358"/>
      <c r="AH102" s="358"/>
      <c r="AI102" s="358">
        <v>110</v>
      </c>
      <c r="AJ102" s="358"/>
      <c r="AK102" s="358"/>
      <c r="AL102" s="358"/>
      <c r="AM102" s="358">
        <v>110</v>
      </c>
      <c r="AN102" s="358"/>
      <c r="AO102" s="358"/>
      <c r="AP102" s="358"/>
      <c r="AQ102" s="358">
        <v>110</v>
      </c>
      <c r="AR102" s="358"/>
      <c r="AS102" s="358"/>
      <c r="AT102" s="358"/>
      <c r="AU102" s="371">
        <v>110</v>
      </c>
      <c r="AV102" s="372"/>
      <c r="AW102" s="372"/>
      <c r="AX102" s="924"/>
    </row>
    <row r="103" spans="1:60" ht="31.5" hidden="1" customHeight="1" x14ac:dyDescent="0.15">
      <c r="A103" s="484" t="s">
        <v>345</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345</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345</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345</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713</v>
      </c>
      <c r="AC116" s="301"/>
      <c r="AD116" s="302"/>
      <c r="AE116" s="358" t="s">
        <v>713</v>
      </c>
      <c r="AF116" s="358"/>
      <c r="AG116" s="358"/>
      <c r="AH116" s="358"/>
      <c r="AI116" s="358" t="s">
        <v>713</v>
      </c>
      <c r="AJ116" s="358"/>
      <c r="AK116" s="358"/>
      <c r="AL116" s="358"/>
      <c r="AM116" s="358" t="s">
        <v>713</v>
      </c>
      <c r="AN116" s="358"/>
      <c r="AO116" s="358"/>
      <c r="AP116" s="358"/>
      <c r="AQ116" s="363" t="s">
        <v>887</v>
      </c>
      <c r="AR116" s="364"/>
      <c r="AS116" s="364"/>
      <c r="AT116" s="364"/>
      <c r="AU116" s="364"/>
      <c r="AV116" s="364"/>
      <c r="AW116" s="364"/>
      <c r="AX116" s="365"/>
    </row>
    <row r="117" spans="1:51" ht="60.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352</v>
      </c>
      <c r="AC117" s="343"/>
      <c r="AD117" s="344"/>
      <c r="AE117" s="306" t="s">
        <v>713</v>
      </c>
      <c r="AF117" s="306"/>
      <c r="AG117" s="306"/>
      <c r="AH117" s="306"/>
      <c r="AI117" s="306" t="s">
        <v>713</v>
      </c>
      <c r="AJ117" s="306"/>
      <c r="AK117" s="306"/>
      <c r="AL117" s="306"/>
      <c r="AM117" s="306" t="s">
        <v>713</v>
      </c>
      <c r="AN117" s="306"/>
      <c r="AO117" s="306"/>
      <c r="AP117" s="306"/>
      <c r="AQ117" s="306" t="s">
        <v>887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399</v>
      </c>
      <c r="B130" s="985"/>
      <c r="C130" s="984" t="s">
        <v>235</v>
      </c>
      <c r="D130" s="985"/>
      <c r="E130" s="308" t="s">
        <v>264</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c r="AC134" s="224"/>
      <c r="AD134" s="224"/>
      <c r="AE134" s="266"/>
      <c r="AF134" s="167"/>
      <c r="AG134" s="167"/>
      <c r="AH134" s="167"/>
      <c r="AI134" s="266" t="s">
        <v>400</v>
      </c>
      <c r="AJ134" s="167"/>
      <c r="AK134" s="167"/>
      <c r="AL134" s="167"/>
      <c r="AM134" s="266" t="s">
        <v>707</v>
      </c>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t="s">
        <v>400</v>
      </c>
      <c r="AJ135" s="167"/>
      <c r="AK135" s="167"/>
      <c r="AL135" s="167"/>
      <c r="AM135" s="266" t="s">
        <v>707</v>
      </c>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400</v>
      </c>
      <c r="AJ138" s="167"/>
      <c r="AK138" s="167"/>
      <c r="AL138" s="167"/>
      <c r="AM138" s="266" t="s">
        <v>707</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400</v>
      </c>
      <c r="AJ139" s="167"/>
      <c r="AK139" s="167"/>
      <c r="AL139" s="167"/>
      <c r="AM139" s="266" t="s">
        <v>707</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722</v>
      </c>
      <c r="H154" s="191"/>
      <c r="I154" s="191"/>
      <c r="J154" s="191"/>
      <c r="K154" s="191"/>
      <c r="L154" s="191"/>
      <c r="M154" s="191"/>
      <c r="N154" s="191"/>
      <c r="O154" s="191"/>
      <c r="P154" s="233"/>
      <c r="Q154" s="190" t="s">
        <v>727</v>
      </c>
      <c r="R154" s="191"/>
      <c r="S154" s="191"/>
      <c r="T154" s="191"/>
      <c r="U154" s="191"/>
      <c r="V154" s="191"/>
      <c r="W154" s="191"/>
      <c r="X154" s="191"/>
      <c r="Y154" s="191"/>
      <c r="Z154" s="191"/>
      <c r="AA154" s="915"/>
      <c r="AB154" s="256" t="s">
        <v>730</v>
      </c>
      <c r="AC154" s="257"/>
      <c r="AD154" s="257"/>
      <c r="AE154" s="262" t="s">
        <v>731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1.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91.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x14ac:dyDescent="0.15">
      <c r="A159" s="988"/>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88"/>
      <c r="B161" s="253"/>
      <c r="C161" s="252"/>
      <c r="D161" s="253"/>
      <c r="E161" s="252"/>
      <c r="F161" s="314"/>
      <c r="G161" s="232" t="s">
        <v>723</v>
      </c>
      <c r="H161" s="191"/>
      <c r="I161" s="191"/>
      <c r="J161" s="191"/>
      <c r="K161" s="191"/>
      <c r="L161" s="191"/>
      <c r="M161" s="191"/>
      <c r="N161" s="191"/>
      <c r="O161" s="191"/>
      <c r="P161" s="233"/>
      <c r="Q161" s="190" t="s">
        <v>726</v>
      </c>
      <c r="R161" s="191"/>
      <c r="S161" s="191"/>
      <c r="T161" s="191"/>
      <c r="U161" s="191"/>
      <c r="V161" s="191"/>
      <c r="W161" s="191"/>
      <c r="X161" s="191"/>
      <c r="Y161" s="191"/>
      <c r="Z161" s="191"/>
      <c r="AA161" s="915"/>
      <c r="AB161" s="256" t="s">
        <v>729</v>
      </c>
      <c r="AC161" s="257"/>
      <c r="AD161" s="257"/>
      <c r="AE161" s="262" t="s">
        <v>885</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734</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customHeight="1" x14ac:dyDescent="0.15">
      <c r="A166" s="988"/>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customHeight="1" x14ac:dyDescent="0.15">
      <c r="A168" s="988"/>
      <c r="B168" s="253"/>
      <c r="C168" s="252"/>
      <c r="D168" s="253"/>
      <c r="E168" s="252"/>
      <c r="F168" s="314"/>
      <c r="G168" s="232" t="s">
        <v>724</v>
      </c>
      <c r="H168" s="191"/>
      <c r="I168" s="191"/>
      <c r="J168" s="191"/>
      <c r="K168" s="191"/>
      <c r="L168" s="191"/>
      <c r="M168" s="191"/>
      <c r="N168" s="191"/>
      <c r="O168" s="191"/>
      <c r="P168" s="233"/>
      <c r="Q168" s="190" t="s">
        <v>728</v>
      </c>
      <c r="R168" s="191"/>
      <c r="S168" s="191"/>
      <c r="T168" s="191"/>
      <c r="U168" s="191"/>
      <c r="V168" s="191"/>
      <c r="W168" s="191"/>
      <c r="X168" s="191"/>
      <c r="Y168" s="191"/>
      <c r="Z168" s="191"/>
      <c r="AA168" s="915"/>
      <c r="AB168" s="256" t="s">
        <v>729</v>
      </c>
      <c r="AC168" s="257"/>
      <c r="AD168" s="257"/>
      <c r="AE168" s="262" t="s">
        <v>883</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117"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t="s">
        <v>880</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113.25"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customHeight="1" x14ac:dyDescent="0.15">
      <c r="A173" s="988"/>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customHeight="1" x14ac:dyDescent="0.15">
      <c r="A175" s="988"/>
      <c r="B175" s="253"/>
      <c r="C175" s="252"/>
      <c r="D175" s="253"/>
      <c r="E175" s="252"/>
      <c r="F175" s="314"/>
      <c r="G175" s="232" t="s">
        <v>725</v>
      </c>
      <c r="H175" s="191"/>
      <c r="I175" s="191"/>
      <c r="J175" s="191"/>
      <c r="K175" s="191"/>
      <c r="L175" s="191"/>
      <c r="M175" s="191"/>
      <c r="N175" s="191"/>
      <c r="O175" s="191"/>
      <c r="P175" s="233"/>
      <c r="Q175" s="190" t="s">
        <v>728</v>
      </c>
      <c r="R175" s="191"/>
      <c r="S175" s="191"/>
      <c r="T175" s="191"/>
      <c r="U175" s="191"/>
      <c r="V175" s="191"/>
      <c r="W175" s="191"/>
      <c r="X175" s="191"/>
      <c r="Y175" s="191"/>
      <c r="Z175" s="191"/>
      <c r="AA175" s="915"/>
      <c r="AB175" s="256" t="s">
        <v>729</v>
      </c>
      <c r="AC175" s="257"/>
      <c r="AD175" s="257"/>
      <c r="AE175" s="262" t="s">
        <v>732</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70.5"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t="s">
        <v>881</v>
      </c>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70.5"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x14ac:dyDescent="0.15">
      <c r="A180" s="988"/>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400</v>
      </c>
      <c r="AJ194" s="167"/>
      <c r="AK194" s="167"/>
      <c r="AL194" s="167"/>
      <c r="AM194" s="266" t="s">
        <v>707</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400</v>
      </c>
      <c r="AJ195" s="167"/>
      <c r="AK195" s="167"/>
      <c r="AL195" s="167"/>
      <c r="AM195" s="266" t="s">
        <v>707</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400</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400</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665</v>
      </c>
      <c r="D430" s="251"/>
      <c r="E430" s="239" t="s">
        <v>393</v>
      </c>
      <c r="F430" s="444"/>
      <c r="G430" s="241" t="s">
        <v>251</v>
      </c>
      <c r="H430" s="188"/>
      <c r="I430" s="188"/>
      <c r="J430" s="242" t="s">
        <v>400</v>
      </c>
      <c r="K430" s="243"/>
      <c r="L430" s="243"/>
      <c r="M430" s="243"/>
      <c r="N430" s="243"/>
      <c r="O430" s="243"/>
      <c r="P430" s="243"/>
      <c r="Q430" s="243"/>
      <c r="R430" s="243"/>
      <c r="S430" s="243"/>
      <c r="T430" s="244"/>
      <c r="U430" s="245" t="s">
        <v>400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400</v>
      </c>
      <c r="AF432" s="178"/>
      <c r="AG432" s="179" t="s">
        <v>232</v>
      </c>
      <c r="AH432" s="202"/>
      <c r="AI432" s="216"/>
      <c r="AJ432" s="216"/>
      <c r="AK432" s="216"/>
      <c r="AL432" s="217"/>
      <c r="AM432" s="216"/>
      <c r="AN432" s="216"/>
      <c r="AO432" s="216"/>
      <c r="AP432" s="217"/>
      <c r="AQ432" s="231" t="s">
        <v>400</v>
      </c>
      <c r="AR432" s="178"/>
      <c r="AS432" s="179" t="s">
        <v>232</v>
      </c>
      <c r="AT432" s="202"/>
      <c r="AU432" s="178" t="s">
        <v>400</v>
      </c>
      <c r="AV432" s="178"/>
      <c r="AW432" s="179" t="s">
        <v>179</v>
      </c>
      <c r="AX432" s="180"/>
      <c r="AY432">
        <f>$AY$431</f>
        <v>1</v>
      </c>
    </row>
    <row r="433" spans="1:51" ht="23.25" customHeight="1" x14ac:dyDescent="0.15">
      <c r="A433" s="988"/>
      <c r="B433" s="253"/>
      <c r="C433" s="252"/>
      <c r="D433" s="253"/>
      <c r="E433" s="196"/>
      <c r="F433" s="197"/>
      <c r="G433" s="232" t="s">
        <v>400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400</v>
      </c>
      <c r="AC433" s="175"/>
      <c r="AD433" s="175"/>
      <c r="AE433" s="166" t="s">
        <v>400</v>
      </c>
      <c r="AF433" s="167"/>
      <c r="AG433" s="167"/>
      <c r="AH433" s="167"/>
      <c r="AI433" s="166" t="s">
        <v>400</v>
      </c>
      <c r="AJ433" s="167"/>
      <c r="AK433" s="167"/>
      <c r="AL433" s="167"/>
      <c r="AM433" s="166" t="s">
        <v>707</v>
      </c>
      <c r="AN433" s="167"/>
      <c r="AO433" s="167"/>
      <c r="AP433" s="168"/>
      <c r="AQ433" s="166" t="s">
        <v>400</v>
      </c>
      <c r="AR433" s="167"/>
      <c r="AS433" s="167"/>
      <c r="AT433" s="168"/>
      <c r="AU433" s="167" t="s">
        <v>400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400</v>
      </c>
      <c r="AC434" s="224"/>
      <c r="AD434" s="224"/>
      <c r="AE434" s="166" t="s">
        <v>400</v>
      </c>
      <c r="AF434" s="167"/>
      <c r="AG434" s="167"/>
      <c r="AH434" s="168"/>
      <c r="AI434" s="166" t="s">
        <v>400</v>
      </c>
      <c r="AJ434" s="167"/>
      <c r="AK434" s="167"/>
      <c r="AL434" s="167"/>
      <c r="AM434" s="166" t="s">
        <v>707</v>
      </c>
      <c r="AN434" s="167"/>
      <c r="AO434" s="167"/>
      <c r="AP434" s="168"/>
      <c r="AQ434" s="166" t="s">
        <v>400</v>
      </c>
      <c r="AR434" s="167"/>
      <c r="AS434" s="167"/>
      <c r="AT434" s="168"/>
      <c r="AU434" s="167" t="s">
        <v>400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400</v>
      </c>
      <c r="AF435" s="167"/>
      <c r="AG435" s="167"/>
      <c r="AH435" s="168"/>
      <c r="AI435" s="166" t="s">
        <v>400</v>
      </c>
      <c r="AJ435" s="167"/>
      <c r="AK435" s="167"/>
      <c r="AL435" s="167"/>
      <c r="AM435" s="166" t="s">
        <v>707</v>
      </c>
      <c r="AN435" s="167"/>
      <c r="AO435" s="167"/>
      <c r="AP435" s="168"/>
      <c r="AQ435" s="166" t="s">
        <v>400</v>
      </c>
      <c r="AR435" s="167"/>
      <c r="AS435" s="167"/>
      <c r="AT435" s="168"/>
      <c r="AU435" s="167" t="s">
        <v>400</v>
      </c>
      <c r="AV435" s="167"/>
      <c r="AW435" s="167"/>
      <c r="AX435" s="208"/>
      <c r="AY435">
        <f t="shared" si="63"/>
        <v>1</v>
      </c>
    </row>
    <row r="436" spans="1:51" ht="18.75" hidden="1"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1</v>
      </c>
    </row>
    <row r="458" spans="1:51" ht="23.25" customHeight="1" x14ac:dyDescent="0.15">
      <c r="A458" s="988"/>
      <c r="B458" s="253"/>
      <c r="C458" s="252"/>
      <c r="D458" s="253"/>
      <c r="E458" s="196"/>
      <c r="F458" s="197"/>
      <c r="G458" s="232" t="s">
        <v>400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t="s">
        <v>400</v>
      </c>
      <c r="AJ458" s="167"/>
      <c r="AK458" s="167"/>
      <c r="AL458" s="167"/>
      <c r="AM458" s="166" t="s">
        <v>707</v>
      </c>
      <c r="AN458" s="167"/>
      <c r="AO458" s="167"/>
      <c r="AP458" s="168"/>
      <c r="AQ458" s="166"/>
      <c r="AR458" s="167"/>
      <c r="AS458" s="167"/>
      <c r="AT458" s="168"/>
      <c r="AU458" s="167"/>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t="s">
        <v>400</v>
      </c>
      <c r="AJ459" s="167"/>
      <c r="AK459" s="167"/>
      <c r="AL459" s="167"/>
      <c r="AM459" s="166" t="s">
        <v>707</v>
      </c>
      <c r="AN459" s="167"/>
      <c r="AO459" s="167"/>
      <c r="AP459" s="168"/>
      <c r="AQ459" s="166"/>
      <c r="AR459" s="167"/>
      <c r="AS459" s="167"/>
      <c r="AT459" s="168"/>
      <c r="AU459" s="167"/>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t="s">
        <v>400</v>
      </c>
      <c r="AJ460" s="167"/>
      <c r="AK460" s="167"/>
      <c r="AL460" s="167"/>
      <c r="AM460" s="166" t="s">
        <v>707</v>
      </c>
      <c r="AN460" s="167"/>
      <c r="AO460" s="167"/>
      <c r="AP460" s="168"/>
      <c r="AQ460" s="166"/>
      <c r="AR460" s="167"/>
      <c r="AS460" s="167"/>
      <c r="AT460" s="168"/>
      <c r="AU460" s="167"/>
      <c r="AV460" s="167"/>
      <c r="AW460" s="167"/>
      <c r="AX460" s="208"/>
      <c r="AY460">
        <f t="shared" si="68"/>
        <v>1</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746</v>
      </c>
      <c r="AE702" s="890"/>
      <c r="AF702" s="890"/>
      <c r="AG702" s="879" t="s">
        <v>882</v>
      </c>
      <c r="AH702" s="880"/>
      <c r="AI702" s="880"/>
      <c r="AJ702" s="880"/>
      <c r="AK702" s="880"/>
      <c r="AL702" s="880"/>
      <c r="AM702" s="880"/>
      <c r="AN702" s="880"/>
      <c r="AO702" s="880"/>
      <c r="AP702" s="880"/>
      <c r="AQ702" s="880"/>
      <c r="AR702" s="880"/>
      <c r="AS702" s="880"/>
      <c r="AT702" s="880"/>
      <c r="AU702" s="880"/>
      <c r="AV702" s="880"/>
      <c r="AW702" s="880"/>
      <c r="AX702" s="881"/>
    </row>
    <row r="703" spans="1:51" ht="57.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746</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746</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57.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57.75" customHeight="1" x14ac:dyDescent="0.15">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7.75"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7.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746</v>
      </c>
      <c r="AE708" s="667"/>
      <c r="AF708" s="667"/>
      <c r="AG708" s="522" t="s">
        <v>884</v>
      </c>
      <c r="AH708" s="523"/>
      <c r="AI708" s="523"/>
      <c r="AJ708" s="523"/>
      <c r="AK708" s="523"/>
      <c r="AL708" s="523"/>
      <c r="AM708" s="523"/>
      <c r="AN708" s="523"/>
      <c r="AO708" s="523"/>
      <c r="AP708" s="523"/>
      <c r="AQ708" s="523"/>
      <c r="AR708" s="523"/>
      <c r="AS708" s="523"/>
      <c r="AT708" s="523"/>
      <c r="AU708" s="523"/>
      <c r="AV708" s="523"/>
      <c r="AW708" s="523"/>
      <c r="AX708" s="524"/>
    </row>
    <row r="709" spans="1:50" ht="57.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713</v>
      </c>
      <c r="AH709" s="664"/>
      <c r="AI709" s="664"/>
      <c r="AJ709" s="664"/>
      <c r="AK709" s="664"/>
      <c r="AL709" s="664"/>
      <c r="AM709" s="664"/>
      <c r="AN709" s="664"/>
      <c r="AO709" s="664"/>
      <c r="AP709" s="664"/>
      <c r="AQ709" s="664"/>
      <c r="AR709" s="664"/>
      <c r="AS709" s="664"/>
      <c r="AT709" s="664"/>
      <c r="AU709" s="664"/>
      <c r="AV709" s="664"/>
      <c r="AW709" s="664"/>
      <c r="AX709" s="665"/>
    </row>
    <row r="710" spans="1:50" ht="57.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758</v>
      </c>
      <c r="AH710" s="664"/>
      <c r="AI710" s="664"/>
      <c r="AJ710" s="664"/>
      <c r="AK710" s="664"/>
      <c r="AL710" s="664"/>
      <c r="AM710" s="664"/>
      <c r="AN710" s="664"/>
      <c r="AO710" s="664"/>
      <c r="AP710" s="664"/>
      <c r="AQ710" s="664"/>
      <c r="AR710" s="664"/>
      <c r="AS710" s="664"/>
      <c r="AT710" s="664"/>
      <c r="AU710" s="664"/>
      <c r="AV710" s="664"/>
      <c r="AW710" s="664"/>
      <c r="AX710" s="665"/>
    </row>
    <row r="711" spans="1:50" ht="57.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746</v>
      </c>
      <c r="AE711" s="185"/>
      <c r="AF711" s="185"/>
      <c r="AG711" s="663" t="s">
        <v>759</v>
      </c>
      <c r="AH711" s="664"/>
      <c r="AI711" s="664"/>
      <c r="AJ711" s="664"/>
      <c r="AK711" s="664"/>
      <c r="AL711" s="664"/>
      <c r="AM711" s="664"/>
      <c r="AN711" s="664"/>
      <c r="AO711" s="664"/>
      <c r="AP711" s="664"/>
      <c r="AQ711" s="664"/>
      <c r="AR711" s="664"/>
      <c r="AS711" s="664"/>
      <c r="AT711" s="664"/>
      <c r="AU711" s="664"/>
      <c r="AV711" s="664"/>
      <c r="AW711" s="664"/>
      <c r="AX711" s="665"/>
    </row>
    <row r="712" spans="1:50" ht="57.75" customHeight="1" x14ac:dyDescent="0.15">
      <c r="A712" s="654"/>
      <c r="B712" s="655"/>
      <c r="C712" s="584" t="s">
        <v>340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t="s">
        <v>713</v>
      </c>
      <c r="AH712" s="591"/>
      <c r="AI712" s="591"/>
      <c r="AJ712" s="591"/>
      <c r="AK712" s="591"/>
      <c r="AL712" s="591"/>
      <c r="AM712" s="591"/>
      <c r="AN712" s="591"/>
      <c r="AO712" s="591"/>
      <c r="AP712" s="591"/>
      <c r="AQ712" s="591"/>
      <c r="AR712" s="591"/>
      <c r="AS712" s="591"/>
      <c r="AT712" s="591"/>
      <c r="AU712" s="591"/>
      <c r="AV712" s="591"/>
      <c r="AW712" s="591"/>
      <c r="AX712" s="592"/>
    </row>
    <row r="713" spans="1:50" ht="57.75" customHeight="1" x14ac:dyDescent="0.15">
      <c r="A713" s="654"/>
      <c r="B713" s="65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t="s">
        <v>713</v>
      </c>
      <c r="AH713" s="664"/>
      <c r="AI713" s="664"/>
      <c r="AJ713" s="664"/>
      <c r="AK713" s="664"/>
      <c r="AL713" s="664"/>
      <c r="AM713" s="664"/>
      <c r="AN713" s="664"/>
      <c r="AO713" s="664"/>
      <c r="AP713" s="664"/>
      <c r="AQ713" s="664"/>
      <c r="AR713" s="664"/>
      <c r="AS713" s="664"/>
      <c r="AT713" s="664"/>
      <c r="AU713" s="664"/>
      <c r="AV713" s="664"/>
      <c r="AW713" s="664"/>
      <c r="AX713" s="665"/>
    </row>
    <row r="714" spans="1:50" ht="57.75" customHeight="1" x14ac:dyDescent="0.15">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57.75"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886</v>
      </c>
      <c r="AH715" s="523"/>
      <c r="AI715" s="523"/>
      <c r="AJ715" s="523"/>
      <c r="AK715" s="523"/>
      <c r="AL715" s="523"/>
      <c r="AM715" s="523"/>
      <c r="AN715" s="523"/>
      <c r="AO715" s="523"/>
      <c r="AP715" s="523"/>
      <c r="AQ715" s="523"/>
      <c r="AR715" s="523"/>
      <c r="AS715" s="523"/>
      <c r="AT715" s="523"/>
      <c r="AU715" s="523"/>
      <c r="AV715" s="523"/>
      <c r="AW715" s="523"/>
      <c r="AX715" s="524"/>
    </row>
    <row r="716" spans="1:50" ht="57.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57.75"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57.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57.7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333</v>
      </c>
      <c r="D720" s="926"/>
      <c r="E720" s="926"/>
      <c r="F720" s="929"/>
      <c r="G720" s="925" t="s">
        <v>334</v>
      </c>
      <c r="H720" s="926"/>
      <c r="I720" s="926"/>
      <c r="J720" s="926"/>
      <c r="K720" s="926"/>
      <c r="L720" s="926"/>
      <c r="M720" s="926"/>
      <c r="N720" s="925" t="s">
        <v>337</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736</v>
      </c>
      <c r="D721" s="913"/>
      <c r="E721" s="913"/>
      <c r="F721" s="914"/>
      <c r="G721" s="930"/>
      <c r="H721" s="931"/>
      <c r="I721" s="77" t="str">
        <f>IF(OR(G721="　", G721=""), "", "-")</f>
        <v/>
      </c>
      <c r="J721" s="911">
        <v>40</v>
      </c>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30.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90.75" customHeight="1" thickBot="1" x14ac:dyDescent="0.2">
      <c r="A727" s="619"/>
      <c r="B727" s="620"/>
      <c r="C727" s="694" t="s">
        <v>57</v>
      </c>
      <c r="D727" s="695"/>
      <c r="E727" s="695"/>
      <c r="F727" s="696"/>
      <c r="G727" s="791" t="s">
        <v>889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908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909</v>
      </c>
      <c r="B731" s="615"/>
      <c r="C731" s="615"/>
      <c r="D731" s="615"/>
      <c r="E731" s="616"/>
      <c r="F731" s="679" t="s">
        <v>910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911</v>
      </c>
      <c r="B733" s="615"/>
      <c r="C733" s="615"/>
      <c r="D733" s="615"/>
      <c r="E733" s="616"/>
      <c r="F733" s="762" t="s">
        <v>912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89.25" customHeight="1" thickBot="1" x14ac:dyDescent="0.2">
      <c r="A735" s="607" t="s">
        <v>738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666</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v>256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v>254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248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249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15.7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7.2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9.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878</v>
      </c>
      <c r="H789" s="446"/>
      <c r="I789" s="446"/>
      <c r="J789" s="446"/>
      <c r="K789" s="447"/>
      <c r="L789" s="448" t="s">
        <v>906</v>
      </c>
      <c r="M789" s="449"/>
      <c r="N789" s="449"/>
      <c r="O789" s="449"/>
      <c r="P789" s="449"/>
      <c r="Q789" s="449"/>
      <c r="R789" s="449"/>
      <c r="S789" s="449"/>
      <c r="T789" s="449"/>
      <c r="U789" s="449"/>
      <c r="V789" s="449"/>
      <c r="W789" s="449"/>
      <c r="X789" s="450"/>
      <c r="Y789" s="451">
        <v>3958</v>
      </c>
      <c r="Z789" s="452"/>
      <c r="AA789" s="452"/>
      <c r="AB789" s="553"/>
      <c r="AC789" s="445" t="s">
        <v>769</v>
      </c>
      <c r="AD789" s="446"/>
      <c r="AE789" s="446"/>
      <c r="AF789" s="446"/>
      <c r="AG789" s="447"/>
      <c r="AH789" s="448" t="s">
        <v>770</v>
      </c>
      <c r="AI789" s="449"/>
      <c r="AJ789" s="449"/>
      <c r="AK789" s="449"/>
      <c r="AL789" s="449"/>
      <c r="AM789" s="449"/>
      <c r="AN789" s="449"/>
      <c r="AO789" s="449"/>
      <c r="AP789" s="449"/>
      <c r="AQ789" s="449"/>
      <c r="AR789" s="449"/>
      <c r="AS789" s="449"/>
      <c r="AT789" s="450"/>
      <c r="AU789" s="451">
        <v>614</v>
      </c>
      <c r="AV789" s="452"/>
      <c r="AW789" s="452"/>
      <c r="AX789" s="453"/>
    </row>
    <row r="790" spans="1:51" ht="24.75" customHeight="1" x14ac:dyDescent="0.15">
      <c r="A790" s="552"/>
      <c r="B790" s="759"/>
      <c r="C790" s="759"/>
      <c r="D790" s="759"/>
      <c r="E790" s="759"/>
      <c r="F790" s="760"/>
      <c r="G790" s="348" t="s">
        <v>876</v>
      </c>
      <c r="H790" s="349"/>
      <c r="I790" s="349"/>
      <c r="J790" s="349"/>
      <c r="K790" s="350"/>
      <c r="L790" s="398" t="s">
        <v>877</v>
      </c>
      <c r="M790" s="399"/>
      <c r="N790" s="399"/>
      <c r="O790" s="399"/>
      <c r="P790" s="399"/>
      <c r="Q790" s="399"/>
      <c r="R790" s="399"/>
      <c r="S790" s="399"/>
      <c r="T790" s="399"/>
      <c r="U790" s="399"/>
      <c r="V790" s="399"/>
      <c r="W790" s="399"/>
      <c r="X790" s="400"/>
      <c r="Y790" s="395">
        <v>3500</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879</v>
      </c>
      <c r="H791" s="349"/>
      <c r="I791" s="349"/>
      <c r="J791" s="349"/>
      <c r="K791" s="350"/>
      <c r="L791" s="398" t="s">
        <v>907</v>
      </c>
      <c r="M791" s="399"/>
      <c r="N791" s="399"/>
      <c r="O791" s="399"/>
      <c r="P791" s="399"/>
      <c r="Q791" s="399"/>
      <c r="R791" s="399"/>
      <c r="S791" s="399"/>
      <c r="T791" s="399"/>
      <c r="U791" s="399"/>
      <c r="V791" s="399"/>
      <c r="W791" s="399"/>
      <c r="X791" s="400"/>
      <c r="Y791" s="395">
        <v>770</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8228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614</v>
      </c>
      <c r="AV799" s="412"/>
      <c r="AW799" s="412"/>
      <c r="AX799" s="414"/>
    </row>
    <row r="800" spans="1:51" ht="24.75" customHeight="1" x14ac:dyDescent="0.15">
      <c r="A800" s="552"/>
      <c r="B800" s="759"/>
      <c r="C800" s="759"/>
      <c r="D800" s="759"/>
      <c r="E800" s="759"/>
      <c r="F800" s="760"/>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772</v>
      </c>
      <c r="H802" s="446"/>
      <c r="I802" s="446"/>
      <c r="J802" s="446"/>
      <c r="K802" s="447"/>
      <c r="L802" s="448" t="s">
        <v>773</v>
      </c>
      <c r="M802" s="449"/>
      <c r="N802" s="449"/>
      <c r="O802" s="449"/>
      <c r="P802" s="449"/>
      <c r="Q802" s="449"/>
      <c r="R802" s="449"/>
      <c r="S802" s="449"/>
      <c r="T802" s="449"/>
      <c r="U802" s="449"/>
      <c r="V802" s="449"/>
      <c r="W802" s="449"/>
      <c r="X802" s="450"/>
      <c r="Y802" s="451">
        <v>532</v>
      </c>
      <c r="Z802" s="452"/>
      <c r="AA802" s="452"/>
      <c r="AB802" s="553"/>
      <c r="AC802" s="445" t="s">
        <v>769</v>
      </c>
      <c r="AD802" s="446"/>
      <c r="AE802" s="446"/>
      <c r="AF802" s="446"/>
      <c r="AG802" s="447"/>
      <c r="AH802" s="448" t="s">
        <v>775</v>
      </c>
      <c r="AI802" s="449"/>
      <c r="AJ802" s="449"/>
      <c r="AK802" s="449"/>
      <c r="AL802" s="449"/>
      <c r="AM802" s="449"/>
      <c r="AN802" s="449"/>
      <c r="AO802" s="449"/>
      <c r="AP802" s="449"/>
      <c r="AQ802" s="449"/>
      <c r="AR802" s="449"/>
      <c r="AS802" s="449"/>
      <c r="AT802" s="450"/>
      <c r="AU802" s="451">
        <v>43</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532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43</v>
      </c>
      <c r="AV812" s="412"/>
      <c r="AW812" s="412"/>
      <c r="AX812" s="414"/>
      <c r="AY812">
        <f t="shared" si="115"/>
        <v>2</v>
      </c>
    </row>
    <row r="813" spans="1:51" ht="24.75" hidden="1" customHeight="1" x14ac:dyDescent="0.15">
      <c r="A813" s="552"/>
      <c r="B813" s="759"/>
      <c r="C813" s="759"/>
      <c r="D813" s="759"/>
      <c r="E813" s="759"/>
      <c r="F813" s="760"/>
      <c r="G813" s="435" t="s">
        <v>317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265</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338</v>
      </c>
      <c r="AM839" s="950"/>
      <c r="AN839" s="950"/>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243</v>
      </c>
      <c r="Q844" s="335"/>
      <c r="R844" s="335"/>
      <c r="S844" s="335"/>
      <c r="T844" s="335"/>
      <c r="U844" s="335"/>
      <c r="V844" s="335"/>
      <c r="W844" s="335"/>
      <c r="X844" s="335"/>
      <c r="Y844" s="345" t="s">
        <v>294</v>
      </c>
      <c r="Z844" s="346"/>
      <c r="AA844" s="346"/>
      <c r="AB844" s="346"/>
      <c r="AC844" s="277" t="s">
        <v>332</v>
      </c>
      <c r="AD844" s="277"/>
      <c r="AE844" s="277"/>
      <c r="AF844" s="277"/>
      <c r="AG844" s="277"/>
      <c r="AH844" s="345" t="s">
        <v>361</v>
      </c>
      <c r="AI844" s="347"/>
      <c r="AJ844" s="347"/>
      <c r="AK844" s="347"/>
      <c r="AL844" s="347" t="s">
        <v>21</v>
      </c>
      <c r="AM844" s="347"/>
      <c r="AN844" s="347"/>
      <c r="AO844" s="422"/>
      <c r="AP844" s="423" t="s">
        <v>297</v>
      </c>
      <c r="AQ844" s="423"/>
      <c r="AR844" s="423"/>
      <c r="AS844" s="423"/>
      <c r="AT844" s="423"/>
      <c r="AU844" s="423"/>
      <c r="AV844" s="423"/>
      <c r="AW844" s="423"/>
      <c r="AX844" s="423"/>
    </row>
    <row r="845" spans="1:51" ht="45" customHeight="1" x14ac:dyDescent="0.15">
      <c r="A845" s="401">
        <v>1</v>
      </c>
      <c r="B845" s="401">
        <v>1</v>
      </c>
      <c r="C845" s="420" t="s">
        <v>776</v>
      </c>
      <c r="D845" s="415"/>
      <c r="E845" s="415"/>
      <c r="F845" s="415"/>
      <c r="G845" s="415"/>
      <c r="H845" s="415"/>
      <c r="I845" s="415"/>
      <c r="J845" s="416">
        <v>3050005005210</v>
      </c>
      <c r="K845" s="417"/>
      <c r="L845" s="417"/>
      <c r="M845" s="417"/>
      <c r="N845" s="417"/>
      <c r="O845" s="417"/>
      <c r="P845" s="421" t="s">
        <v>777</v>
      </c>
      <c r="Q845" s="317"/>
      <c r="R845" s="317"/>
      <c r="S845" s="317"/>
      <c r="T845" s="317"/>
      <c r="U845" s="317"/>
      <c r="V845" s="317"/>
      <c r="W845" s="317"/>
      <c r="X845" s="317"/>
      <c r="Y845" s="318">
        <v>8227</v>
      </c>
      <c r="Z845" s="319"/>
      <c r="AA845" s="319"/>
      <c r="AB845" s="320"/>
      <c r="AC845" s="322" t="s">
        <v>778</v>
      </c>
      <c r="AD845" s="323"/>
      <c r="AE845" s="323"/>
      <c r="AF845" s="323"/>
      <c r="AG845" s="323"/>
      <c r="AH845" s="418" t="s">
        <v>779</v>
      </c>
      <c r="AI845" s="419"/>
      <c r="AJ845" s="419"/>
      <c r="AK845" s="419"/>
      <c r="AL845" s="326" t="s">
        <v>779</v>
      </c>
      <c r="AM845" s="327"/>
      <c r="AN845" s="327"/>
      <c r="AO845" s="328"/>
      <c r="AP845" s="321" t="s">
        <v>779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891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243</v>
      </c>
      <c r="Q877" s="335"/>
      <c r="R877" s="335"/>
      <c r="S877" s="335"/>
      <c r="T877" s="335"/>
      <c r="U877" s="335"/>
      <c r="V877" s="335"/>
      <c r="W877" s="335"/>
      <c r="X877" s="335"/>
      <c r="Y877" s="345" t="s">
        <v>294</v>
      </c>
      <c r="Z877" s="346"/>
      <c r="AA877" s="346"/>
      <c r="AB877" s="346"/>
      <c r="AC877" s="277" t="s">
        <v>332</v>
      </c>
      <c r="AD877" s="277"/>
      <c r="AE877" s="277"/>
      <c r="AF877" s="277"/>
      <c r="AG877" s="277"/>
      <c r="AH877" s="345" t="s">
        <v>361</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780</v>
      </c>
      <c r="D878" s="415"/>
      <c r="E878" s="415"/>
      <c r="F878" s="415"/>
      <c r="G878" s="415"/>
      <c r="H878" s="415"/>
      <c r="I878" s="415"/>
      <c r="J878" s="416">
        <v>4140001036364</v>
      </c>
      <c r="K878" s="417"/>
      <c r="L878" s="417"/>
      <c r="M878" s="417"/>
      <c r="N878" s="417"/>
      <c r="O878" s="417"/>
      <c r="P878" s="421" t="s">
        <v>770</v>
      </c>
      <c r="Q878" s="317"/>
      <c r="R878" s="317"/>
      <c r="S878" s="317"/>
      <c r="T878" s="317"/>
      <c r="U878" s="317"/>
      <c r="V878" s="317"/>
      <c r="W878" s="317"/>
      <c r="X878" s="317"/>
      <c r="Y878" s="318">
        <v>614</v>
      </c>
      <c r="Z878" s="319"/>
      <c r="AA878" s="319"/>
      <c r="AB878" s="320"/>
      <c r="AC878" s="322" t="s">
        <v>371</v>
      </c>
      <c r="AD878" s="323"/>
      <c r="AE878" s="323"/>
      <c r="AF878" s="323"/>
      <c r="AG878" s="323"/>
      <c r="AH878" s="418" t="s">
        <v>779</v>
      </c>
      <c r="AI878" s="419"/>
      <c r="AJ878" s="419"/>
      <c r="AK878" s="419"/>
      <c r="AL878" s="326" t="s">
        <v>779</v>
      </c>
      <c r="AM878" s="327"/>
      <c r="AN878" s="327"/>
      <c r="AO878" s="328"/>
      <c r="AP878" s="321" t="s">
        <v>779</v>
      </c>
      <c r="AQ878" s="321"/>
      <c r="AR878" s="321"/>
      <c r="AS878" s="321"/>
      <c r="AT878" s="321"/>
      <c r="AU878" s="321"/>
      <c r="AV878" s="321"/>
      <c r="AW878" s="321"/>
      <c r="AX878" s="321"/>
      <c r="AY878">
        <f t="shared" si="118"/>
        <v>1</v>
      </c>
    </row>
    <row r="879" spans="1:51" ht="57" customHeight="1" x14ac:dyDescent="0.15">
      <c r="A879" s="401">
        <v>2</v>
      </c>
      <c r="B879" s="401">
        <v>1</v>
      </c>
      <c r="C879" s="420" t="s">
        <v>783</v>
      </c>
      <c r="D879" s="415"/>
      <c r="E879" s="415"/>
      <c r="F879" s="415"/>
      <c r="G879" s="415"/>
      <c r="H879" s="415"/>
      <c r="I879" s="415"/>
      <c r="J879" s="416">
        <v>2010001034531</v>
      </c>
      <c r="K879" s="417"/>
      <c r="L879" s="417"/>
      <c r="M879" s="417"/>
      <c r="N879" s="417"/>
      <c r="O879" s="417"/>
      <c r="P879" s="421" t="s">
        <v>782</v>
      </c>
      <c r="Q879" s="317"/>
      <c r="R879" s="317"/>
      <c r="S879" s="317"/>
      <c r="T879" s="317"/>
      <c r="U879" s="317"/>
      <c r="V879" s="317"/>
      <c r="W879" s="317"/>
      <c r="X879" s="317"/>
      <c r="Y879" s="318">
        <v>112</v>
      </c>
      <c r="Z879" s="319"/>
      <c r="AA879" s="319"/>
      <c r="AB879" s="320"/>
      <c r="AC879" s="322" t="s">
        <v>373</v>
      </c>
      <c r="AD879" s="323"/>
      <c r="AE879" s="323"/>
      <c r="AF879" s="323"/>
      <c r="AG879" s="323"/>
      <c r="AH879" s="418">
        <v>1</v>
      </c>
      <c r="AI879" s="419"/>
      <c r="AJ879" s="419"/>
      <c r="AK879" s="419"/>
      <c r="AL879" s="326" t="s">
        <v>779</v>
      </c>
      <c r="AM879" s="327"/>
      <c r="AN879" s="327"/>
      <c r="AO879" s="328"/>
      <c r="AP879" s="321" t="s">
        <v>779</v>
      </c>
      <c r="AQ879" s="321"/>
      <c r="AR879" s="321"/>
      <c r="AS879" s="321"/>
      <c r="AT879" s="321"/>
      <c r="AU879" s="321"/>
      <c r="AV879" s="321"/>
      <c r="AW879" s="321"/>
      <c r="AX879" s="321"/>
      <c r="AY879">
        <f>COUNTA($C$879)</f>
        <v>1</v>
      </c>
    </row>
    <row r="880" spans="1:51" ht="46.9" customHeight="1" x14ac:dyDescent="0.15">
      <c r="A880" s="401">
        <v>3</v>
      </c>
      <c r="B880" s="401">
        <v>1</v>
      </c>
      <c r="C880" s="420" t="s">
        <v>783</v>
      </c>
      <c r="D880" s="415"/>
      <c r="E880" s="415"/>
      <c r="F880" s="415"/>
      <c r="G880" s="415"/>
      <c r="H880" s="415"/>
      <c r="I880" s="415"/>
      <c r="J880" s="416">
        <v>2010001034531</v>
      </c>
      <c r="K880" s="417"/>
      <c r="L880" s="417"/>
      <c r="M880" s="417"/>
      <c r="N880" s="417"/>
      <c r="O880" s="417"/>
      <c r="P880" s="421" t="s">
        <v>784</v>
      </c>
      <c r="Q880" s="317"/>
      <c r="R880" s="317"/>
      <c r="S880" s="317"/>
      <c r="T880" s="317"/>
      <c r="U880" s="317"/>
      <c r="V880" s="317"/>
      <c r="W880" s="317"/>
      <c r="X880" s="317"/>
      <c r="Y880" s="318">
        <v>31</v>
      </c>
      <c r="Z880" s="319"/>
      <c r="AA880" s="319"/>
      <c r="AB880" s="320"/>
      <c r="AC880" s="322" t="s">
        <v>366</v>
      </c>
      <c r="AD880" s="323"/>
      <c r="AE880" s="323"/>
      <c r="AF880" s="323"/>
      <c r="AG880" s="323"/>
      <c r="AH880" s="324">
        <v>1</v>
      </c>
      <c r="AI880" s="325"/>
      <c r="AJ880" s="325"/>
      <c r="AK880" s="325"/>
      <c r="AL880" s="326" t="s">
        <v>779</v>
      </c>
      <c r="AM880" s="327"/>
      <c r="AN880" s="327"/>
      <c r="AO880" s="328"/>
      <c r="AP880" s="321" t="s">
        <v>779</v>
      </c>
      <c r="AQ880" s="321"/>
      <c r="AR880" s="321"/>
      <c r="AS880" s="321"/>
      <c r="AT880" s="321"/>
      <c r="AU880" s="321"/>
      <c r="AV880" s="321"/>
      <c r="AW880" s="321"/>
      <c r="AX880" s="321"/>
      <c r="AY880">
        <f>COUNTA($C$880)</f>
        <v>1</v>
      </c>
    </row>
    <row r="881" spans="1:51" ht="30" customHeight="1" x14ac:dyDescent="0.15">
      <c r="A881" s="401">
        <v>4</v>
      </c>
      <c r="B881" s="401">
        <v>1</v>
      </c>
      <c r="C881" s="420" t="s">
        <v>783</v>
      </c>
      <c r="D881" s="415"/>
      <c r="E881" s="415"/>
      <c r="F881" s="415"/>
      <c r="G881" s="415"/>
      <c r="H881" s="415"/>
      <c r="I881" s="415"/>
      <c r="J881" s="416">
        <v>2010001034531</v>
      </c>
      <c r="K881" s="417"/>
      <c r="L881" s="417"/>
      <c r="M881" s="417"/>
      <c r="N881" s="417"/>
      <c r="O881" s="417"/>
      <c r="P881" s="421" t="s">
        <v>785</v>
      </c>
      <c r="Q881" s="317"/>
      <c r="R881" s="317"/>
      <c r="S881" s="317"/>
      <c r="T881" s="317"/>
      <c r="U881" s="317"/>
      <c r="V881" s="317"/>
      <c r="W881" s="317"/>
      <c r="X881" s="317"/>
      <c r="Y881" s="318">
        <v>22</v>
      </c>
      <c r="Z881" s="319"/>
      <c r="AA881" s="319"/>
      <c r="AB881" s="320"/>
      <c r="AC881" s="322" t="s">
        <v>366</v>
      </c>
      <c r="AD881" s="323"/>
      <c r="AE881" s="323"/>
      <c r="AF881" s="323"/>
      <c r="AG881" s="323"/>
      <c r="AH881" s="324">
        <v>1</v>
      </c>
      <c r="AI881" s="325"/>
      <c r="AJ881" s="325"/>
      <c r="AK881" s="325"/>
      <c r="AL881" s="326" t="s">
        <v>779</v>
      </c>
      <c r="AM881" s="327"/>
      <c r="AN881" s="327"/>
      <c r="AO881" s="328"/>
      <c r="AP881" s="321" t="s">
        <v>779</v>
      </c>
      <c r="AQ881" s="321"/>
      <c r="AR881" s="321"/>
      <c r="AS881" s="321"/>
      <c r="AT881" s="321"/>
      <c r="AU881" s="321"/>
      <c r="AV881" s="321"/>
      <c r="AW881" s="321"/>
      <c r="AX881" s="321"/>
      <c r="AY881">
        <f>COUNTA($C$881)</f>
        <v>1</v>
      </c>
    </row>
    <row r="882" spans="1:51" ht="30" customHeight="1" x14ac:dyDescent="0.15">
      <c r="A882" s="401">
        <v>5</v>
      </c>
      <c r="B882" s="401">
        <v>1</v>
      </c>
      <c r="C882" s="420" t="s">
        <v>783</v>
      </c>
      <c r="D882" s="415"/>
      <c r="E882" s="415"/>
      <c r="F882" s="415"/>
      <c r="G882" s="415"/>
      <c r="H882" s="415"/>
      <c r="I882" s="415"/>
      <c r="J882" s="416">
        <v>2010001034531</v>
      </c>
      <c r="K882" s="417"/>
      <c r="L882" s="417"/>
      <c r="M882" s="417"/>
      <c r="N882" s="417"/>
      <c r="O882" s="417"/>
      <c r="P882" s="421" t="s">
        <v>786</v>
      </c>
      <c r="Q882" s="317"/>
      <c r="R882" s="317"/>
      <c r="S882" s="317"/>
      <c r="T882" s="317"/>
      <c r="U882" s="317"/>
      <c r="V882" s="317"/>
      <c r="W882" s="317"/>
      <c r="X882" s="317"/>
      <c r="Y882" s="318">
        <v>5</v>
      </c>
      <c r="Z882" s="319"/>
      <c r="AA882" s="319"/>
      <c r="AB882" s="320"/>
      <c r="AC882" s="322" t="s">
        <v>366</v>
      </c>
      <c r="AD882" s="323"/>
      <c r="AE882" s="323"/>
      <c r="AF882" s="323"/>
      <c r="AG882" s="323"/>
      <c r="AH882" s="324">
        <v>1</v>
      </c>
      <c r="AI882" s="325"/>
      <c r="AJ882" s="325"/>
      <c r="AK882" s="325"/>
      <c r="AL882" s="326" t="s">
        <v>779</v>
      </c>
      <c r="AM882" s="327"/>
      <c r="AN882" s="327"/>
      <c r="AO882" s="328"/>
      <c r="AP882" s="321" t="s">
        <v>779</v>
      </c>
      <c r="AQ882" s="321"/>
      <c r="AR882" s="321"/>
      <c r="AS882" s="321"/>
      <c r="AT882" s="321"/>
      <c r="AU882" s="321"/>
      <c r="AV882" s="321"/>
      <c r="AW882" s="321"/>
      <c r="AX882" s="321"/>
      <c r="AY882">
        <f>COUNTA($C$882)</f>
        <v>1</v>
      </c>
    </row>
    <row r="883" spans="1:51" ht="52.15" customHeight="1" x14ac:dyDescent="0.15">
      <c r="A883" s="401">
        <v>6</v>
      </c>
      <c r="B883" s="401">
        <v>1</v>
      </c>
      <c r="C883" s="420" t="s">
        <v>783</v>
      </c>
      <c r="D883" s="415"/>
      <c r="E883" s="415"/>
      <c r="F883" s="415"/>
      <c r="G883" s="415"/>
      <c r="H883" s="415"/>
      <c r="I883" s="415"/>
      <c r="J883" s="416">
        <v>2010001034531</v>
      </c>
      <c r="K883" s="417"/>
      <c r="L883" s="417"/>
      <c r="M883" s="417"/>
      <c r="N883" s="417"/>
      <c r="O883" s="417"/>
      <c r="P883" s="421" t="s">
        <v>787</v>
      </c>
      <c r="Q883" s="317"/>
      <c r="R883" s="317"/>
      <c r="S883" s="317"/>
      <c r="T883" s="317"/>
      <c r="U883" s="317"/>
      <c r="V883" s="317"/>
      <c r="W883" s="317"/>
      <c r="X883" s="317"/>
      <c r="Y883" s="318">
        <v>4</v>
      </c>
      <c r="Z883" s="319"/>
      <c r="AA883" s="319"/>
      <c r="AB883" s="320"/>
      <c r="AC883" s="322" t="s">
        <v>366</v>
      </c>
      <c r="AD883" s="323"/>
      <c r="AE883" s="323"/>
      <c r="AF883" s="323"/>
      <c r="AG883" s="323"/>
      <c r="AH883" s="324">
        <v>1</v>
      </c>
      <c r="AI883" s="325"/>
      <c r="AJ883" s="325"/>
      <c r="AK883" s="325"/>
      <c r="AL883" s="326" t="s">
        <v>779</v>
      </c>
      <c r="AM883" s="327"/>
      <c r="AN883" s="327"/>
      <c r="AO883" s="328"/>
      <c r="AP883" s="321" t="s">
        <v>779</v>
      </c>
      <c r="AQ883" s="321"/>
      <c r="AR883" s="321"/>
      <c r="AS883" s="321"/>
      <c r="AT883" s="321"/>
      <c r="AU883" s="321"/>
      <c r="AV883" s="321"/>
      <c r="AW883" s="321"/>
      <c r="AX883" s="321"/>
      <c r="AY883">
        <f>COUNTA($C$883)</f>
        <v>1</v>
      </c>
    </row>
    <row r="884" spans="1:51" ht="55.9" customHeight="1" x14ac:dyDescent="0.15">
      <c r="A884" s="401">
        <v>7</v>
      </c>
      <c r="B884" s="401">
        <v>1</v>
      </c>
      <c r="C884" s="420" t="s">
        <v>783</v>
      </c>
      <c r="D884" s="415"/>
      <c r="E884" s="415"/>
      <c r="F884" s="415"/>
      <c r="G884" s="415"/>
      <c r="H884" s="415"/>
      <c r="I884" s="415"/>
      <c r="J884" s="416">
        <v>2010001034531</v>
      </c>
      <c r="K884" s="417"/>
      <c r="L884" s="417"/>
      <c r="M884" s="417"/>
      <c r="N884" s="417"/>
      <c r="O884" s="417"/>
      <c r="P884" s="421" t="s">
        <v>788</v>
      </c>
      <c r="Q884" s="317"/>
      <c r="R884" s="317"/>
      <c r="S884" s="317"/>
      <c r="T884" s="317"/>
      <c r="U884" s="317"/>
      <c r="V884" s="317"/>
      <c r="W884" s="317"/>
      <c r="X884" s="317"/>
      <c r="Y884" s="318">
        <v>4</v>
      </c>
      <c r="Z884" s="319"/>
      <c r="AA884" s="319"/>
      <c r="AB884" s="320"/>
      <c r="AC884" s="322" t="s">
        <v>366</v>
      </c>
      <c r="AD884" s="323"/>
      <c r="AE884" s="323"/>
      <c r="AF884" s="323"/>
      <c r="AG884" s="323"/>
      <c r="AH884" s="324">
        <v>1</v>
      </c>
      <c r="AI884" s="325"/>
      <c r="AJ884" s="325"/>
      <c r="AK884" s="325"/>
      <c r="AL884" s="326" t="s">
        <v>779</v>
      </c>
      <c r="AM884" s="327"/>
      <c r="AN884" s="327"/>
      <c r="AO884" s="328"/>
      <c r="AP884" s="321" t="s">
        <v>779</v>
      </c>
      <c r="AQ884" s="321"/>
      <c r="AR884" s="321"/>
      <c r="AS884" s="321"/>
      <c r="AT884" s="321"/>
      <c r="AU884" s="321"/>
      <c r="AV884" s="321"/>
      <c r="AW884" s="321"/>
      <c r="AX884" s="321"/>
      <c r="AY884">
        <f>COUNTA($C$884)</f>
        <v>1</v>
      </c>
    </row>
    <row r="885" spans="1:51" ht="30" customHeight="1" x14ac:dyDescent="0.15">
      <c r="A885" s="401">
        <v>8</v>
      </c>
      <c r="B885" s="401">
        <v>1</v>
      </c>
      <c r="C885" s="420" t="s">
        <v>783</v>
      </c>
      <c r="D885" s="415"/>
      <c r="E885" s="415"/>
      <c r="F885" s="415"/>
      <c r="G885" s="415"/>
      <c r="H885" s="415"/>
      <c r="I885" s="415"/>
      <c r="J885" s="416">
        <v>2010001034531</v>
      </c>
      <c r="K885" s="417"/>
      <c r="L885" s="417"/>
      <c r="M885" s="417"/>
      <c r="N885" s="417"/>
      <c r="O885" s="417"/>
      <c r="P885" s="421" t="s">
        <v>789</v>
      </c>
      <c r="Q885" s="317"/>
      <c r="R885" s="317"/>
      <c r="S885" s="317"/>
      <c r="T885" s="317"/>
      <c r="U885" s="317"/>
      <c r="V885" s="317"/>
      <c r="W885" s="317"/>
      <c r="X885" s="317"/>
      <c r="Y885" s="318">
        <v>2</v>
      </c>
      <c r="Z885" s="319"/>
      <c r="AA885" s="319"/>
      <c r="AB885" s="320"/>
      <c r="AC885" s="322" t="s">
        <v>372</v>
      </c>
      <c r="AD885" s="323"/>
      <c r="AE885" s="323"/>
      <c r="AF885" s="323"/>
      <c r="AG885" s="323"/>
      <c r="AH885" s="324" t="s">
        <v>779</v>
      </c>
      <c r="AI885" s="325"/>
      <c r="AJ885" s="325"/>
      <c r="AK885" s="325"/>
      <c r="AL885" s="326" t="s">
        <v>779</v>
      </c>
      <c r="AM885" s="327"/>
      <c r="AN885" s="327"/>
      <c r="AO885" s="328"/>
      <c r="AP885" s="321" t="s">
        <v>779</v>
      </c>
      <c r="AQ885" s="321"/>
      <c r="AR885" s="321"/>
      <c r="AS885" s="321"/>
      <c r="AT885" s="321"/>
      <c r="AU885" s="321"/>
      <c r="AV885" s="321"/>
      <c r="AW885" s="321"/>
      <c r="AX885" s="321"/>
      <c r="AY885">
        <f>COUNTA($C$885)</f>
        <v>1</v>
      </c>
    </row>
    <row r="886" spans="1:51" ht="30" customHeight="1" x14ac:dyDescent="0.15">
      <c r="A886" s="401">
        <v>9</v>
      </c>
      <c r="B886" s="401">
        <v>1</v>
      </c>
      <c r="C886" s="420" t="s">
        <v>781</v>
      </c>
      <c r="D886" s="415"/>
      <c r="E886" s="415"/>
      <c r="F886" s="415"/>
      <c r="G886" s="415"/>
      <c r="H886" s="415"/>
      <c r="I886" s="415"/>
      <c r="J886" s="416">
        <v>9010401028746</v>
      </c>
      <c r="K886" s="417"/>
      <c r="L886" s="417"/>
      <c r="M886" s="417"/>
      <c r="N886" s="417"/>
      <c r="O886" s="417"/>
      <c r="P886" s="421" t="s">
        <v>790</v>
      </c>
      <c r="Q886" s="317"/>
      <c r="R886" s="317"/>
      <c r="S886" s="317"/>
      <c r="T886" s="317"/>
      <c r="U886" s="317"/>
      <c r="V886" s="317"/>
      <c r="W886" s="317"/>
      <c r="X886" s="317"/>
      <c r="Y886" s="318">
        <v>50</v>
      </c>
      <c r="Z886" s="319"/>
      <c r="AA886" s="319"/>
      <c r="AB886" s="320"/>
      <c r="AC886" s="322" t="s">
        <v>366</v>
      </c>
      <c r="AD886" s="323"/>
      <c r="AE886" s="323"/>
      <c r="AF886" s="323"/>
      <c r="AG886" s="323"/>
      <c r="AH886" s="324">
        <v>1</v>
      </c>
      <c r="AI886" s="325"/>
      <c r="AJ886" s="325"/>
      <c r="AK886" s="325"/>
      <c r="AL886" s="326" t="s">
        <v>779</v>
      </c>
      <c r="AM886" s="327"/>
      <c r="AN886" s="327"/>
      <c r="AO886" s="328"/>
      <c r="AP886" s="321" t="s">
        <v>779</v>
      </c>
      <c r="AQ886" s="321"/>
      <c r="AR886" s="321"/>
      <c r="AS886" s="321"/>
      <c r="AT886" s="321"/>
      <c r="AU886" s="321"/>
      <c r="AV886" s="321"/>
      <c r="AW886" s="321"/>
      <c r="AX886" s="321"/>
      <c r="AY886">
        <f>COUNTA($C$886)</f>
        <v>1</v>
      </c>
    </row>
    <row r="887" spans="1:51" ht="50.65" customHeight="1" x14ac:dyDescent="0.15">
      <c r="A887" s="401">
        <v>10</v>
      </c>
      <c r="B887" s="401">
        <v>1</v>
      </c>
      <c r="C887" s="420" t="s">
        <v>781</v>
      </c>
      <c r="D887" s="415"/>
      <c r="E887" s="415"/>
      <c r="F887" s="415"/>
      <c r="G887" s="415"/>
      <c r="H887" s="415"/>
      <c r="I887" s="415"/>
      <c r="J887" s="416">
        <v>9010401028746</v>
      </c>
      <c r="K887" s="417"/>
      <c r="L887" s="417"/>
      <c r="M887" s="417"/>
      <c r="N887" s="417"/>
      <c r="O887" s="417"/>
      <c r="P887" s="421" t="s">
        <v>791</v>
      </c>
      <c r="Q887" s="317"/>
      <c r="R887" s="317"/>
      <c r="S887" s="317"/>
      <c r="T887" s="317"/>
      <c r="U887" s="317"/>
      <c r="V887" s="317"/>
      <c r="W887" s="317"/>
      <c r="X887" s="317"/>
      <c r="Y887" s="318">
        <v>36</v>
      </c>
      <c r="Z887" s="319"/>
      <c r="AA887" s="319"/>
      <c r="AB887" s="320"/>
      <c r="AC887" s="322" t="s">
        <v>366</v>
      </c>
      <c r="AD887" s="323"/>
      <c r="AE887" s="323"/>
      <c r="AF887" s="323"/>
      <c r="AG887" s="323"/>
      <c r="AH887" s="324">
        <v>1</v>
      </c>
      <c r="AI887" s="325"/>
      <c r="AJ887" s="325"/>
      <c r="AK887" s="325"/>
      <c r="AL887" s="326" t="s">
        <v>779</v>
      </c>
      <c r="AM887" s="327"/>
      <c r="AN887" s="327"/>
      <c r="AO887" s="328"/>
      <c r="AP887" s="321" t="s">
        <v>779</v>
      </c>
      <c r="AQ887" s="321"/>
      <c r="AR887" s="321"/>
      <c r="AS887" s="321"/>
      <c r="AT887" s="321"/>
      <c r="AU887" s="321"/>
      <c r="AV887" s="321"/>
      <c r="AW887" s="321"/>
      <c r="AX887" s="321"/>
      <c r="AY887">
        <f>COUNTA($C$887)</f>
        <v>1</v>
      </c>
    </row>
    <row r="888" spans="1:51" ht="48" customHeight="1" x14ac:dyDescent="0.15">
      <c r="A888" s="401">
        <v>11</v>
      </c>
      <c r="B888" s="401">
        <v>1</v>
      </c>
      <c r="C888" s="420" t="s">
        <v>781</v>
      </c>
      <c r="D888" s="415"/>
      <c r="E888" s="415"/>
      <c r="F888" s="415"/>
      <c r="G888" s="415"/>
      <c r="H888" s="415"/>
      <c r="I888" s="415"/>
      <c r="J888" s="416">
        <v>9010401028746</v>
      </c>
      <c r="K888" s="417"/>
      <c r="L888" s="417"/>
      <c r="M888" s="417"/>
      <c r="N888" s="417"/>
      <c r="O888" s="417"/>
      <c r="P888" s="421" t="s">
        <v>792</v>
      </c>
      <c r="Q888" s="317"/>
      <c r="R888" s="317"/>
      <c r="S888" s="317"/>
      <c r="T888" s="317"/>
      <c r="U888" s="317"/>
      <c r="V888" s="317"/>
      <c r="W888" s="317"/>
      <c r="X888" s="317"/>
      <c r="Y888" s="318">
        <v>13</v>
      </c>
      <c r="Z888" s="319"/>
      <c r="AA888" s="319"/>
      <c r="AB888" s="320"/>
      <c r="AC888" s="322" t="s">
        <v>366</v>
      </c>
      <c r="AD888" s="323"/>
      <c r="AE888" s="323"/>
      <c r="AF888" s="323"/>
      <c r="AG888" s="323"/>
      <c r="AH888" s="324">
        <v>1</v>
      </c>
      <c r="AI888" s="325"/>
      <c r="AJ888" s="325"/>
      <c r="AK888" s="325"/>
      <c r="AL888" s="326" t="s">
        <v>779</v>
      </c>
      <c r="AM888" s="327"/>
      <c r="AN888" s="327"/>
      <c r="AO888" s="328"/>
      <c r="AP888" s="321" t="s">
        <v>779</v>
      </c>
      <c r="AQ888" s="321"/>
      <c r="AR888" s="321"/>
      <c r="AS888" s="321"/>
      <c r="AT888" s="321"/>
      <c r="AU888" s="321"/>
      <c r="AV888" s="321"/>
      <c r="AW888" s="321"/>
      <c r="AX888" s="321"/>
      <c r="AY888">
        <f>COUNTA($C$888)</f>
        <v>1</v>
      </c>
    </row>
    <row r="889" spans="1:51" ht="30" customHeight="1" x14ac:dyDescent="0.15">
      <c r="A889" s="401">
        <v>12</v>
      </c>
      <c r="B889" s="401">
        <v>1</v>
      </c>
      <c r="C889" s="420" t="s">
        <v>781</v>
      </c>
      <c r="D889" s="415"/>
      <c r="E889" s="415"/>
      <c r="F889" s="415"/>
      <c r="G889" s="415"/>
      <c r="H889" s="415"/>
      <c r="I889" s="415"/>
      <c r="J889" s="416">
        <v>9010401028746</v>
      </c>
      <c r="K889" s="417"/>
      <c r="L889" s="417"/>
      <c r="M889" s="417"/>
      <c r="N889" s="417"/>
      <c r="O889" s="417"/>
      <c r="P889" s="421" t="s">
        <v>793</v>
      </c>
      <c r="Q889" s="317"/>
      <c r="R889" s="317"/>
      <c r="S889" s="317"/>
      <c r="T889" s="317"/>
      <c r="U889" s="317"/>
      <c r="V889" s="317"/>
      <c r="W889" s="317"/>
      <c r="X889" s="317"/>
      <c r="Y889" s="318">
        <v>11</v>
      </c>
      <c r="Z889" s="319"/>
      <c r="AA889" s="319"/>
      <c r="AB889" s="320"/>
      <c r="AC889" s="322" t="s">
        <v>366</v>
      </c>
      <c r="AD889" s="323"/>
      <c r="AE889" s="323"/>
      <c r="AF889" s="323"/>
      <c r="AG889" s="323"/>
      <c r="AH889" s="324">
        <v>1</v>
      </c>
      <c r="AI889" s="325"/>
      <c r="AJ889" s="325"/>
      <c r="AK889" s="325"/>
      <c r="AL889" s="326" t="s">
        <v>779</v>
      </c>
      <c r="AM889" s="327"/>
      <c r="AN889" s="327"/>
      <c r="AO889" s="328"/>
      <c r="AP889" s="321" t="s">
        <v>779</v>
      </c>
      <c r="AQ889" s="321"/>
      <c r="AR889" s="321"/>
      <c r="AS889" s="321"/>
      <c r="AT889" s="321"/>
      <c r="AU889" s="321"/>
      <c r="AV889" s="321"/>
      <c r="AW889" s="321"/>
      <c r="AX889" s="321"/>
      <c r="AY889">
        <f>COUNTA($C$889)</f>
        <v>1</v>
      </c>
    </row>
    <row r="890" spans="1:51" ht="49.9" customHeight="1" x14ac:dyDescent="0.15">
      <c r="A890" s="401">
        <v>13</v>
      </c>
      <c r="B890" s="401">
        <v>1</v>
      </c>
      <c r="C890" s="420" t="s">
        <v>781</v>
      </c>
      <c r="D890" s="415"/>
      <c r="E890" s="415"/>
      <c r="F890" s="415"/>
      <c r="G890" s="415"/>
      <c r="H890" s="415"/>
      <c r="I890" s="415"/>
      <c r="J890" s="416">
        <v>9010401028746</v>
      </c>
      <c r="K890" s="417"/>
      <c r="L890" s="417"/>
      <c r="M890" s="417"/>
      <c r="N890" s="417"/>
      <c r="O890" s="417"/>
      <c r="P890" s="421" t="s">
        <v>794</v>
      </c>
      <c r="Q890" s="317"/>
      <c r="R890" s="317"/>
      <c r="S890" s="317"/>
      <c r="T890" s="317"/>
      <c r="U890" s="317"/>
      <c r="V890" s="317"/>
      <c r="W890" s="317"/>
      <c r="X890" s="317"/>
      <c r="Y890" s="318">
        <v>11</v>
      </c>
      <c r="Z890" s="319"/>
      <c r="AA890" s="319"/>
      <c r="AB890" s="320"/>
      <c r="AC890" s="322" t="s">
        <v>366</v>
      </c>
      <c r="AD890" s="323"/>
      <c r="AE890" s="323"/>
      <c r="AF890" s="323"/>
      <c r="AG890" s="323"/>
      <c r="AH890" s="324">
        <v>1</v>
      </c>
      <c r="AI890" s="325"/>
      <c r="AJ890" s="325"/>
      <c r="AK890" s="325"/>
      <c r="AL890" s="326" t="s">
        <v>779</v>
      </c>
      <c r="AM890" s="327"/>
      <c r="AN890" s="327"/>
      <c r="AO890" s="328"/>
      <c r="AP890" s="321" t="s">
        <v>779</v>
      </c>
      <c r="AQ890" s="321"/>
      <c r="AR890" s="321"/>
      <c r="AS890" s="321"/>
      <c r="AT890" s="321"/>
      <c r="AU890" s="321"/>
      <c r="AV890" s="321"/>
      <c r="AW890" s="321"/>
      <c r="AX890" s="321"/>
      <c r="AY890">
        <f>COUNTA($C$890)</f>
        <v>1</v>
      </c>
    </row>
    <row r="891" spans="1:51" ht="58.15" customHeight="1" x14ac:dyDescent="0.15">
      <c r="A891" s="401">
        <v>14</v>
      </c>
      <c r="B891" s="401">
        <v>1</v>
      </c>
      <c r="C891" s="420" t="s">
        <v>781</v>
      </c>
      <c r="D891" s="415"/>
      <c r="E891" s="415"/>
      <c r="F891" s="415"/>
      <c r="G891" s="415"/>
      <c r="H891" s="415"/>
      <c r="I891" s="415"/>
      <c r="J891" s="416">
        <v>9010401028746</v>
      </c>
      <c r="K891" s="417"/>
      <c r="L891" s="417"/>
      <c r="M891" s="417"/>
      <c r="N891" s="417"/>
      <c r="O891" s="417"/>
      <c r="P891" s="421" t="s">
        <v>795</v>
      </c>
      <c r="Q891" s="317"/>
      <c r="R891" s="317"/>
      <c r="S891" s="317"/>
      <c r="T891" s="317"/>
      <c r="U891" s="317"/>
      <c r="V891" s="317"/>
      <c r="W891" s="317"/>
      <c r="X891" s="317"/>
      <c r="Y891" s="318">
        <v>10</v>
      </c>
      <c r="Z891" s="319"/>
      <c r="AA891" s="319"/>
      <c r="AB891" s="320"/>
      <c r="AC891" s="322" t="s">
        <v>373</v>
      </c>
      <c r="AD891" s="323"/>
      <c r="AE891" s="323"/>
      <c r="AF891" s="323"/>
      <c r="AG891" s="323"/>
      <c r="AH891" s="324">
        <v>1</v>
      </c>
      <c r="AI891" s="325"/>
      <c r="AJ891" s="325"/>
      <c r="AK891" s="325"/>
      <c r="AL891" s="326" t="s">
        <v>779</v>
      </c>
      <c r="AM891" s="327"/>
      <c r="AN891" s="327"/>
      <c r="AO891" s="328"/>
      <c r="AP891" s="321" t="s">
        <v>779</v>
      </c>
      <c r="AQ891" s="321"/>
      <c r="AR891" s="321"/>
      <c r="AS891" s="321"/>
      <c r="AT891" s="321"/>
      <c r="AU891" s="321"/>
      <c r="AV891" s="321"/>
      <c r="AW891" s="321"/>
      <c r="AX891" s="321"/>
      <c r="AY891">
        <f>COUNTA($C$891)</f>
        <v>1</v>
      </c>
    </row>
    <row r="892" spans="1:51" ht="49.9" customHeight="1" x14ac:dyDescent="0.15">
      <c r="A892" s="401">
        <v>15</v>
      </c>
      <c r="B892" s="401">
        <v>1</v>
      </c>
      <c r="C892" s="420" t="s">
        <v>781</v>
      </c>
      <c r="D892" s="415"/>
      <c r="E892" s="415"/>
      <c r="F892" s="415"/>
      <c r="G892" s="415"/>
      <c r="H892" s="415"/>
      <c r="I892" s="415"/>
      <c r="J892" s="416">
        <v>9010401028746</v>
      </c>
      <c r="K892" s="417"/>
      <c r="L892" s="417"/>
      <c r="M892" s="417"/>
      <c r="N892" s="417"/>
      <c r="O892" s="417"/>
      <c r="P892" s="421" t="s">
        <v>796</v>
      </c>
      <c r="Q892" s="317"/>
      <c r="R892" s="317"/>
      <c r="S892" s="317"/>
      <c r="T892" s="317"/>
      <c r="U892" s="317"/>
      <c r="V892" s="317"/>
      <c r="W892" s="317"/>
      <c r="X892" s="317"/>
      <c r="Y892" s="318">
        <v>10</v>
      </c>
      <c r="Z892" s="319"/>
      <c r="AA892" s="319"/>
      <c r="AB892" s="320"/>
      <c r="AC892" s="322" t="s">
        <v>366</v>
      </c>
      <c r="AD892" s="323"/>
      <c r="AE892" s="323"/>
      <c r="AF892" s="323"/>
      <c r="AG892" s="323"/>
      <c r="AH892" s="324">
        <v>1</v>
      </c>
      <c r="AI892" s="325"/>
      <c r="AJ892" s="325"/>
      <c r="AK892" s="325"/>
      <c r="AL892" s="326" t="s">
        <v>779</v>
      </c>
      <c r="AM892" s="327"/>
      <c r="AN892" s="327"/>
      <c r="AO892" s="328"/>
      <c r="AP892" s="321" t="s">
        <v>779</v>
      </c>
      <c r="AQ892" s="321"/>
      <c r="AR892" s="321"/>
      <c r="AS892" s="321"/>
      <c r="AT892" s="321"/>
      <c r="AU892" s="321"/>
      <c r="AV892" s="321"/>
      <c r="AW892" s="321"/>
      <c r="AX892" s="321"/>
      <c r="AY892">
        <f>COUNTA($C$892)</f>
        <v>1</v>
      </c>
    </row>
    <row r="893" spans="1:51" ht="30" customHeight="1" x14ac:dyDescent="0.15">
      <c r="A893" s="401">
        <v>16</v>
      </c>
      <c r="B893" s="401">
        <v>1</v>
      </c>
      <c r="C893" s="420" t="s">
        <v>781</v>
      </c>
      <c r="D893" s="415"/>
      <c r="E893" s="415"/>
      <c r="F893" s="415"/>
      <c r="G893" s="415"/>
      <c r="H893" s="415"/>
      <c r="I893" s="415"/>
      <c r="J893" s="416">
        <v>9010401028746</v>
      </c>
      <c r="K893" s="417"/>
      <c r="L893" s="417"/>
      <c r="M893" s="417"/>
      <c r="N893" s="417"/>
      <c r="O893" s="417"/>
      <c r="P893" s="421" t="s">
        <v>797</v>
      </c>
      <c r="Q893" s="317"/>
      <c r="R893" s="317"/>
      <c r="S893" s="317"/>
      <c r="T893" s="317"/>
      <c r="U893" s="317"/>
      <c r="V893" s="317"/>
      <c r="W893" s="317"/>
      <c r="X893" s="317"/>
      <c r="Y893" s="318">
        <v>7</v>
      </c>
      <c r="Z893" s="319"/>
      <c r="AA893" s="319"/>
      <c r="AB893" s="320"/>
      <c r="AC893" s="322" t="s">
        <v>366</v>
      </c>
      <c r="AD893" s="323"/>
      <c r="AE893" s="323"/>
      <c r="AF893" s="323"/>
      <c r="AG893" s="323"/>
      <c r="AH893" s="324">
        <v>1</v>
      </c>
      <c r="AI893" s="325"/>
      <c r="AJ893" s="325"/>
      <c r="AK893" s="325"/>
      <c r="AL893" s="326" t="s">
        <v>779</v>
      </c>
      <c r="AM893" s="327"/>
      <c r="AN893" s="327"/>
      <c r="AO893" s="328"/>
      <c r="AP893" s="321" t="s">
        <v>779</v>
      </c>
      <c r="AQ893" s="321"/>
      <c r="AR893" s="321"/>
      <c r="AS893" s="321"/>
      <c r="AT893" s="321"/>
      <c r="AU893" s="321"/>
      <c r="AV893" s="321"/>
      <c r="AW893" s="321"/>
      <c r="AX893" s="321"/>
      <c r="AY893">
        <f>COUNTA($C$893)</f>
        <v>1</v>
      </c>
    </row>
    <row r="894" spans="1:51" s="16" customFormat="1" ht="57.4" customHeight="1" x14ac:dyDescent="0.15">
      <c r="A894" s="401">
        <v>17</v>
      </c>
      <c r="B894" s="401">
        <v>1</v>
      </c>
      <c r="C894" s="420" t="s">
        <v>781</v>
      </c>
      <c r="D894" s="415"/>
      <c r="E894" s="415"/>
      <c r="F894" s="415"/>
      <c r="G894" s="415"/>
      <c r="H894" s="415"/>
      <c r="I894" s="415"/>
      <c r="J894" s="416">
        <v>9010401028746</v>
      </c>
      <c r="K894" s="417"/>
      <c r="L894" s="417"/>
      <c r="M894" s="417"/>
      <c r="N894" s="417"/>
      <c r="O894" s="417"/>
      <c r="P894" s="421" t="s">
        <v>798</v>
      </c>
      <c r="Q894" s="317"/>
      <c r="R894" s="317"/>
      <c r="S894" s="317"/>
      <c r="T894" s="317"/>
      <c r="U894" s="317"/>
      <c r="V894" s="317"/>
      <c r="W894" s="317"/>
      <c r="X894" s="317"/>
      <c r="Y894" s="318">
        <v>5</v>
      </c>
      <c r="Z894" s="319"/>
      <c r="AA894" s="319"/>
      <c r="AB894" s="320"/>
      <c r="AC894" s="322" t="s">
        <v>366</v>
      </c>
      <c r="AD894" s="323"/>
      <c r="AE894" s="323"/>
      <c r="AF894" s="323"/>
      <c r="AG894" s="323"/>
      <c r="AH894" s="324">
        <v>1</v>
      </c>
      <c r="AI894" s="325"/>
      <c r="AJ894" s="325"/>
      <c r="AK894" s="325"/>
      <c r="AL894" s="326" t="s">
        <v>779</v>
      </c>
      <c r="AM894" s="327"/>
      <c r="AN894" s="327"/>
      <c r="AO894" s="328"/>
      <c r="AP894" s="321" t="s">
        <v>779</v>
      </c>
      <c r="AQ894" s="321"/>
      <c r="AR894" s="321"/>
      <c r="AS894" s="321"/>
      <c r="AT894" s="321"/>
      <c r="AU894" s="321"/>
      <c r="AV894" s="321"/>
      <c r="AW894" s="321"/>
      <c r="AX894" s="321"/>
      <c r="AY894">
        <f>COUNTA($C$894)</f>
        <v>1</v>
      </c>
    </row>
    <row r="895" spans="1:51" ht="30" customHeight="1" x14ac:dyDescent="0.15">
      <c r="A895" s="401">
        <v>18</v>
      </c>
      <c r="B895" s="401">
        <v>1</v>
      </c>
      <c r="C895" s="420" t="s">
        <v>781</v>
      </c>
      <c r="D895" s="415"/>
      <c r="E895" s="415"/>
      <c r="F895" s="415"/>
      <c r="G895" s="415"/>
      <c r="H895" s="415"/>
      <c r="I895" s="415"/>
      <c r="J895" s="416">
        <v>9010401028746</v>
      </c>
      <c r="K895" s="417"/>
      <c r="L895" s="417"/>
      <c r="M895" s="417"/>
      <c r="N895" s="417"/>
      <c r="O895" s="417"/>
      <c r="P895" s="421" t="s">
        <v>799</v>
      </c>
      <c r="Q895" s="317"/>
      <c r="R895" s="317"/>
      <c r="S895" s="317"/>
      <c r="T895" s="317"/>
      <c r="U895" s="317"/>
      <c r="V895" s="317"/>
      <c r="W895" s="317"/>
      <c r="X895" s="317"/>
      <c r="Y895" s="318">
        <v>4</v>
      </c>
      <c r="Z895" s="319"/>
      <c r="AA895" s="319"/>
      <c r="AB895" s="320"/>
      <c r="AC895" s="322" t="s">
        <v>366</v>
      </c>
      <c r="AD895" s="323"/>
      <c r="AE895" s="323"/>
      <c r="AF895" s="323"/>
      <c r="AG895" s="323"/>
      <c r="AH895" s="324">
        <v>1</v>
      </c>
      <c r="AI895" s="325"/>
      <c r="AJ895" s="325"/>
      <c r="AK895" s="325"/>
      <c r="AL895" s="326" t="s">
        <v>779</v>
      </c>
      <c r="AM895" s="327"/>
      <c r="AN895" s="327"/>
      <c r="AO895" s="328"/>
      <c r="AP895" s="321" t="s">
        <v>779</v>
      </c>
      <c r="AQ895" s="321"/>
      <c r="AR895" s="321"/>
      <c r="AS895" s="321"/>
      <c r="AT895" s="321"/>
      <c r="AU895" s="321"/>
      <c r="AV895" s="321"/>
      <c r="AW895" s="321"/>
      <c r="AX895" s="321"/>
      <c r="AY895">
        <f>COUNTA($C$895)</f>
        <v>1</v>
      </c>
    </row>
    <row r="896" spans="1:51" ht="43.5" customHeight="1" x14ac:dyDescent="0.15">
      <c r="A896" s="401">
        <v>19</v>
      </c>
      <c r="B896" s="401">
        <v>1</v>
      </c>
      <c r="C896" s="420" t="s">
        <v>781</v>
      </c>
      <c r="D896" s="415"/>
      <c r="E896" s="415"/>
      <c r="F896" s="415"/>
      <c r="G896" s="415"/>
      <c r="H896" s="415"/>
      <c r="I896" s="415"/>
      <c r="J896" s="416">
        <v>9010401028746</v>
      </c>
      <c r="K896" s="417"/>
      <c r="L896" s="417"/>
      <c r="M896" s="417"/>
      <c r="N896" s="417"/>
      <c r="O896" s="417"/>
      <c r="P896" s="421" t="s">
        <v>800</v>
      </c>
      <c r="Q896" s="317"/>
      <c r="R896" s="317"/>
      <c r="S896" s="317"/>
      <c r="T896" s="317"/>
      <c r="U896" s="317"/>
      <c r="V896" s="317"/>
      <c r="W896" s="317"/>
      <c r="X896" s="317"/>
      <c r="Y896" s="318">
        <v>4</v>
      </c>
      <c r="Z896" s="319"/>
      <c r="AA896" s="319"/>
      <c r="AB896" s="320"/>
      <c r="AC896" s="322" t="s">
        <v>366</v>
      </c>
      <c r="AD896" s="323"/>
      <c r="AE896" s="323"/>
      <c r="AF896" s="323"/>
      <c r="AG896" s="323"/>
      <c r="AH896" s="324">
        <v>1</v>
      </c>
      <c r="AI896" s="325"/>
      <c r="AJ896" s="325"/>
      <c r="AK896" s="325"/>
      <c r="AL896" s="326" t="s">
        <v>779</v>
      </c>
      <c r="AM896" s="327"/>
      <c r="AN896" s="327"/>
      <c r="AO896" s="328"/>
      <c r="AP896" s="321" t="s">
        <v>779</v>
      </c>
      <c r="AQ896" s="321"/>
      <c r="AR896" s="321"/>
      <c r="AS896" s="321"/>
      <c r="AT896" s="321"/>
      <c r="AU896" s="321"/>
      <c r="AV896" s="321"/>
      <c r="AW896" s="321"/>
      <c r="AX896" s="321"/>
      <c r="AY896">
        <f>COUNTA($C$896)</f>
        <v>1</v>
      </c>
    </row>
    <row r="897" spans="1:51" ht="30" customHeight="1" x14ac:dyDescent="0.15">
      <c r="A897" s="401">
        <v>20</v>
      </c>
      <c r="B897" s="401">
        <v>1</v>
      </c>
      <c r="C897" s="420" t="s">
        <v>781</v>
      </c>
      <c r="D897" s="415"/>
      <c r="E897" s="415"/>
      <c r="F897" s="415"/>
      <c r="G897" s="415"/>
      <c r="H897" s="415"/>
      <c r="I897" s="415"/>
      <c r="J897" s="416">
        <v>9010401028746</v>
      </c>
      <c r="K897" s="417"/>
      <c r="L897" s="417"/>
      <c r="M897" s="417"/>
      <c r="N897" s="417"/>
      <c r="O897" s="417"/>
      <c r="P897" s="421" t="s">
        <v>801</v>
      </c>
      <c r="Q897" s="317"/>
      <c r="R897" s="317"/>
      <c r="S897" s="317"/>
      <c r="T897" s="317"/>
      <c r="U897" s="317"/>
      <c r="V897" s="317"/>
      <c r="W897" s="317"/>
      <c r="X897" s="317"/>
      <c r="Y897" s="318">
        <v>3</v>
      </c>
      <c r="Z897" s="319"/>
      <c r="AA897" s="319"/>
      <c r="AB897" s="320"/>
      <c r="AC897" s="322" t="s">
        <v>366</v>
      </c>
      <c r="AD897" s="323"/>
      <c r="AE897" s="323"/>
      <c r="AF897" s="323"/>
      <c r="AG897" s="323"/>
      <c r="AH897" s="324">
        <v>2</v>
      </c>
      <c r="AI897" s="325"/>
      <c r="AJ897" s="325"/>
      <c r="AK897" s="325"/>
      <c r="AL897" s="326" t="s">
        <v>779</v>
      </c>
      <c r="AM897" s="327"/>
      <c r="AN897" s="327"/>
      <c r="AO897" s="328"/>
      <c r="AP897" s="321" t="s">
        <v>779</v>
      </c>
      <c r="AQ897" s="321"/>
      <c r="AR897" s="321"/>
      <c r="AS897" s="321"/>
      <c r="AT897" s="321"/>
      <c r="AU897" s="321"/>
      <c r="AV897" s="321"/>
      <c r="AW897" s="321"/>
      <c r="AX897" s="321"/>
      <c r="AY897">
        <f>COUNTA($C$897)</f>
        <v>1</v>
      </c>
    </row>
    <row r="898" spans="1:51" ht="30" customHeight="1" x14ac:dyDescent="0.15">
      <c r="A898" s="401">
        <v>21</v>
      </c>
      <c r="B898" s="401">
        <v>1</v>
      </c>
      <c r="C898" s="420" t="s">
        <v>781</v>
      </c>
      <c r="D898" s="415"/>
      <c r="E898" s="415"/>
      <c r="F898" s="415"/>
      <c r="G898" s="415"/>
      <c r="H898" s="415"/>
      <c r="I898" s="415"/>
      <c r="J898" s="416">
        <v>9010401028746</v>
      </c>
      <c r="K898" s="417"/>
      <c r="L898" s="417"/>
      <c r="M898" s="417"/>
      <c r="N898" s="417"/>
      <c r="O898" s="417"/>
      <c r="P898" s="421" t="s">
        <v>802</v>
      </c>
      <c r="Q898" s="317"/>
      <c r="R898" s="317"/>
      <c r="S898" s="317"/>
      <c r="T898" s="317"/>
      <c r="U898" s="317"/>
      <c r="V898" s="317"/>
      <c r="W898" s="317"/>
      <c r="X898" s="317"/>
      <c r="Y898" s="318">
        <v>2</v>
      </c>
      <c r="Z898" s="319"/>
      <c r="AA898" s="319"/>
      <c r="AB898" s="320"/>
      <c r="AC898" s="322" t="s">
        <v>366</v>
      </c>
      <c r="AD898" s="323"/>
      <c r="AE898" s="323"/>
      <c r="AF898" s="323"/>
      <c r="AG898" s="323"/>
      <c r="AH898" s="324">
        <v>1</v>
      </c>
      <c r="AI898" s="325"/>
      <c r="AJ898" s="325"/>
      <c r="AK898" s="325"/>
      <c r="AL898" s="326" t="s">
        <v>779</v>
      </c>
      <c r="AM898" s="327"/>
      <c r="AN898" s="327"/>
      <c r="AO898" s="328"/>
      <c r="AP898" s="321" t="s">
        <v>779</v>
      </c>
      <c r="AQ898" s="321"/>
      <c r="AR898" s="321"/>
      <c r="AS898" s="321"/>
      <c r="AT898" s="321"/>
      <c r="AU898" s="321"/>
      <c r="AV898" s="321"/>
      <c r="AW898" s="321"/>
      <c r="AX898" s="321"/>
      <c r="AY898">
        <f>COUNTA($C$898)</f>
        <v>1</v>
      </c>
    </row>
    <row r="899" spans="1:51" ht="30" customHeight="1" x14ac:dyDescent="0.15">
      <c r="A899" s="401">
        <v>22</v>
      </c>
      <c r="B899" s="401">
        <v>1</v>
      </c>
      <c r="C899" s="420" t="s">
        <v>781</v>
      </c>
      <c r="D899" s="415"/>
      <c r="E899" s="415"/>
      <c r="F899" s="415"/>
      <c r="G899" s="415"/>
      <c r="H899" s="415"/>
      <c r="I899" s="415"/>
      <c r="J899" s="416">
        <v>9010401028746</v>
      </c>
      <c r="K899" s="417"/>
      <c r="L899" s="417"/>
      <c r="M899" s="417"/>
      <c r="N899" s="417"/>
      <c r="O899" s="417"/>
      <c r="P899" s="421" t="s">
        <v>803</v>
      </c>
      <c r="Q899" s="317"/>
      <c r="R899" s="317"/>
      <c r="S899" s="317"/>
      <c r="T899" s="317"/>
      <c r="U899" s="317"/>
      <c r="V899" s="317"/>
      <c r="W899" s="317"/>
      <c r="X899" s="317"/>
      <c r="Y899" s="318">
        <v>1</v>
      </c>
      <c r="Z899" s="319"/>
      <c r="AA899" s="319"/>
      <c r="AB899" s="320"/>
      <c r="AC899" s="322" t="s">
        <v>372</v>
      </c>
      <c r="AD899" s="323"/>
      <c r="AE899" s="323"/>
      <c r="AF899" s="323"/>
      <c r="AG899" s="323"/>
      <c r="AH899" s="324" t="s">
        <v>779</v>
      </c>
      <c r="AI899" s="325"/>
      <c r="AJ899" s="325"/>
      <c r="AK899" s="325"/>
      <c r="AL899" s="326" t="s">
        <v>779</v>
      </c>
      <c r="AM899" s="327"/>
      <c r="AN899" s="327"/>
      <c r="AO899" s="328"/>
      <c r="AP899" s="321" t="s">
        <v>779</v>
      </c>
      <c r="AQ899" s="321"/>
      <c r="AR899" s="321"/>
      <c r="AS899" s="321"/>
      <c r="AT899" s="321"/>
      <c r="AU899" s="321"/>
      <c r="AV899" s="321"/>
      <c r="AW899" s="321"/>
      <c r="AX899" s="321"/>
      <c r="AY899">
        <f>COUNTA($C$899)</f>
        <v>1</v>
      </c>
    </row>
    <row r="900" spans="1:51" ht="48.4" customHeight="1" x14ac:dyDescent="0.15">
      <c r="A900" s="401">
        <v>23</v>
      </c>
      <c r="B900" s="401">
        <v>1</v>
      </c>
      <c r="C900" s="420" t="s">
        <v>781</v>
      </c>
      <c r="D900" s="415"/>
      <c r="E900" s="415"/>
      <c r="F900" s="415"/>
      <c r="G900" s="415"/>
      <c r="H900" s="415"/>
      <c r="I900" s="415"/>
      <c r="J900" s="416">
        <v>9010401028746</v>
      </c>
      <c r="K900" s="417"/>
      <c r="L900" s="417"/>
      <c r="M900" s="417"/>
      <c r="N900" s="417"/>
      <c r="O900" s="417"/>
      <c r="P900" s="421" t="s">
        <v>804</v>
      </c>
      <c r="Q900" s="317"/>
      <c r="R900" s="317"/>
      <c r="S900" s="317"/>
      <c r="T900" s="317"/>
      <c r="U900" s="317"/>
      <c r="V900" s="317"/>
      <c r="W900" s="317"/>
      <c r="X900" s="317"/>
      <c r="Y900" s="318">
        <v>1</v>
      </c>
      <c r="Z900" s="319"/>
      <c r="AA900" s="319"/>
      <c r="AB900" s="320"/>
      <c r="AC900" s="322" t="s">
        <v>366</v>
      </c>
      <c r="AD900" s="323"/>
      <c r="AE900" s="323"/>
      <c r="AF900" s="323"/>
      <c r="AG900" s="323"/>
      <c r="AH900" s="324">
        <v>2</v>
      </c>
      <c r="AI900" s="325"/>
      <c r="AJ900" s="325"/>
      <c r="AK900" s="325"/>
      <c r="AL900" s="326" t="s">
        <v>779</v>
      </c>
      <c r="AM900" s="327"/>
      <c r="AN900" s="327"/>
      <c r="AO900" s="328"/>
      <c r="AP900" s="321" t="s">
        <v>779</v>
      </c>
      <c r="AQ900" s="321"/>
      <c r="AR900" s="321"/>
      <c r="AS900" s="321"/>
      <c r="AT900" s="321"/>
      <c r="AU900" s="321"/>
      <c r="AV900" s="321"/>
      <c r="AW900" s="321"/>
      <c r="AX900" s="321"/>
      <c r="AY900">
        <f>COUNTA($C$900)</f>
        <v>1</v>
      </c>
    </row>
    <row r="901" spans="1:51" ht="46.15" customHeight="1" x14ac:dyDescent="0.15">
      <c r="A901" s="401">
        <v>24</v>
      </c>
      <c r="B901" s="401">
        <v>1</v>
      </c>
      <c r="C901" s="420" t="s">
        <v>805</v>
      </c>
      <c r="D901" s="415"/>
      <c r="E901" s="415"/>
      <c r="F901" s="415"/>
      <c r="G901" s="415"/>
      <c r="H901" s="415"/>
      <c r="I901" s="415"/>
      <c r="J901" s="416">
        <v>2140001013316</v>
      </c>
      <c r="K901" s="417"/>
      <c r="L901" s="417"/>
      <c r="M901" s="417"/>
      <c r="N901" s="417"/>
      <c r="O901" s="417"/>
      <c r="P901" s="421" t="s">
        <v>806</v>
      </c>
      <c r="Q901" s="317"/>
      <c r="R901" s="317"/>
      <c r="S901" s="317"/>
      <c r="T901" s="317"/>
      <c r="U901" s="317"/>
      <c r="V901" s="317"/>
      <c r="W901" s="317"/>
      <c r="X901" s="317"/>
      <c r="Y901" s="318">
        <v>108</v>
      </c>
      <c r="Z901" s="319"/>
      <c r="AA901" s="319"/>
      <c r="AB901" s="320"/>
      <c r="AC901" s="322" t="s">
        <v>371</v>
      </c>
      <c r="AD901" s="323"/>
      <c r="AE901" s="323"/>
      <c r="AF901" s="323"/>
      <c r="AG901" s="323"/>
      <c r="AH901" s="324" t="s">
        <v>779</v>
      </c>
      <c r="AI901" s="325"/>
      <c r="AJ901" s="325"/>
      <c r="AK901" s="325"/>
      <c r="AL901" s="326" t="s">
        <v>779</v>
      </c>
      <c r="AM901" s="327"/>
      <c r="AN901" s="327"/>
      <c r="AO901" s="328"/>
      <c r="AP901" s="321" t="s">
        <v>779</v>
      </c>
      <c r="AQ901" s="321"/>
      <c r="AR901" s="321"/>
      <c r="AS901" s="321"/>
      <c r="AT901" s="321"/>
      <c r="AU901" s="321"/>
      <c r="AV901" s="321"/>
      <c r="AW901" s="321"/>
      <c r="AX901" s="321"/>
      <c r="AY901">
        <f>COUNTA($C$901)</f>
        <v>1</v>
      </c>
    </row>
    <row r="902" spans="1:51" ht="30" customHeight="1" x14ac:dyDescent="0.15">
      <c r="A902" s="401">
        <v>25</v>
      </c>
      <c r="B902" s="401">
        <v>1</v>
      </c>
      <c r="C902" s="420" t="s">
        <v>805</v>
      </c>
      <c r="D902" s="415"/>
      <c r="E902" s="415"/>
      <c r="F902" s="415"/>
      <c r="G902" s="415"/>
      <c r="H902" s="415"/>
      <c r="I902" s="415"/>
      <c r="J902" s="416">
        <v>2140001013316</v>
      </c>
      <c r="K902" s="417"/>
      <c r="L902" s="417"/>
      <c r="M902" s="417"/>
      <c r="N902" s="417"/>
      <c r="O902" s="417"/>
      <c r="P902" s="421" t="s">
        <v>807</v>
      </c>
      <c r="Q902" s="317"/>
      <c r="R902" s="317"/>
      <c r="S902" s="317"/>
      <c r="T902" s="317"/>
      <c r="U902" s="317"/>
      <c r="V902" s="317"/>
      <c r="W902" s="317"/>
      <c r="X902" s="317"/>
      <c r="Y902" s="318">
        <v>8</v>
      </c>
      <c r="Z902" s="319"/>
      <c r="AA902" s="319"/>
      <c r="AB902" s="320"/>
      <c r="AC902" s="322" t="s">
        <v>373</v>
      </c>
      <c r="AD902" s="323"/>
      <c r="AE902" s="323"/>
      <c r="AF902" s="323"/>
      <c r="AG902" s="323"/>
      <c r="AH902" s="324" t="s">
        <v>779</v>
      </c>
      <c r="AI902" s="325"/>
      <c r="AJ902" s="325"/>
      <c r="AK902" s="325"/>
      <c r="AL902" s="326" t="s">
        <v>779</v>
      </c>
      <c r="AM902" s="327"/>
      <c r="AN902" s="327"/>
      <c r="AO902" s="328"/>
      <c r="AP902" s="321" t="s">
        <v>779</v>
      </c>
      <c r="AQ902" s="321"/>
      <c r="AR902" s="321"/>
      <c r="AS902" s="321"/>
      <c r="AT902" s="321"/>
      <c r="AU902" s="321"/>
      <c r="AV902" s="321"/>
      <c r="AW902" s="321"/>
      <c r="AX902" s="321"/>
      <c r="AY902">
        <f>COUNTA($C$902)</f>
        <v>1</v>
      </c>
    </row>
    <row r="903" spans="1:51" ht="30" customHeight="1" x14ac:dyDescent="0.15">
      <c r="A903" s="401">
        <v>26</v>
      </c>
      <c r="B903" s="401">
        <v>1</v>
      </c>
      <c r="C903" s="420" t="s">
        <v>805</v>
      </c>
      <c r="D903" s="415"/>
      <c r="E903" s="415"/>
      <c r="F903" s="415"/>
      <c r="G903" s="415"/>
      <c r="H903" s="415"/>
      <c r="I903" s="415"/>
      <c r="J903" s="416">
        <v>2140001013316</v>
      </c>
      <c r="K903" s="417"/>
      <c r="L903" s="417"/>
      <c r="M903" s="417"/>
      <c r="N903" s="417"/>
      <c r="O903" s="417"/>
      <c r="P903" s="421" t="s">
        <v>808</v>
      </c>
      <c r="Q903" s="317"/>
      <c r="R903" s="317"/>
      <c r="S903" s="317"/>
      <c r="T903" s="317"/>
      <c r="U903" s="317"/>
      <c r="V903" s="317"/>
      <c r="W903" s="317"/>
      <c r="X903" s="317"/>
      <c r="Y903" s="318">
        <v>2</v>
      </c>
      <c r="Z903" s="319"/>
      <c r="AA903" s="319"/>
      <c r="AB903" s="320"/>
      <c r="AC903" s="322" t="s">
        <v>373</v>
      </c>
      <c r="AD903" s="323"/>
      <c r="AE903" s="323"/>
      <c r="AF903" s="323"/>
      <c r="AG903" s="323"/>
      <c r="AH903" s="324" t="s">
        <v>779</v>
      </c>
      <c r="AI903" s="325"/>
      <c r="AJ903" s="325"/>
      <c r="AK903" s="325"/>
      <c r="AL903" s="326" t="s">
        <v>779</v>
      </c>
      <c r="AM903" s="327"/>
      <c r="AN903" s="327"/>
      <c r="AO903" s="328"/>
      <c r="AP903" s="321" t="s">
        <v>779</v>
      </c>
      <c r="AQ903" s="321"/>
      <c r="AR903" s="321"/>
      <c r="AS903" s="321"/>
      <c r="AT903" s="321"/>
      <c r="AU903" s="321"/>
      <c r="AV903" s="321"/>
      <c r="AW903" s="321"/>
      <c r="AX903" s="321"/>
      <c r="AY903">
        <f>COUNTA($C$903)</f>
        <v>1</v>
      </c>
    </row>
    <row r="904" spans="1:51" ht="42.4" customHeight="1" x14ac:dyDescent="0.15">
      <c r="A904" s="401">
        <v>27</v>
      </c>
      <c r="B904" s="401">
        <v>1</v>
      </c>
      <c r="C904" s="420" t="s">
        <v>809</v>
      </c>
      <c r="D904" s="415"/>
      <c r="E904" s="415"/>
      <c r="F904" s="415"/>
      <c r="G904" s="415"/>
      <c r="H904" s="415"/>
      <c r="I904" s="415"/>
      <c r="J904" s="416">
        <v>8000020280003</v>
      </c>
      <c r="K904" s="417"/>
      <c r="L904" s="417"/>
      <c r="M904" s="417"/>
      <c r="N904" s="417"/>
      <c r="O904" s="417"/>
      <c r="P904" s="421" t="s">
        <v>810</v>
      </c>
      <c r="Q904" s="317"/>
      <c r="R904" s="317"/>
      <c r="S904" s="317"/>
      <c r="T904" s="317"/>
      <c r="U904" s="317"/>
      <c r="V904" s="317"/>
      <c r="W904" s="317"/>
      <c r="X904" s="317"/>
      <c r="Y904" s="318">
        <v>60</v>
      </c>
      <c r="Z904" s="319"/>
      <c r="AA904" s="319"/>
      <c r="AB904" s="320"/>
      <c r="AC904" s="322" t="s">
        <v>373</v>
      </c>
      <c r="AD904" s="323"/>
      <c r="AE904" s="323"/>
      <c r="AF904" s="323"/>
      <c r="AG904" s="323"/>
      <c r="AH904" s="324" t="s">
        <v>779</v>
      </c>
      <c r="AI904" s="325"/>
      <c r="AJ904" s="325"/>
      <c r="AK904" s="325"/>
      <c r="AL904" s="326" t="s">
        <v>779</v>
      </c>
      <c r="AM904" s="327"/>
      <c r="AN904" s="327"/>
      <c r="AO904" s="328"/>
      <c r="AP904" s="321" t="s">
        <v>779</v>
      </c>
      <c r="AQ904" s="321"/>
      <c r="AR904" s="321"/>
      <c r="AS904" s="321"/>
      <c r="AT904" s="321"/>
      <c r="AU904" s="321"/>
      <c r="AV904" s="321"/>
      <c r="AW904" s="321"/>
      <c r="AX904" s="321"/>
      <c r="AY904">
        <f>COUNTA($C$904)</f>
        <v>1</v>
      </c>
    </row>
    <row r="905" spans="1:51" ht="54.4" customHeight="1" x14ac:dyDescent="0.15">
      <c r="A905" s="401">
        <v>28</v>
      </c>
      <c r="B905" s="401">
        <v>1</v>
      </c>
      <c r="C905" s="420" t="s">
        <v>811</v>
      </c>
      <c r="D905" s="415"/>
      <c r="E905" s="415"/>
      <c r="F905" s="415"/>
      <c r="G905" s="415"/>
      <c r="H905" s="415"/>
      <c r="I905" s="415"/>
      <c r="J905" s="416">
        <v>2010701022133</v>
      </c>
      <c r="K905" s="417"/>
      <c r="L905" s="417"/>
      <c r="M905" s="417"/>
      <c r="N905" s="417"/>
      <c r="O905" s="417"/>
      <c r="P905" s="421" t="s">
        <v>812</v>
      </c>
      <c r="Q905" s="317"/>
      <c r="R905" s="317"/>
      <c r="S905" s="317"/>
      <c r="T905" s="317"/>
      <c r="U905" s="317"/>
      <c r="V905" s="317"/>
      <c r="W905" s="317"/>
      <c r="X905" s="317"/>
      <c r="Y905" s="318">
        <v>54</v>
      </c>
      <c r="Z905" s="319"/>
      <c r="AA905" s="319"/>
      <c r="AB905" s="320"/>
      <c r="AC905" s="322" t="s">
        <v>366</v>
      </c>
      <c r="AD905" s="323"/>
      <c r="AE905" s="323"/>
      <c r="AF905" s="323"/>
      <c r="AG905" s="323"/>
      <c r="AH905" s="324">
        <v>3</v>
      </c>
      <c r="AI905" s="325"/>
      <c r="AJ905" s="325"/>
      <c r="AK905" s="325"/>
      <c r="AL905" s="326" t="s">
        <v>779</v>
      </c>
      <c r="AM905" s="327"/>
      <c r="AN905" s="327"/>
      <c r="AO905" s="328"/>
      <c r="AP905" s="321" t="s">
        <v>779</v>
      </c>
      <c r="AQ905" s="321"/>
      <c r="AR905" s="321"/>
      <c r="AS905" s="321"/>
      <c r="AT905" s="321"/>
      <c r="AU905" s="321"/>
      <c r="AV905" s="321"/>
      <c r="AW905" s="321"/>
      <c r="AX905" s="321"/>
      <c r="AY905">
        <f>COUNTA($C$905)</f>
        <v>1</v>
      </c>
    </row>
    <row r="906" spans="1:51" ht="46.9" customHeight="1" x14ac:dyDescent="0.15">
      <c r="A906" s="401">
        <v>29</v>
      </c>
      <c r="B906" s="401">
        <v>1</v>
      </c>
      <c r="C906" s="420" t="s">
        <v>813</v>
      </c>
      <c r="D906" s="415"/>
      <c r="E906" s="415"/>
      <c r="F906" s="415"/>
      <c r="G906" s="415"/>
      <c r="H906" s="415"/>
      <c r="I906" s="415"/>
      <c r="J906" s="416">
        <v>8010001166930</v>
      </c>
      <c r="K906" s="417"/>
      <c r="L906" s="417"/>
      <c r="M906" s="417"/>
      <c r="N906" s="417"/>
      <c r="O906" s="417"/>
      <c r="P906" s="421" t="s">
        <v>814</v>
      </c>
      <c r="Q906" s="317"/>
      <c r="R906" s="317"/>
      <c r="S906" s="317"/>
      <c r="T906" s="317"/>
      <c r="U906" s="317"/>
      <c r="V906" s="317"/>
      <c r="W906" s="317"/>
      <c r="X906" s="317"/>
      <c r="Y906" s="318">
        <v>50</v>
      </c>
      <c r="Z906" s="319"/>
      <c r="AA906" s="319"/>
      <c r="AB906" s="320"/>
      <c r="AC906" s="322" t="s">
        <v>366</v>
      </c>
      <c r="AD906" s="323"/>
      <c r="AE906" s="323"/>
      <c r="AF906" s="323"/>
      <c r="AG906" s="323"/>
      <c r="AH906" s="324">
        <v>2</v>
      </c>
      <c r="AI906" s="325"/>
      <c r="AJ906" s="325"/>
      <c r="AK906" s="325"/>
      <c r="AL906" s="326" t="s">
        <v>779</v>
      </c>
      <c r="AM906" s="327"/>
      <c r="AN906" s="327"/>
      <c r="AO906" s="328"/>
      <c r="AP906" s="321" t="s">
        <v>779</v>
      </c>
      <c r="AQ906" s="321"/>
      <c r="AR906" s="321"/>
      <c r="AS906" s="321"/>
      <c r="AT906" s="321"/>
      <c r="AU906" s="321"/>
      <c r="AV906" s="321"/>
      <c r="AW906" s="321"/>
      <c r="AX906" s="321"/>
      <c r="AY906">
        <f>COUNTA($C$906)</f>
        <v>1</v>
      </c>
    </row>
    <row r="907" spans="1:51" ht="55.15" customHeight="1" x14ac:dyDescent="0.15">
      <c r="A907" s="401">
        <v>30</v>
      </c>
      <c r="B907" s="401">
        <v>1</v>
      </c>
      <c r="C907" s="420" t="s">
        <v>815</v>
      </c>
      <c r="D907" s="415"/>
      <c r="E907" s="415"/>
      <c r="F907" s="415"/>
      <c r="G907" s="415"/>
      <c r="H907" s="415"/>
      <c r="I907" s="415"/>
      <c r="J907" s="416">
        <v>2010701003604</v>
      </c>
      <c r="K907" s="417"/>
      <c r="L907" s="417"/>
      <c r="M907" s="417"/>
      <c r="N907" s="417"/>
      <c r="O907" s="417"/>
      <c r="P907" s="421" t="s">
        <v>816</v>
      </c>
      <c r="Q907" s="317"/>
      <c r="R907" s="317"/>
      <c r="S907" s="317"/>
      <c r="T907" s="317"/>
      <c r="U907" s="317"/>
      <c r="V907" s="317"/>
      <c r="W907" s="317"/>
      <c r="X907" s="317"/>
      <c r="Y907" s="318">
        <v>43</v>
      </c>
      <c r="Z907" s="319"/>
      <c r="AA907" s="319"/>
      <c r="AB907" s="320"/>
      <c r="AC907" s="322" t="s">
        <v>366</v>
      </c>
      <c r="AD907" s="323"/>
      <c r="AE907" s="323"/>
      <c r="AF907" s="323"/>
      <c r="AG907" s="323"/>
      <c r="AH907" s="324">
        <v>2</v>
      </c>
      <c r="AI907" s="325"/>
      <c r="AJ907" s="325"/>
      <c r="AK907" s="325"/>
      <c r="AL907" s="326" t="s">
        <v>779</v>
      </c>
      <c r="AM907" s="327"/>
      <c r="AN907" s="327"/>
      <c r="AO907" s="328"/>
      <c r="AP907" s="321" t="s">
        <v>779</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892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243</v>
      </c>
      <c r="Q910" s="335"/>
      <c r="R910" s="335"/>
      <c r="S910" s="335"/>
      <c r="T910" s="335"/>
      <c r="U910" s="335"/>
      <c r="V910" s="335"/>
      <c r="W910" s="335"/>
      <c r="X910" s="335"/>
      <c r="Y910" s="345" t="s">
        <v>294</v>
      </c>
      <c r="Z910" s="346"/>
      <c r="AA910" s="346"/>
      <c r="AB910" s="346"/>
      <c r="AC910" s="277" t="s">
        <v>332</v>
      </c>
      <c r="AD910" s="277"/>
      <c r="AE910" s="277"/>
      <c r="AF910" s="277"/>
      <c r="AG910" s="277"/>
      <c r="AH910" s="345" t="s">
        <v>361</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75.400000000000006" customHeight="1" x14ac:dyDescent="0.15">
      <c r="A911" s="401">
        <v>1</v>
      </c>
      <c r="B911" s="401">
        <v>1</v>
      </c>
      <c r="C911" s="420" t="s">
        <v>817</v>
      </c>
      <c r="D911" s="415"/>
      <c r="E911" s="415"/>
      <c r="F911" s="415"/>
      <c r="G911" s="415"/>
      <c r="H911" s="415"/>
      <c r="I911" s="415"/>
      <c r="J911" s="416">
        <v>6010401024970</v>
      </c>
      <c r="K911" s="417"/>
      <c r="L911" s="417"/>
      <c r="M911" s="417"/>
      <c r="N911" s="417"/>
      <c r="O911" s="417"/>
      <c r="P911" s="421" t="s">
        <v>872</v>
      </c>
      <c r="Q911" s="317"/>
      <c r="R911" s="317"/>
      <c r="S911" s="317"/>
      <c r="T911" s="317"/>
      <c r="U911" s="317"/>
      <c r="V911" s="317"/>
      <c r="W911" s="317"/>
      <c r="X911" s="317"/>
      <c r="Y911" s="318">
        <v>532</v>
      </c>
      <c r="Z911" s="319"/>
      <c r="AA911" s="319"/>
      <c r="AB911" s="320"/>
      <c r="AC911" s="322" t="s">
        <v>80</v>
      </c>
      <c r="AD911" s="323"/>
      <c r="AE911" s="323"/>
      <c r="AF911" s="323"/>
      <c r="AG911" s="323"/>
      <c r="AH911" s="418" t="s">
        <v>779</v>
      </c>
      <c r="AI911" s="419"/>
      <c r="AJ911" s="419"/>
      <c r="AK911" s="419"/>
      <c r="AL911" s="326" t="s">
        <v>779</v>
      </c>
      <c r="AM911" s="327"/>
      <c r="AN911" s="327"/>
      <c r="AO911" s="328"/>
      <c r="AP911" s="321" t="s">
        <v>400</v>
      </c>
      <c r="AQ911" s="321"/>
      <c r="AR911" s="321"/>
      <c r="AS911" s="321"/>
      <c r="AT911" s="321"/>
      <c r="AU911" s="321"/>
      <c r="AV911" s="321"/>
      <c r="AW911" s="321"/>
      <c r="AX911" s="321"/>
      <c r="AY911">
        <f t="shared" si="119"/>
        <v>1</v>
      </c>
    </row>
    <row r="912" spans="1:51" ht="91.15" customHeight="1" x14ac:dyDescent="0.15">
      <c r="A912" s="401">
        <v>2</v>
      </c>
      <c r="B912" s="401">
        <v>1</v>
      </c>
      <c r="C912" s="420" t="s">
        <v>817</v>
      </c>
      <c r="D912" s="415"/>
      <c r="E912" s="415"/>
      <c r="F912" s="415"/>
      <c r="G912" s="415"/>
      <c r="H912" s="415"/>
      <c r="I912" s="415"/>
      <c r="J912" s="416">
        <v>6010401024970</v>
      </c>
      <c r="K912" s="417"/>
      <c r="L912" s="417"/>
      <c r="M912" s="417"/>
      <c r="N912" s="417"/>
      <c r="O912" s="417"/>
      <c r="P912" s="421" t="s">
        <v>818</v>
      </c>
      <c r="Q912" s="317"/>
      <c r="R912" s="317"/>
      <c r="S912" s="317"/>
      <c r="T912" s="317"/>
      <c r="U912" s="317"/>
      <c r="V912" s="317"/>
      <c r="W912" s="317"/>
      <c r="X912" s="317"/>
      <c r="Y912" s="318">
        <v>22</v>
      </c>
      <c r="Z912" s="319"/>
      <c r="AA912" s="319"/>
      <c r="AB912" s="320"/>
      <c r="AC912" s="322" t="s">
        <v>80</v>
      </c>
      <c r="AD912" s="323"/>
      <c r="AE912" s="323"/>
      <c r="AF912" s="323"/>
      <c r="AG912" s="323"/>
      <c r="AH912" s="418" t="s">
        <v>779</v>
      </c>
      <c r="AI912" s="419"/>
      <c r="AJ912" s="419"/>
      <c r="AK912" s="419"/>
      <c r="AL912" s="326" t="s">
        <v>779</v>
      </c>
      <c r="AM912" s="327"/>
      <c r="AN912" s="327"/>
      <c r="AO912" s="328"/>
      <c r="AP912" s="321" t="s">
        <v>400</v>
      </c>
      <c r="AQ912" s="321"/>
      <c r="AR912" s="321"/>
      <c r="AS912" s="321"/>
      <c r="AT912" s="321"/>
      <c r="AU912" s="321"/>
      <c r="AV912" s="321"/>
      <c r="AW912" s="321"/>
      <c r="AX912" s="321"/>
      <c r="AY912">
        <f>COUNTA($C$912)</f>
        <v>1</v>
      </c>
    </row>
    <row r="913" spans="1:51" ht="71.25" customHeight="1" x14ac:dyDescent="0.15">
      <c r="A913" s="401">
        <v>3</v>
      </c>
      <c r="B913" s="401">
        <v>1</v>
      </c>
      <c r="C913" s="420" t="s">
        <v>817</v>
      </c>
      <c r="D913" s="415"/>
      <c r="E913" s="415"/>
      <c r="F913" s="415"/>
      <c r="G913" s="415"/>
      <c r="H913" s="415"/>
      <c r="I913" s="415"/>
      <c r="J913" s="416">
        <v>6010401024970</v>
      </c>
      <c r="K913" s="417"/>
      <c r="L913" s="417"/>
      <c r="M913" s="417"/>
      <c r="N913" s="417"/>
      <c r="O913" s="417"/>
      <c r="P913" s="421" t="s">
        <v>819</v>
      </c>
      <c r="Q913" s="317"/>
      <c r="R913" s="317"/>
      <c r="S913" s="317"/>
      <c r="T913" s="317"/>
      <c r="U913" s="317"/>
      <c r="V913" s="317"/>
      <c r="W913" s="317"/>
      <c r="X913" s="317"/>
      <c r="Y913" s="318">
        <v>7</v>
      </c>
      <c r="Z913" s="319"/>
      <c r="AA913" s="319"/>
      <c r="AB913" s="320"/>
      <c r="AC913" s="322" t="s">
        <v>80</v>
      </c>
      <c r="AD913" s="323"/>
      <c r="AE913" s="323"/>
      <c r="AF913" s="323"/>
      <c r="AG913" s="323"/>
      <c r="AH913" s="418" t="s">
        <v>779</v>
      </c>
      <c r="AI913" s="419"/>
      <c r="AJ913" s="419"/>
      <c r="AK913" s="419"/>
      <c r="AL913" s="326" t="s">
        <v>779</v>
      </c>
      <c r="AM913" s="327"/>
      <c r="AN913" s="327"/>
      <c r="AO913" s="328"/>
      <c r="AP913" s="321" t="s">
        <v>400</v>
      </c>
      <c r="AQ913" s="321"/>
      <c r="AR913" s="321"/>
      <c r="AS913" s="321"/>
      <c r="AT913" s="321"/>
      <c r="AU913" s="321"/>
      <c r="AV913" s="321"/>
      <c r="AW913" s="321"/>
      <c r="AX913" s="321"/>
      <c r="AY913">
        <f>COUNTA($C$913)</f>
        <v>1</v>
      </c>
    </row>
    <row r="914" spans="1:51" ht="71.25" customHeight="1" x14ac:dyDescent="0.15">
      <c r="A914" s="401">
        <v>4</v>
      </c>
      <c r="B914" s="401">
        <v>1</v>
      </c>
      <c r="C914" s="420" t="s">
        <v>817</v>
      </c>
      <c r="D914" s="415"/>
      <c r="E914" s="415"/>
      <c r="F914" s="415"/>
      <c r="G914" s="415"/>
      <c r="H914" s="415"/>
      <c r="I914" s="415"/>
      <c r="J914" s="416">
        <v>6010401024970</v>
      </c>
      <c r="K914" s="417"/>
      <c r="L914" s="417"/>
      <c r="M914" s="417"/>
      <c r="N914" s="417"/>
      <c r="O914" s="417"/>
      <c r="P914" s="421" t="s">
        <v>873</v>
      </c>
      <c r="Q914" s="317"/>
      <c r="R914" s="317"/>
      <c r="S914" s="317"/>
      <c r="T914" s="317"/>
      <c r="U914" s="317"/>
      <c r="V914" s="317"/>
      <c r="W914" s="317"/>
      <c r="X914" s="317"/>
      <c r="Y914" s="318">
        <v>3</v>
      </c>
      <c r="Z914" s="319"/>
      <c r="AA914" s="319"/>
      <c r="AB914" s="320"/>
      <c r="AC914" s="322" t="s">
        <v>80</v>
      </c>
      <c r="AD914" s="323"/>
      <c r="AE914" s="323"/>
      <c r="AF914" s="323"/>
      <c r="AG914" s="323"/>
      <c r="AH914" s="418" t="s">
        <v>779</v>
      </c>
      <c r="AI914" s="419"/>
      <c r="AJ914" s="419"/>
      <c r="AK914" s="419"/>
      <c r="AL914" s="326" t="s">
        <v>779</v>
      </c>
      <c r="AM914" s="327"/>
      <c r="AN914" s="327"/>
      <c r="AO914" s="328"/>
      <c r="AP914" s="321" t="s">
        <v>400</v>
      </c>
      <c r="AQ914" s="321"/>
      <c r="AR914" s="321"/>
      <c r="AS914" s="321"/>
      <c r="AT914" s="321"/>
      <c r="AU914" s="321"/>
      <c r="AV914" s="321"/>
      <c r="AW914" s="321"/>
      <c r="AX914" s="321"/>
      <c r="AY914">
        <f>COUNTA($C$914)</f>
        <v>1</v>
      </c>
    </row>
    <row r="915" spans="1:51" ht="70.900000000000006" customHeight="1" x14ac:dyDescent="0.15">
      <c r="A915" s="401">
        <v>5</v>
      </c>
      <c r="B915" s="401">
        <v>1</v>
      </c>
      <c r="C915" s="420" t="s">
        <v>817</v>
      </c>
      <c r="D915" s="415"/>
      <c r="E915" s="415"/>
      <c r="F915" s="415"/>
      <c r="G915" s="415"/>
      <c r="H915" s="415"/>
      <c r="I915" s="415"/>
      <c r="J915" s="416">
        <v>6010401024970</v>
      </c>
      <c r="K915" s="417"/>
      <c r="L915" s="417"/>
      <c r="M915" s="417"/>
      <c r="N915" s="417"/>
      <c r="O915" s="417"/>
      <c r="P915" s="421" t="s">
        <v>820</v>
      </c>
      <c r="Q915" s="317"/>
      <c r="R915" s="317"/>
      <c r="S915" s="317"/>
      <c r="T915" s="317"/>
      <c r="U915" s="317"/>
      <c r="V915" s="317"/>
      <c r="W915" s="317"/>
      <c r="X915" s="317"/>
      <c r="Y915" s="318">
        <v>3</v>
      </c>
      <c r="Z915" s="319"/>
      <c r="AA915" s="319"/>
      <c r="AB915" s="320"/>
      <c r="AC915" s="322" t="s">
        <v>80</v>
      </c>
      <c r="AD915" s="323"/>
      <c r="AE915" s="323"/>
      <c r="AF915" s="323"/>
      <c r="AG915" s="323"/>
      <c r="AH915" s="418" t="s">
        <v>779</v>
      </c>
      <c r="AI915" s="419"/>
      <c r="AJ915" s="419"/>
      <c r="AK915" s="419"/>
      <c r="AL915" s="326" t="s">
        <v>779</v>
      </c>
      <c r="AM915" s="327"/>
      <c r="AN915" s="327"/>
      <c r="AO915" s="328"/>
      <c r="AP915" s="321" t="s">
        <v>400</v>
      </c>
      <c r="AQ915" s="321"/>
      <c r="AR915" s="321"/>
      <c r="AS915" s="321"/>
      <c r="AT915" s="321"/>
      <c r="AU915" s="321"/>
      <c r="AV915" s="321"/>
      <c r="AW915" s="321"/>
      <c r="AX915" s="321"/>
      <c r="AY915">
        <f>COUNTA($C$915)</f>
        <v>1</v>
      </c>
    </row>
    <row r="916" spans="1:51" ht="70.900000000000006" customHeight="1" x14ac:dyDescent="0.15">
      <c r="A916" s="401">
        <v>6</v>
      </c>
      <c r="B916" s="401">
        <v>1</v>
      </c>
      <c r="C916" s="420" t="s">
        <v>821</v>
      </c>
      <c r="D916" s="415"/>
      <c r="E916" s="415"/>
      <c r="F916" s="415"/>
      <c r="G916" s="415"/>
      <c r="H916" s="415"/>
      <c r="I916" s="415"/>
      <c r="J916" s="416">
        <v>7010001064648</v>
      </c>
      <c r="K916" s="417"/>
      <c r="L916" s="417"/>
      <c r="M916" s="417"/>
      <c r="N916" s="417"/>
      <c r="O916" s="417"/>
      <c r="P916" s="421" t="s">
        <v>822</v>
      </c>
      <c r="Q916" s="317"/>
      <c r="R916" s="317"/>
      <c r="S916" s="317"/>
      <c r="T916" s="317"/>
      <c r="U916" s="317"/>
      <c r="V916" s="317"/>
      <c r="W916" s="317"/>
      <c r="X916" s="317"/>
      <c r="Y916" s="318">
        <v>462</v>
      </c>
      <c r="Z916" s="319"/>
      <c r="AA916" s="319"/>
      <c r="AB916" s="320"/>
      <c r="AC916" s="322" t="s">
        <v>80</v>
      </c>
      <c r="AD916" s="323"/>
      <c r="AE916" s="323"/>
      <c r="AF916" s="323"/>
      <c r="AG916" s="323"/>
      <c r="AH916" s="418" t="s">
        <v>779</v>
      </c>
      <c r="AI916" s="419"/>
      <c r="AJ916" s="419"/>
      <c r="AK916" s="419"/>
      <c r="AL916" s="326" t="s">
        <v>779</v>
      </c>
      <c r="AM916" s="327"/>
      <c r="AN916" s="327"/>
      <c r="AO916" s="328"/>
      <c r="AP916" s="321" t="s">
        <v>400</v>
      </c>
      <c r="AQ916" s="321"/>
      <c r="AR916" s="321"/>
      <c r="AS916" s="321"/>
      <c r="AT916" s="321"/>
      <c r="AU916" s="321"/>
      <c r="AV916" s="321"/>
      <c r="AW916" s="321"/>
      <c r="AX916" s="321"/>
      <c r="AY916">
        <f>COUNTA($C$916)</f>
        <v>1</v>
      </c>
    </row>
    <row r="917" spans="1:51" ht="46.5" customHeight="1" x14ac:dyDescent="0.15">
      <c r="A917" s="401">
        <v>7</v>
      </c>
      <c r="B917" s="401">
        <v>1</v>
      </c>
      <c r="C917" s="420" t="s">
        <v>823</v>
      </c>
      <c r="D917" s="415"/>
      <c r="E917" s="415"/>
      <c r="F917" s="415"/>
      <c r="G917" s="415"/>
      <c r="H917" s="415"/>
      <c r="I917" s="415"/>
      <c r="J917" s="416">
        <v>5010005018916</v>
      </c>
      <c r="K917" s="417"/>
      <c r="L917" s="417"/>
      <c r="M917" s="417"/>
      <c r="N917" s="417"/>
      <c r="O917" s="417"/>
      <c r="P917" s="421" t="s">
        <v>824</v>
      </c>
      <c r="Q917" s="317"/>
      <c r="R917" s="317"/>
      <c r="S917" s="317"/>
      <c r="T917" s="317"/>
      <c r="U917" s="317"/>
      <c r="V917" s="317"/>
      <c r="W917" s="317"/>
      <c r="X917" s="317"/>
      <c r="Y917" s="318">
        <v>344</v>
      </c>
      <c r="Z917" s="319"/>
      <c r="AA917" s="319"/>
      <c r="AB917" s="320"/>
      <c r="AC917" s="322" t="s">
        <v>366</v>
      </c>
      <c r="AD917" s="323"/>
      <c r="AE917" s="323"/>
      <c r="AF917" s="323"/>
      <c r="AG917" s="323"/>
      <c r="AH917" s="324">
        <v>2</v>
      </c>
      <c r="AI917" s="325"/>
      <c r="AJ917" s="325"/>
      <c r="AK917" s="325"/>
      <c r="AL917" s="326" t="s">
        <v>779</v>
      </c>
      <c r="AM917" s="327"/>
      <c r="AN917" s="327"/>
      <c r="AO917" s="328"/>
      <c r="AP917" s="321" t="s">
        <v>400</v>
      </c>
      <c r="AQ917" s="321"/>
      <c r="AR917" s="321"/>
      <c r="AS917" s="321"/>
      <c r="AT917" s="321"/>
      <c r="AU917" s="321"/>
      <c r="AV917" s="321"/>
      <c r="AW917" s="321"/>
      <c r="AX917" s="321"/>
      <c r="AY917">
        <f>COUNTA($C$917)</f>
        <v>1</v>
      </c>
    </row>
    <row r="918" spans="1:51" ht="60" customHeight="1" x14ac:dyDescent="0.15">
      <c r="A918" s="401">
        <v>8</v>
      </c>
      <c r="B918" s="401">
        <v>1</v>
      </c>
      <c r="C918" s="420" t="s">
        <v>823</v>
      </c>
      <c r="D918" s="415"/>
      <c r="E918" s="415"/>
      <c r="F918" s="415"/>
      <c r="G918" s="415"/>
      <c r="H918" s="415"/>
      <c r="I918" s="415"/>
      <c r="J918" s="416">
        <v>5010005018916</v>
      </c>
      <c r="K918" s="417"/>
      <c r="L918" s="417"/>
      <c r="M918" s="417"/>
      <c r="N918" s="417"/>
      <c r="O918" s="417"/>
      <c r="P918" s="421" t="s">
        <v>825</v>
      </c>
      <c r="Q918" s="317"/>
      <c r="R918" s="317"/>
      <c r="S918" s="317"/>
      <c r="T918" s="317"/>
      <c r="U918" s="317"/>
      <c r="V918" s="317"/>
      <c r="W918" s="317"/>
      <c r="X918" s="317"/>
      <c r="Y918" s="318">
        <v>15</v>
      </c>
      <c r="Z918" s="319"/>
      <c r="AA918" s="319"/>
      <c r="AB918" s="320"/>
      <c r="AC918" s="322" t="s">
        <v>373</v>
      </c>
      <c r="AD918" s="323"/>
      <c r="AE918" s="323"/>
      <c r="AF918" s="323"/>
      <c r="AG918" s="323"/>
      <c r="AH918" s="324">
        <v>1</v>
      </c>
      <c r="AI918" s="325"/>
      <c r="AJ918" s="325"/>
      <c r="AK918" s="325"/>
      <c r="AL918" s="326" t="s">
        <v>779</v>
      </c>
      <c r="AM918" s="327"/>
      <c r="AN918" s="327"/>
      <c r="AO918" s="328"/>
      <c r="AP918" s="321" t="s">
        <v>400</v>
      </c>
      <c r="AQ918" s="321"/>
      <c r="AR918" s="321"/>
      <c r="AS918" s="321"/>
      <c r="AT918" s="321"/>
      <c r="AU918" s="321"/>
      <c r="AV918" s="321"/>
      <c r="AW918" s="321"/>
      <c r="AX918" s="321"/>
      <c r="AY918">
        <f>COUNTA($C$918)</f>
        <v>1</v>
      </c>
    </row>
    <row r="919" spans="1:51" ht="62.65" customHeight="1" x14ac:dyDescent="0.15">
      <c r="A919" s="401">
        <v>9</v>
      </c>
      <c r="B919" s="401">
        <v>1</v>
      </c>
      <c r="C919" s="420" t="s">
        <v>826</v>
      </c>
      <c r="D919" s="415"/>
      <c r="E919" s="415"/>
      <c r="F919" s="415"/>
      <c r="G919" s="415"/>
      <c r="H919" s="415"/>
      <c r="I919" s="415"/>
      <c r="J919" s="416">
        <v>6010001135680</v>
      </c>
      <c r="K919" s="417"/>
      <c r="L919" s="417"/>
      <c r="M919" s="417"/>
      <c r="N919" s="417"/>
      <c r="O919" s="417"/>
      <c r="P919" s="421" t="s">
        <v>827</v>
      </c>
      <c r="Q919" s="317"/>
      <c r="R919" s="317"/>
      <c r="S919" s="317"/>
      <c r="T919" s="317"/>
      <c r="U919" s="317"/>
      <c r="V919" s="317"/>
      <c r="W919" s="317"/>
      <c r="X919" s="317"/>
      <c r="Y919" s="318">
        <v>251</v>
      </c>
      <c r="Z919" s="319"/>
      <c r="AA919" s="319"/>
      <c r="AB919" s="320"/>
      <c r="AC919" s="322" t="s">
        <v>373</v>
      </c>
      <c r="AD919" s="323"/>
      <c r="AE919" s="323"/>
      <c r="AF919" s="323"/>
      <c r="AG919" s="323"/>
      <c r="AH919" s="324">
        <v>1</v>
      </c>
      <c r="AI919" s="325"/>
      <c r="AJ919" s="325"/>
      <c r="AK919" s="325"/>
      <c r="AL919" s="326" t="s">
        <v>779</v>
      </c>
      <c r="AM919" s="327"/>
      <c r="AN919" s="327"/>
      <c r="AO919" s="328"/>
      <c r="AP919" s="321" t="s">
        <v>400</v>
      </c>
      <c r="AQ919" s="321"/>
      <c r="AR919" s="321"/>
      <c r="AS919" s="321"/>
      <c r="AT919" s="321"/>
      <c r="AU919" s="321"/>
      <c r="AV919" s="321"/>
      <c r="AW919" s="321"/>
      <c r="AX919" s="321"/>
      <c r="AY919">
        <f>COUNTA($C$919)</f>
        <v>1</v>
      </c>
    </row>
    <row r="920" spans="1:51" ht="42" customHeight="1" x14ac:dyDescent="0.15">
      <c r="A920" s="401">
        <v>10</v>
      </c>
      <c r="B920" s="401">
        <v>1</v>
      </c>
      <c r="C920" s="420" t="s">
        <v>826</v>
      </c>
      <c r="D920" s="415"/>
      <c r="E920" s="415"/>
      <c r="F920" s="415"/>
      <c r="G920" s="415"/>
      <c r="H920" s="415"/>
      <c r="I920" s="415"/>
      <c r="J920" s="416">
        <v>6010001135680</v>
      </c>
      <c r="K920" s="417"/>
      <c r="L920" s="417"/>
      <c r="M920" s="417"/>
      <c r="N920" s="417"/>
      <c r="O920" s="417"/>
      <c r="P920" s="421" t="s">
        <v>828</v>
      </c>
      <c r="Q920" s="317"/>
      <c r="R920" s="317"/>
      <c r="S920" s="317"/>
      <c r="T920" s="317"/>
      <c r="U920" s="317"/>
      <c r="V920" s="317"/>
      <c r="W920" s="317"/>
      <c r="X920" s="317"/>
      <c r="Y920" s="318">
        <v>22</v>
      </c>
      <c r="Z920" s="319"/>
      <c r="AA920" s="319"/>
      <c r="AB920" s="320"/>
      <c r="AC920" s="322" t="s">
        <v>366</v>
      </c>
      <c r="AD920" s="323"/>
      <c r="AE920" s="323"/>
      <c r="AF920" s="323"/>
      <c r="AG920" s="323"/>
      <c r="AH920" s="324">
        <v>1</v>
      </c>
      <c r="AI920" s="325"/>
      <c r="AJ920" s="325"/>
      <c r="AK920" s="325"/>
      <c r="AL920" s="326" t="s">
        <v>779</v>
      </c>
      <c r="AM920" s="327"/>
      <c r="AN920" s="327"/>
      <c r="AO920" s="328"/>
      <c r="AP920" s="321" t="s">
        <v>400</v>
      </c>
      <c r="AQ920" s="321"/>
      <c r="AR920" s="321"/>
      <c r="AS920" s="321"/>
      <c r="AT920" s="321"/>
      <c r="AU920" s="321"/>
      <c r="AV920" s="321"/>
      <c r="AW920" s="321"/>
      <c r="AX920" s="321"/>
      <c r="AY920">
        <f>COUNTA($C$920)</f>
        <v>1</v>
      </c>
    </row>
    <row r="921" spans="1:51" ht="42" customHeight="1" x14ac:dyDescent="0.15">
      <c r="A921" s="401">
        <v>11</v>
      </c>
      <c r="B921" s="401">
        <v>1</v>
      </c>
      <c r="C921" s="420" t="s">
        <v>826</v>
      </c>
      <c r="D921" s="415"/>
      <c r="E921" s="415"/>
      <c r="F921" s="415"/>
      <c r="G921" s="415"/>
      <c r="H921" s="415"/>
      <c r="I921" s="415"/>
      <c r="J921" s="416">
        <v>6010001135680</v>
      </c>
      <c r="K921" s="417"/>
      <c r="L921" s="417"/>
      <c r="M921" s="417"/>
      <c r="N921" s="417"/>
      <c r="O921" s="417"/>
      <c r="P921" s="421" t="s">
        <v>829</v>
      </c>
      <c r="Q921" s="317"/>
      <c r="R921" s="317"/>
      <c r="S921" s="317"/>
      <c r="T921" s="317"/>
      <c r="U921" s="317"/>
      <c r="V921" s="317"/>
      <c r="W921" s="317"/>
      <c r="X921" s="317"/>
      <c r="Y921" s="318">
        <v>8</v>
      </c>
      <c r="Z921" s="319"/>
      <c r="AA921" s="319"/>
      <c r="AB921" s="320"/>
      <c r="AC921" s="322" t="s">
        <v>366</v>
      </c>
      <c r="AD921" s="323"/>
      <c r="AE921" s="323"/>
      <c r="AF921" s="323"/>
      <c r="AG921" s="323"/>
      <c r="AH921" s="324">
        <v>1</v>
      </c>
      <c r="AI921" s="325"/>
      <c r="AJ921" s="325"/>
      <c r="AK921" s="325"/>
      <c r="AL921" s="326" t="s">
        <v>779</v>
      </c>
      <c r="AM921" s="327"/>
      <c r="AN921" s="327"/>
      <c r="AO921" s="328"/>
      <c r="AP921" s="321" t="s">
        <v>400</v>
      </c>
      <c r="AQ921" s="321"/>
      <c r="AR921" s="321"/>
      <c r="AS921" s="321"/>
      <c r="AT921" s="321"/>
      <c r="AU921" s="321"/>
      <c r="AV921" s="321"/>
      <c r="AW921" s="321"/>
      <c r="AX921" s="321"/>
      <c r="AY921">
        <f>COUNTA($C$921)</f>
        <v>1</v>
      </c>
    </row>
    <row r="922" spans="1:51" ht="50.65" customHeight="1" x14ac:dyDescent="0.15">
      <c r="A922" s="401">
        <v>12</v>
      </c>
      <c r="B922" s="401">
        <v>1</v>
      </c>
      <c r="C922" s="420" t="s">
        <v>830</v>
      </c>
      <c r="D922" s="415"/>
      <c r="E922" s="415"/>
      <c r="F922" s="415"/>
      <c r="G922" s="415"/>
      <c r="H922" s="415"/>
      <c r="I922" s="415"/>
      <c r="J922" s="416">
        <v>7010401022916</v>
      </c>
      <c r="K922" s="417"/>
      <c r="L922" s="417"/>
      <c r="M922" s="417"/>
      <c r="N922" s="417"/>
      <c r="O922" s="417"/>
      <c r="P922" s="421" t="s">
        <v>831</v>
      </c>
      <c r="Q922" s="317"/>
      <c r="R922" s="317"/>
      <c r="S922" s="317"/>
      <c r="T922" s="317"/>
      <c r="U922" s="317"/>
      <c r="V922" s="317"/>
      <c r="W922" s="317"/>
      <c r="X922" s="317"/>
      <c r="Y922" s="318">
        <v>234</v>
      </c>
      <c r="Z922" s="319"/>
      <c r="AA922" s="319"/>
      <c r="AB922" s="320"/>
      <c r="AC922" s="322" t="s">
        <v>373</v>
      </c>
      <c r="AD922" s="323"/>
      <c r="AE922" s="323"/>
      <c r="AF922" s="323"/>
      <c r="AG922" s="323"/>
      <c r="AH922" s="324" t="s">
        <v>779</v>
      </c>
      <c r="AI922" s="325"/>
      <c r="AJ922" s="325"/>
      <c r="AK922" s="325"/>
      <c r="AL922" s="326" t="s">
        <v>779</v>
      </c>
      <c r="AM922" s="327"/>
      <c r="AN922" s="327"/>
      <c r="AO922" s="328"/>
      <c r="AP922" s="321" t="s">
        <v>400</v>
      </c>
      <c r="AQ922" s="321"/>
      <c r="AR922" s="321"/>
      <c r="AS922" s="321"/>
      <c r="AT922" s="321"/>
      <c r="AU922" s="321"/>
      <c r="AV922" s="321"/>
      <c r="AW922" s="321"/>
      <c r="AX922" s="321"/>
      <c r="AY922">
        <f>COUNTA($C$922)</f>
        <v>1</v>
      </c>
    </row>
    <row r="923" spans="1:51" ht="75.75" customHeight="1" x14ac:dyDescent="0.15">
      <c r="A923" s="401">
        <v>13</v>
      </c>
      <c r="B923" s="401">
        <v>1</v>
      </c>
      <c r="C923" s="420" t="s">
        <v>781</v>
      </c>
      <c r="D923" s="415"/>
      <c r="E923" s="415"/>
      <c r="F923" s="415"/>
      <c r="G923" s="415"/>
      <c r="H923" s="415"/>
      <c r="I923" s="415"/>
      <c r="J923" s="416">
        <v>9010401028746</v>
      </c>
      <c r="K923" s="417"/>
      <c r="L923" s="417"/>
      <c r="M923" s="417"/>
      <c r="N923" s="417"/>
      <c r="O923" s="417"/>
      <c r="P923" s="421" t="s">
        <v>832</v>
      </c>
      <c r="Q923" s="317"/>
      <c r="R923" s="317"/>
      <c r="S923" s="317"/>
      <c r="T923" s="317"/>
      <c r="U923" s="317"/>
      <c r="V923" s="317"/>
      <c r="W923" s="317"/>
      <c r="X923" s="317"/>
      <c r="Y923" s="318">
        <v>89</v>
      </c>
      <c r="Z923" s="319"/>
      <c r="AA923" s="319"/>
      <c r="AB923" s="320"/>
      <c r="AC923" s="322" t="s">
        <v>373</v>
      </c>
      <c r="AD923" s="323"/>
      <c r="AE923" s="323"/>
      <c r="AF923" s="323"/>
      <c r="AG923" s="323"/>
      <c r="AH923" s="324">
        <v>1</v>
      </c>
      <c r="AI923" s="325"/>
      <c r="AJ923" s="325"/>
      <c r="AK923" s="325"/>
      <c r="AL923" s="326" t="s">
        <v>779</v>
      </c>
      <c r="AM923" s="327"/>
      <c r="AN923" s="327"/>
      <c r="AO923" s="328"/>
      <c r="AP923" s="321" t="s">
        <v>400</v>
      </c>
      <c r="AQ923" s="321"/>
      <c r="AR923" s="321"/>
      <c r="AS923" s="321"/>
      <c r="AT923" s="321"/>
      <c r="AU923" s="321"/>
      <c r="AV923" s="321"/>
      <c r="AW923" s="321"/>
      <c r="AX923" s="321"/>
      <c r="AY923">
        <f>COUNTA($C$923)</f>
        <v>1</v>
      </c>
    </row>
    <row r="924" spans="1:51" ht="30" customHeight="1" x14ac:dyDescent="0.15">
      <c r="A924" s="401">
        <v>14</v>
      </c>
      <c r="B924" s="401">
        <v>1</v>
      </c>
      <c r="C924" s="420" t="s">
        <v>781</v>
      </c>
      <c r="D924" s="415"/>
      <c r="E924" s="415"/>
      <c r="F924" s="415"/>
      <c r="G924" s="415"/>
      <c r="H924" s="415"/>
      <c r="I924" s="415"/>
      <c r="J924" s="416">
        <v>9010401028746</v>
      </c>
      <c r="K924" s="417"/>
      <c r="L924" s="417"/>
      <c r="M924" s="417"/>
      <c r="N924" s="417"/>
      <c r="O924" s="417"/>
      <c r="P924" s="421" t="s">
        <v>833</v>
      </c>
      <c r="Q924" s="317"/>
      <c r="R924" s="317"/>
      <c r="S924" s="317"/>
      <c r="T924" s="317"/>
      <c r="U924" s="317"/>
      <c r="V924" s="317"/>
      <c r="W924" s="317"/>
      <c r="X924" s="317"/>
      <c r="Y924" s="318">
        <v>12</v>
      </c>
      <c r="Z924" s="319"/>
      <c r="AA924" s="319"/>
      <c r="AB924" s="320"/>
      <c r="AC924" s="322" t="s">
        <v>366</v>
      </c>
      <c r="AD924" s="323"/>
      <c r="AE924" s="323"/>
      <c r="AF924" s="323"/>
      <c r="AG924" s="323"/>
      <c r="AH924" s="324">
        <v>1</v>
      </c>
      <c r="AI924" s="325"/>
      <c r="AJ924" s="325"/>
      <c r="AK924" s="325"/>
      <c r="AL924" s="326" t="s">
        <v>779</v>
      </c>
      <c r="AM924" s="327"/>
      <c r="AN924" s="327"/>
      <c r="AO924" s="328"/>
      <c r="AP924" s="321" t="s">
        <v>400</v>
      </c>
      <c r="AQ924" s="321"/>
      <c r="AR924" s="321"/>
      <c r="AS924" s="321"/>
      <c r="AT924" s="321"/>
      <c r="AU924" s="321"/>
      <c r="AV924" s="321"/>
      <c r="AW924" s="321"/>
      <c r="AX924" s="321"/>
      <c r="AY924">
        <f>COUNTA($C$924)</f>
        <v>1</v>
      </c>
    </row>
    <row r="925" spans="1:51" ht="43.9" customHeight="1" x14ac:dyDescent="0.15">
      <c r="A925" s="401">
        <v>15</v>
      </c>
      <c r="B925" s="401">
        <v>1</v>
      </c>
      <c r="C925" s="420" t="s">
        <v>781</v>
      </c>
      <c r="D925" s="415"/>
      <c r="E925" s="415"/>
      <c r="F925" s="415"/>
      <c r="G925" s="415"/>
      <c r="H925" s="415"/>
      <c r="I925" s="415"/>
      <c r="J925" s="416">
        <v>9010401028746</v>
      </c>
      <c r="K925" s="417"/>
      <c r="L925" s="417"/>
      <c r="M925" s="417"/>
      <c r="N925" s="417"/>
      <c r="O925" s="417"/>
      <c r="P925" s="421" t="s">
        <v>834</v>
      </c>
      <c r="Q925" s="317"/>
      <c r="R925" s="317"/>
      <c r="S925" s="317"/>
      <c r="T925" s="317"/>
      <c r="U925" s="317"/>
      <c r="V925" s="317"/>
      <c r="W925" s="317"/>
      <c r="X925" s="317"/>
      <c r="Y925" s="318">
        <v>11</v>
      </c>
      <c r="Z925" s="319"/>
      <c r="AA925" s="319"/>
      <c r="AB925" s="320"/>
      <c r="AC925" s="322" t="s">
        <v>366</v>
      </c>
      <c r="AD925" s="323"/>
      <c r="AE925" s="323"/>
      <c r="AF925" s="323"/>
      <c r="AG925" s="323"/>
      <c r="AH925" s="324">
        <v>1</v>
      </c>
      <c r="AI925" s="325"/>
      <c r="AJ925" s="325"/>
      <c r="AK925" s="325"/>
      <c r="AL925" s="326" t="s">
        <v>779</v>
      </c>
      <c r="AM925" s="327"/>
      <c r="AN925" s="327"/>
      <c r="AO925" s="328"/>
      <c r="AP925" s="321" t="s">
        <v>400</v>
      </c>
      <c r="AQ925" s="321"/>
      <c r="AR925" s="321"/>
      <c r="AS925" s="321"/>
      <c r="AT925" s="321"/>
      <c r="AU925" s="321"/>
      <c r="AV925" s="321"/>
      <c r="AW925" s="321"/>
      <c r="AX925" s="321"/>
      <c r="AY925">
        <f>COUNTA($C$925)</f>
        <v>1</v>
      </c>
    </row>
    <row r="926" spans="1:51" ht="41.65" customHeight="1" x14ac:dyDescent="0.15">
      <c r="A926" s="401">
        <v>16</v>
      </c>
      <c r="B926" s="401">
        <v>1</v>
      </c>
      <c r="C926" s="420" t="s">
        <v>781</v>
      </c>
      <c r="D926" s="415"/>
      <c r="E926" s="415"/>
      <c r="F926" s="415"/>
      <c r="G926" s="415"/>
      <c r="H926" s="415"/>
      <c r="I926" s="415"/>
      <c r="J926" s="416">
        <v>9010401028746</v>
      </c>
      <c r="K926" s="417"/>
      <c r="L926" s="417"/>
      <c r="M926" s="417"/>
      <c r="N926" s="417"/>
      <c r="O926" s="417"/>
      <c r="P926" s="421" t="s">
        <v>835</v>
      </c>
      <c r="Q926" s="317"/>
      <c r="R926" s="317"/>
      <c r="S926" s="317"/>
      <c r="T926" s="317"/>
      <c r="U926" s="317"/>
      <c r="V926" s="317"/>
      <c r="W926" s="317"/>
      <c r="X926" s="317"/>
      <c r="Y926" s="318">
        <v>4</v>
      </c>
      <c r="Z926" s="319"/>
      <c r="AA926" s="319"/>
      <c r="AB926" s="320"/>
      <c r="AC926" s="322" t="s">
        <v>373</v>
      </c>
      <c r="AD926" s="323"/>
      <c r="AE926" s="323"/>
      <c r="AF926" s="323"/>
      <c r="AG926" s="323"/>
      <c r="AH926" s="324" t="s">
        <v>779</v>
      </c>
      <c r="AI926" s="325"/>
      <c r="AJ926" s="325"/>
      <c r="AK926" s="325"/>
      <c r="AL926" s="326" t="s">
        <v>779</v>
      </c>
      <c r="AM926" s="327"/>
      <c r="AN926" s="327"/>
      <c r="AO926" s="328"/>
      <c r="AP926" s="321" t="s">
        <v>400</v>
      </c>
      <c r="AQ926" s="321"/>
      <c r="AR926" s="321"/>
      <c r="AS926" s="321"/>
      <c r="AT926" s="321"/>
      <c r="AU926" s="321"/>
      <c r="AV926" s="321"/>
      <c r="AW926" s="321"/>
      <c r="AX926" s="321"/>
      <c r="AY926">
        <f>COUNTA($C$926)</f>
        <v>1</v>
      </c>
    </row>
    <row r="927" spans="1:51" s="16" customFormat="1" ht="49.15" customHeight="1" x14ac:dyDescent="0.15">
      <c r="A927" s="401">
        <v>17</v>
      </c>
      <c r="B927" s="401">
        <v>1</v>
      </c>
      <c r="C927" s="420" t="s">
        <v>781</v>
      </c>
      <c r="D927" s="415"/>
      <c r="E927" s="415"/>
      <c r="F927" s="415"/>
      <c r="G927" s="415"/>
      <c r="H927" s="415"/>
      <c r="I927" s="415"/>
      <c r="J927" s="416">
        <v>9010401028746</v>
      </c>
      <c r="K927" s="417"/>
      <c r="L927" s="417"/>
      <c r="M927" s="417"/>
      <c r="N927" s="417"/>
      <c r="O927" s="417"/>
      <c r="P927" s="421" t="s">
        <v>836</v>
      </c>
      <c r="Q927" s="317"/>
      <c r="R927" s="317"/>
      <c r="S927" s="317"/>
      <c r="T927" s="317"/>
      <c r="U927" s="317"/>
      <c r="V927" s="317"/>
      <c r="W927" s="317"/>
      <c r="X927" s="317"/>
      <c r="Y927" s="318">
        <v>3</v>
      </c>
      <c r="Z927" s="319"/>
      <c r="AA927" s="319"/>
      <c r="AB927" s="320"/>
      <c r="AC927" s="322" t="s">
        <v>366</v>
      </c>
      <c r="AD927" s="323"/>
      <c r="AE927" s="323"/>
      <c r="AF927" s="323"/>
      <c r="AG927" s="323"/>
      <c r="AH927" s="324">
        <v>1</v>
      </c>
      <c r="AI927" s="325"/>
      <c r="AJ927" s="325"/>
      <c r="AK927" s="325"/>
      <c r="AL927" s="326" t="s">
        <v>779</v>
      </c>
      <c r="AM927" s="327"/>
      <c r="AN927" s="327"/>
      <c r="AO927" s="328"/>
      <c r="AP927" s="321" t="s">
        <v>400</v>
      </c>
      <c r="AQ927" s="321"/>
      <c r="AR927" s="321"/>
      <c r="AS927" s="321"/>
      <c r="AT927" s="321"/>
      <c r="AU927" s="321"/>
      <c r="AV927" s="321"/>
      <c r="AW927" s="321"/>
      <c r="AX927" s="321"/>
      <c r="AY927">
        <f>COUNTA($C$927)</f>
        <v>1</v>
      </c>
    </row>
    <row r="928" spans="1:51" ht="30" customHeight="1" x14ac:dyDescent="0.15">
      <c r="A928" s="401">
        <v>18</v>
      </c>
      <c r="B928" s="401">
        <v>1</v>
      </c>
      <c r="C928" s="420" t="s">
        <v>781</v>
      </c>
      <c r="D928" s="415"/>
      <c r="E928" s="415"/>
      <c r="F928" s="415"/>
      <c r="G928" s="415"/>
      <c r="H928" s="415"/>
      <c r="I928" s="415"/>
      <c r="J928" s="416">
        <v>9010401028746</v>
      </c>
      <c r="K928" s="417"/>
      <c r="L928" s="417"/>
      <c r="M928" s="417"/>
      <c r="N928" s="417"/>
      <c r="O928" s="417"/>
      <c r="P928" s="421" t="s">
        <v>837</v>
      </c>
      <c r="Q928" s="317"/>
      <c r="R928" s="317"/>
      <c r="S928" s="317"/>
      <c r="T928" s="317"/>
      <c r="U928" s="317"/>
      <c r="V928" s="317"/>
      <c r="W928" s="317"/>
      <c r="X928" s="317"/>
      <c r="Y928" s="318">
        <v>3</v>
      </c>
      <c r="Z928" s="319"/>
      <c r="AA928" s="319"/>
      <c r="AB928" s="320"/>
      <c r="AC928" s="322" t="s">
        <v>366</v>
      </c>
      <c r="AD928" s="323"/>
      <c r="AE928" s="323"/>
      <c r="AF928" s="323"/>
      <c r="AG928" s="323"/>
      <c r="AH928" s="324">
        <v>1</v>
      </c>
      <c r="AI928" s="325"/>
      <c r="AJ928" s="325"/>
      <c r="AK928" s="325"/>
      <c r="AL928" s="326" t="s">
        <v>779</v>
      </c>
      <c r="AM928" s="327"/>
      <c r="AN928" s="327"/>
      <c r="AO928" s="328"/>
      <c r="AP928" s="321" t="s">
        <v>400</v>
      </c>
      <c r="AQ928" s="321"/>
      <c r="AR928" s="321"/>
      <c r="AS928" s="321"/>
      <c r="AT928" s="321"/>
      <c r="AU928" s="321"/>
      <c r="AV928" s="321"/>
      <c r="AW928" s="321"/>
      <c r="AX928" s="321"/>
      <c r="AY928">
        <f>COUNTA($C$928)</f>
        <v>1</v>
      </c>
    </row>
    <row r="929" spans="1:51" ht="52.15" customHeight="1" x14ac:dyDescent="0.15">
      <c r="A929" s="401">
        <v>19</v>
      </c>
      <c r="B929" s="401">
        <v>1</v>
      </c>
      <c r="C929" s="420" t="s">
        <v>781</v>
      </c>
      <c r="D929" s="415"/>
      <c r="E929" s="415"/>
      <c r="F929" s="415"/>
      <c r="G929" s="415"/>
      <c r="H929" s="415"/>
      <c r="I929" s="415"/>
      <c r="J929" s="416">
        <v>9010401028746</v>
      </c>
      <c r="K929" s="417"/>
      <c r="L929" s="417"/>
      <c r="M929" s="417"/>
      <c r="N929" s="417"/>
      <c r="O929" s="417"/>
      <c r="P929" s="421" t="s">
        <v>838</v>
      </c>
      <c r="Q929" s="317"/>
      <c r="R929" s="317"/>
      <c r="S929" s="317"/>
      <c r="T929" s="317"/>
      <c r="U929" s="317"/>
      <c r="V929" s="317"/>
      <c r="W929" s="317"/>
      <c r="X929" s="317"/>
      <c r="Y929" s="318">
        <v>2</v>
      </c>
      <c r="Z929" s="319"/>
      <c r="AA929" s="319"/>
      <c r="AB929" s="320"/>
      <c r="AC929" s="322" t="s">
        <v>366</v>
      </c>
      <c r="AD929" s="323"/>
      <c r="AE929" s="323"/>
      <c r="AF929" s="323"/>
      <c r="AG929" s="323"/>
      <c r="AH929" s="324">
        <v>1</v>
      </c>
      <c r="AI929" s="325"/>
      <c r="AJ929" s="325"/>
      <c r="AK929" s="325"/>
      <c r="AL929" s="326" t="s">
        <v>779</v>
      </c>
      <c r="AM929" s="327"/>
      <c r="AN929" s="327"/>
      <c r="AO929" s="328"/>
      <c r="AP929" s="321" t="s">
        <v>400</v>
      </c>
      <c r="AQ929" s="321"/>
      <c r="AR929" s="321"/>
      <c r="AS929" s="321"/>
      <c r="AT929" s="321"/>
      <c r="AU929" s="321"/>
      <c r="AV929" s="321"/>
      <c r="AW929" s="321"/>
      <c r="AX929" s="321"/>
      <c r="AY929">
        <f>COUNTA($C$929)</f>
        <v>1</v>
      </c>
    </row>
    <row r="930" spans="1:51" ht="30" customHeight="1" x14ac:dyDescent="0.15">
      <c r="A930" s="401">
        <v>20</v>
      </c>
      <c r="B930" s="401">
        <v>1</v>
      </c>
      <c r="C930" s="420" t="s">
        <v>839</v>
      </c>
      <c r="D930" s="415"/>
      <c r="E930" s="415"/>
      <c r="F930" s="415"/>
      <c r="G930" s="415"/>
      <c r="H930" s="415"/>
      <c r="I930" s="415"/>
      <c r="J930" s="416">
        <v>7010001008844</v>
      </c>
      <c r="K930" s="417"/>
      <c r="L930" s="417"/>
      <c r="M930" s="417"/>
      <c r="N930" s="417"/>
      <c r="O930" s="417"/>
      <c r="P930" s="421" t="s">
        <v>840</v>
      </c>
      <c r="Q930" s="317"/>
      <c r="R930" s="317"/>
      <c r="S930" s="317"/>
      <c r="T930" s="317"/>
      <c r="U930" s="317"/>
      <c r="V930" s="317"/>
      <c r="W930" s="317"/>
      <c r="X930" s="317"/>
      <c r="Y930" s="318">
        <v>99</v>
      </c>
      <c r="Z930" s="319"/>
      <c r="AA930" s="319"/>
      <c r="AB930" s="320"/>
      <c r="AC930" s="322" t="s">
        <v>366</v>
      </c>
      <c r="AD930" s="323"/>
      <c r="AE930" s="323"/>
      <c r="AF930" s="323"/>
      <c r="AG930" s="323"/>
      <c r="AH930" s="324">
        <v>1</v>
      </c>
      <c r="AI930" s="325"/>
      <c r="AJ930" s="325"/>
      <c r="AK930" s="325"/>
      <c r="AL930" s="326" t="s">
        <v>779</v>
      </c>
      <c r="AM930" s="327"/>
      <c r="AN930" s="327"/>
      <c r="AO930" s="328"/>
      <c r="AP930" s="321" t="s">
        <v>400</v>
      </c>
      <c r="AQ930" s="321"/>
      <c r="AR930" s="321"/>
      <c r="AS930" s="321"/>
      <c r="AT930" s="321"/>
      <c r="AU930" s="321"/>
      <c r="AV930" s="321"/>
      <c r="AW930" s="321"/>
      <c r="AX930" s="321"/>
      <c r="AY930">
        <f>COUNTA($C$930)</f>
        <v>1</v>
      </c>
    </row>
    <row r="931" spans="1:51" ht="114.75" customHeight="1" x14ac:dyDescent="0.15">
      <c r="A931" s="401">
        <v>21</v>
      </c>
      <c r="B931" s="401">
        <v>1</v>
      </c>
      <c r="C931" s="420" t="s">
        <v>839</v>
      </c>
      <c r="D931" s="415"/>
      <c r="E931" s="415"/>
      <c r="F931" s="415"/>
      <c r="G931" s="415"/>
      <c r="H931" s="415"/>
      <c r="I931" s="415"/>
      <c r="J931" s="416">
        <v>7010001008844</v>
      </c>
      <c r="K931" s="417"/>
      <c r="L931" s="417"/>
      <c r="M931" s="417"/>
      <c r="N931" s="417"/>
      <c r="O931" s="417"/>
      <c r="P931" s="421" t="s">
        <v>841</v>
      </c>
      <c r="Q931" s="317"/>
      <c r="R931" s="317"/>
      <c r="S931" s="317"/>
      <c r="T931" s="317"/>
      <c r="U931" s="317"/>
      <c r="V931" s="317"/>
      <c r="W931" s="317"/>
      <c r="X931" s="317"/>
      <c r="Y931" s="318">
        <v>11</v>
      </c>
      <c r="Z931" s="319"/>
      <c r="AA931" s="319"/>
      <c r="AB931" s="320"/>
      <c r="AC931" s="322" t="s">
        <v>373</v>
      </c>
      <c r="AD931" s="323"/>
      <c r="AE931" s="323"/>
      <c r="AF931" s="323"/>
      <c r="AG931" s="323"/>
      <c r="AH931" s="324">
        <v>1</v>
      </c>
      <c r="AI931" s="325"/>
      <c r="AJ931" s="325"/>
      <c r="AK931" s="325"/>
      <c r="AL931" s="326" t="s">
        <v>779</v>
      </c>
      <c r="AM931" s="327"/>
      <c r="AN931" s="327"/>
      <c r="AO931" s="328"/>
      <c r="AP931" s="321" t="s">
        <v>400</v>
      </c>
      <c r="AQ931" s="321"/>
      <c r="AR931" s="321"/>
      <c r="AS931" s="321"/>
      <c r="AT931" s="321"/>
      <c r="AU931" s="321"/>
      <c r="AV931" s="321"/>
      <c r="AW931" s="321"/>
      <c r="AX931" s="321"/>
      <c r="AY931">
        <f>COUNTA($C$931)</f>
        <v>1</v>
      </c>
    </row>
    <row r="932" spans="1:51" ht="30" customHeight="1" x14ac:dyDescent="0.15">
      <c r="A932" s="401">
        <v>22</v>
      </c>
      <c r="B932" s="401">
        <v>1</v>
      </c>
      <c r="C932" s="420" t="s">
        <v>839</v>
      </c>
      <c r="D932" s="415"/>
      <c r="E932" s="415"/>
      <c r="F932" s="415"/>
      <c r="G932" s="415"/>
      <c r="H932" s="415"/>
      <c r="I932" s="415"/>
      <c r="J932" s="416">
        <v>7010001008844</v>
      </c>
      <c r="K932" s="417"/>
      <c r="L932" s="417"/>
      <c r="M932" s="417"/>
      <c r="N932" s="417"/>
      <c r="O932" s="417"/>
      <c r="P932" s="421" t="s">
        <v>842</v>
      </c>
      <c r="Q932" s="317"/>
      <c r="R932" s="317"/>
      <c r="S932" s="317"/>
      <c r="T932" s="317"/>
      <c r="U932" s="317"/>
      <c r="V932" s="317"/>
      <c r="W932" s="317"/>
      <c r="X932" s="317"/>
      <c r="Y932" s="318">
        <v>6</v>
      </c>
      <c r="Z932" s="319"/>
      <c r="AA932" s="319"/>
      <c r="AB932" s="320"/>
      <c r="AC932" s="322" t="s">
        <v>366</v>
      </c>
      <c r="AD932" s="323"/>
      <c r="AE932" s="323"/>
      <c r="AF932" s="323"/>
      <c r="AG932" s="323"/>
      <c r="AH932" s="324">
        <v>1</v>
      </c>
      <c r="AI932" s="325"/>
      <c r="AJ932" s="325"/>
      <c r="AK932" s="325"/>
      <c r="AL932" s="326" t="s">
        <v>779</v>
      </c>
      <c r="AM932" s="327"/>
      <c r="AN932" s="327"/>
      <c r="AO932" s="328"/>
      <c r="AP932" s="321" t="s">
        <v>400</v>
      </c>
      <c r="AQ932" s="321"/>
      <c r="AR932" s="321"/>
      <c r="AS932" s="321"/>
      <c r="AT932" s="321"/>
      <c r="AU932" s="321"/>
      <c r="AV932" s="321"/>
      <c r="AW932" s="321"/>
      <c r="AX932" s="321"/>
      <c r="AY932">
        <f>COUNTA($C$932)</f>
        <v>1</v>
      </c>
    </row>
    <row r="933" spans="1:51" ht="45" customHeight="1" x14ac:dyDescent="0.15">
      <c r="A933" s="401">
        <v>23</v>
      </c>
      <c r="B933" s="401">
        <v>1</v>
      </c>
      <c r="C933" s="420" t="s">
        <v>843</v>
      </c>
      <c r="D933" s="415"/>
      <c r="E933" s="415"/>
      <c r="F933" s="415"/>
      <c r="G933" s="415"/>
      <c r="H933" s="415"/>
      <c r="I933" s="415"/>
      <c r="J933" s="416">
        <v>4010701022825</v>
      </c>
      <c r="K933" s="417"/>
      <c r="L933" s="417"/>
      <c r="M933" s="417"/>
      <c r="N933" s="417"/>
      <c r="O933" s="417"/>
      <c r="P933" s="421" t="s">
        <v>844</v>
      </c>
      <c r="Q933" s="317"/>
      <c r="R933" s="317"/>
      <c r="S933" s="317"/>
      <c r="T933" s="317"/>
      <c r="U933" s="317"/>
      <c r="V933" s="317"/>
      <c r="W933" s="317"/>
      <c r="X933" s="317"/>
      <c r="Y933" s="318">
        <v>78</v>
      </c>
      <c r="Z933" s="319"/>
      <c r="AA933" s="319"/>
      <c r="AB933" s="320"/>
      <c r="AC933" s="322" t="s">
        <v>366</v>
      </c>
      <c r="AD933" s="323"/>
      <c r="AE933" s="323"/>
      <c r="AF933" s="323"/>
      <c r="AG933" s="323"/>
      <c r="AH933" s="324">
        <v>1</v>
      </c>
      <c r="AI933" s="325"/>
      <c r="AJ933" s="325"/>
      <c r="AK933" s="325"/>
      <c r="AL933" s="326" t="s">
        <v>779</v>
      </c>
      <c r="AM933" s="327"/>
      <c r="AN933" s="327"/>
      <c r="AO933" s="328"/>
      <c r="AP933" s="321" t="s">
        <v>400</v>
      </c>
      <c r="AQ933" s="321"/>
      <c r="AR933" s="321"/>
      <c r="AS933" s="321"/>
      <c r="AT933" s="321"/>
      <c r="AU933" s="321"/>
      <c r="AV933" s="321"/>
      <c r="AW933" s="321"/>
      <c r="AX933" s="321"/>
      <c r="AY933">
        <f>COUNTA($C$933)</f>
        <v>1</v>
      </c>
    </row>
    <row r="934" spans="1:51" ht="30" customHeight="1" x14ac:dyDescent="0.15">
      <c r="A934" s="401">
        <v>24</v>
      </c>
      <c r="B934" s="401">
        <v>1</v>
      </c>
      <c r="C934" s="420" t="s">
        <v>843</v>
      </c>
      <c r="D934" s="415"/>
      <c r="E934" s="415"/>
      <c r="F934" s="415"/>
      <c r="G934" s="415"/>
      <c r="H934" s="415"/>
      <c r="I934" s="415"/>
      <c r="J934" s="416">
        <v>4010701022825</v>
      </c>
      <c r="K934" s="417"/>
      <c r="L934" s="417"/>
      <c r="M934" s="417"/>
      <c r="N934" s="417"/>
      <c r="O934" s="417"/>
      <c r="P934" s="421" t="s">
        <v>845</v>
      </c>
      <c r="Q934" s="317"/>
      <c r="R934" s="317"/>
      <c r="S934" s="317"/>
      <c r="T934" s="317"/>
      <c r="U934" s="317"/>
      <c r="V934" s="317"/>
      <c r="W934" s="317"/>
      <c r="X934" s="317"/>
      <c r="Y934" s="318">
        <v>3</v>
      </c>
      <c r="Z934" s="319"/>
      <c r="AA934" s="319"/>
      <c r="AB934" s="320"/>
      <c r="AC934" s="322" t="s">
        <v>366</v>
      </c>
      <c r="AD934" s="323"/>
      <c r="AE934" s="323"/>
      <c r="AF934" s="323"/>
      <c r="AG934" s="323"/>
      <c r="AH934" s="324">
        <v>1</v>
      </c>
      <c r="AI934" s="325"/>
      <c r="AJ934" s="325"/>
      <c r="AK934" s="325"/>
      <c r="AL934" s="326" t="s">
        <v>779</v>
      </c>
      <c r="AM934" s="327"/>
      <c r="AN934" s="327"/>
      <c r="AO934" s="328"/>
      <c r="AP934" s="321" t="s">
        <v>400</v>
      </c>
      <c r="AQ934" s="321"/>
      <c r="AR934" s="321"/>
      <c r="AS934" s="321"/>
      <c r="AT934" s="321"/>
      <c r="AU934" s="321"/>
      <c r="AV934" s="321"/>
      <c r="AW934" s="321"/>
      <c r="AX934" s="321"/>
      <c r="AY934">
        <f>COUNTA($C$934)</f>
        <v>1</v>
      </c>
    </row>
    <row r="935" spans="1:51" ht="30" customHeight="1" x14ac:dyDescent="0.15">
      <c r="A935" s="401">
        <v>25</v>
      </c>
      <c r="B935" s="401">
        <v>1</v>
      </c>
      <c r="C935" s="420" t="s">
        <v>846</v>
      </c>
      <c r="D935" s="415"/>
      <c r="E935" s="415"/>
      <c r="F935" s="415"/>
      <c r="G935" s="415"/>
      <c r="H935" s="415"/>
      <c r="I935" s="415"/>
      <c r="J935" s="416">
        <v>4010601021794</v>
      </c>
      <c r="K935" s="417"/>
      <c r="L935" s="417"/>
      <c r="M935" s="417"/>
      <c r="N935" s="417"/>
      <c r="O935" s="417"/>
      <c r="P935" s="421" t="s">
        <v>847</v>
      </c>
      <c r="Q935" s="317"/>
      <c r="R935" s="317"/>
      <c r="S935" s="317"/>
      <c r="T935" s="317"/>
      <c r="U935" s="317"/>
      <c r="V935" s="317"/>
      <c r="W935" s="317"/>
      <c r="X935" s="317"/>
      <c r="Y935" s="318">
        <v>13</v>
      </c>
      <c r="Z935" s="319"/>
      <c r="AA935" s="319"/>
      <c r="AB935" s="320"/>
      <c r="AC935" s="322" t="s">
        <v>366</v>
      </c>
      <c r="AD935" s="323"/>
      <c r="AE935" s="323"/>
      <c r="AF935" s="323"/>
      <c r="AG935" s="323"/>
      <c r="AH935" s="324">
        <v>1</v>
      </c>
      <c r="AI935" s="325"/>
      <c r="AJ935" s="325"/>
      <c r="AK935" s="325"/>
      <c r="AL935" s="326" t="s">
        <v>779</v>
      </c>
      <c r="AM935" s="327"/>
      <c r="AN935" s="327"/>
      <c r="AO935" s="328"/>
      <c r="AP935" s="321" t="s">
        <v>400</v>
      </c>
      <c r="AQ935" s="321"/>
      <c r="AR935" s="321"/>
      <c r="AS935" s="321"/>
      <c r="AT935" s="321"/>
      <c r="AU935" s="321"/>
      <c r="AV935" s="321"/>
      <c r="AW935" s="321"/>
      <c r="AX935" s="321"/>
      <c r="AY935">
        <f>COUNTA($C$935)</f>
        <v>1</v>
      </c>
    </row>
    <row r="936" spans="1:51" ht="36.75" customHeight="1" x14ac:dyDescent="0.15">
      <c r="A936" s="401">
        <v>26</v>
      </c>
      <c r="B936" s="401">
        <v>1</v>
      </c>
      <c r="C936" s="420" t="s">
        <v>846</v>
      </c>
      <c r="D936" s="415"/>
      <c r="E936" s="415"/>
      <c r="F936" s="415"/>
      <c r="G936" s="415"/>
      <c r="H936" s="415"/>
      <c r="I936" s="415"/>
      <c r="J936" s="416">
        <v>4010601021794</v>
      </c>
      <c r="K936" s="417"/>
      <c r="L936" s="417"/>
      <c r="M936" s="417"/>
      <c r="N936" s="417"/>
      <c r="O936" s="417"/>
      <c r="P936" s="421" t="s">
        <v>848</v>
      </c>
      <c r="Q936" s="317"/>
      <c r="R936" s="317"/>
      <c r="S936" s="317"/>
      <c r="T936" s="317"/>
      <c r="U936" s="317"/>
      <c r="V936" s="317"/>
      <c r="W936" s="317"/>
      <c r="X936" s="317"/>
      <c r="Y936" s="318">
        <v>11</v>
      </c>
      <c r="Z936" s="319"/>
      <c r="AA936" s="319"/>
      <c r="AB936" s="320"/>
      <c r="AC936" s="322" t="s">
        <v>366</v>
      </c>
      <c r="AD936" s="323"/>
      <c r="AE936" s="323"/>
      <c r="AF936" s="323"/>
      <c r="AG936" s="323"/>
      <c r="AH936" s="324">
        <v>1</v>
      </c>
      <c r="AI936" s="325"/>
      <c r="AJ936" s="325"/>
      <c r="AK936" s="325"/>
      <c r="AL936" s="326" t="s">
        <v>779</v>
      </c>
      <c r="AM936" s="327"/>
      <c r="AN936" s="327"/>
      <c r="AO936" s="328"/>
      <c r="AP936" s="321" t="s">
        <v>400</v>
      </c>
      <c r="AQ936" s="321"/>
      <c r="AR936" s="321"/>
      <c r="AS936" s="321"/>
      <c r="AT936" s="321"/>
      <c r="AU936" s="321"/>
      <c r="AV936" s="321"/>
      <c r="AW936" s="321"/>
      <c r="AX936" s="321"/>
      <c r="AY936">
        <f>COUNTA($C$936)</f>
        <v>1</v>
      </c>
    </row>
    <row r="937" spans="1:51" ht="39.75" customHeight="1" x14ac:dyDescent="0.15">
      <c r="A937" s="401">
        <v>27</v>
      </c>
      <c r="B937" s="401">
        <v>1</v>
      </c>
      <c r="C937" s="420" t="s">
        <v>846</v>
      </c>
      <c r="D937" s="415"/>
      <c r="E937" s="415"/>
      <c r="F937" s="415"/>
      <c r="G937" s="415"/>
      <c r="H937" s="415"/>
      <c r="I937" s="415"/>
      <c r="J937" s="416">
        <v>4010601021794</v>
      </c>
      <c r="K937" s="417"/>
      <c r="L937" s="417"/>
      <c r="M937" s="417"/>
      <c r="N937" s="417"/>
      <c r="O937" s="417"/>
      <c r="P937" s="421" t="s">
        <v>849</v>
      </c>
      <c r="Q937" s="317"/>
      <c r="R937" s="317"/>
      <c r="S937" s="317"/>
      <c r="T937" s="317"/>
      <c r="U937" s="317"/>
      <c r="V937" s="317"/>
      <c r="W937" s="317"/>
      <c r="X937" s="317"/>
      <c r="Y937" s="318">
        <v>6</v>
      </c>
      <c r="Z937" s="319"/>
      <c r="AA937" s="319"/>
      <c r="AB937" s="320"/>
      <c r="AC937" s="322" t="s">
        <v>366</v>
      </c>
      <c r="AD937" s="323"/>
      <c r="AE937" s="323"/>
      <c r="AF937" s="323"/>
      <c r="AG937" s="323"/>
      <c r="AH937" s="324">
        <v>1</v>
      </c>
      <c r="AI937" s="325"/>
      <c r="AJ937" s="325"/>
      <c r="AK937" s="325"/>
      <c r="AL937" s="326" t="s">
        <v>779</v>
      </c>
      <c r="AM937" s="327"/>
      <c r="AN937" s="327"/>
      <c r="AO937" s="328"/>
      <c r="AP937" s="321" t="s">
        <v>400</v>
      </c>
      <c r="AQ937" s="321"/>
      <c r="AR937" s="321"/>
      <c r="AS937" s="321"/>
      <c r="AT937" s="321"/>
      <c r="AU937" s="321"/>
      <c r="AV937" s="321"/>
      <c r="AW937" s="321"/>
      <c r="AX937" s="321"/>
      <c r="AY937">
        <f>COUNTA($C$937)</f>
        <v>1</v>
      </c>
    </row>
    <row r="938" spans="1:51" ht="30" customHeight="1" x14ac:dyDescent="0.15">
      <c r="A938" s="401">
        <v>28</v>
      </c>
      <c r="B938" s="401">
        <v>1</v>
      </c>
      <c r="C938" s="420" t="s">
        <v>846</v>
      </c>
      <c r="D938" s="415"/>
      <c r="E938" s="415"/>
      <c r="F938" s="415"/>
      <c r="G938" s="415"/>
      <c r="H938" s="415"/>
      <c r="I938" s="415"/>
      <c r="J938" s="416">
        <v>4010601021794</v>
      </c>
      <c r="K938" s="417"/>
      <c r="L938" s="417"/>
      <c r="M938" s="417"/>
      <c r="N938" s="417"/>
      <c r="O938" s="417"/>
      <c r="P938" s="421" t="s">
        <v>850</v>
      </c>
      <c r="Q938" s="317"/>
      <c r="R938" s="317"/>
      <c r="S938" s="317"/>
      <c r="T938" s="317"/>
      <c r="U938" s="317"/>
      <c r="V938" s="317"/>
      <c r="W938" s="317"/>
      <c r="X938" s="317"/>
      <c r="Y938" s="318">
        <v>4</v>
      </c>
      <c r="Z938" s="319"/>
      <c r="AA938" s="319"/>
      <c r="AB938" s="320"/>
      <c r="AC938" s="322" t="s">
        <v>366</v>
      </c>
      <c r="AD938" s="323"/>
      <c r="AE938" s="323"/>
      <c r="AF938" s="323"/>
      <c r="AG938" s="323"/>
      <c r="AH938" s="324">
        <v>2</v>
      </c>
      <c r="AI938" s="325"/>
      <c r="AJ938" s="325"/>
      <c r="AK938" s="325"/>
      <c r="AL938" s="326" t="s">
        <v>779</v>
      </c>
      <c r="AM938" s="327"/>
      <c r="AN938" s="327"/>
      <c r="AO938" s="328"/>
      <c r="AP938" s="321" t="s">
        <v>400</v>
      </c>
      <c r="AQ938" s="321"/>
      <c r="AR938" s="321"/>
      <c r="AS938" s="321"/>
      <c r="AT938" s="321"/>
      <c r="AU938" s="321"/>
      <c r="AV938" s="321"/>
      <c r="AW938" s="321"/>
      <c r="AX938" s="321"/>
      <c r="AY938">
        <f>COUNTA($C$938)</f>
        <v>1</v>
      </c>
    </row>
    <row r="939" spans="1:51" ht="57.4" customHeight="1" x14ac:dyDescent="0.15">
      <c r="A939" s="401">
        <v>29</v>
      </c>
      <c r="B939" s="401">
        <v>1</v>
      </c>
      <c r="C939" s="420" t="s">
        <v>846</v>
      </c>
      <c r="D939" s="415"/>
      <c r="E939" s="415"/>
      <c r="F939" s="415"/>
      <c r="G939" s="415"/>
      <c r="H939" s="415"/>
      <c r="I939" s="415"/>
      <c r="J939" s="416">
        <v>4010601021794</v>
      </c>
      <c r="K939" s="417"/>
      <c r="L939" s="417"/>
      <c r="M939" s="417"/>
      <c r="N939" s="417"/>
      <c r="O939" s="417"/>
      <c r="P939" s="421" t="s">
        <v>851</v>
      </c>
      <c r="Q939" s="317"/>
      <c r="R939" s="317"/>
      <c r="S939" s="317"/>
      <c r="T939" s="317"/>
      <c r="U939" s="317"/>
      <c r="V939" s="317"/>
      <c r="W939" s="317"/>
      <c r="X939" s="317"/>
      <c r="Y939" s="318">
        <v>3</v>
      </c>
      <c r="Z939" s="319"/>
      <c r="AA939" s="319"/>
      <c r="AB939" s="320"/>
      <c r="AC939" s="322" t="s">
        <v>373</v>
      </c>
      <c r="AD939" s="323"/>
      <c r="AE939" s="323"/>
      <c r="AF939" s="323"/>
      <c r="AG939" s="323"/>
      <c r="AH939" s="324">
        <v>0</v>
      </c>
      <c r="AI939" s="325"/>
      <c r="AJ939" s="325"/>
      <c r="AK939" s="325"/>
      <c r="AL939" s="326" t="s">
        <v>779</v>
      </c>
      <c r="AM939" s="327"/>
      <c r="AN939" s="327"/>
      <c r="AO939" s="328"/>
      <c r="AP939" s="321" t="s">
        <v>400</v>
      </c>
      <c r="AQ939" s="321"/>
      <c r="AR939" s="321"/>
      <c r="AS939" s="321"/>
      <c r="AT939" s="321"/>
      <c r="AU939" s="321"/>
      <c r="AV939" s="321"/>
      <c r="AW939" s="321"/>
      <c r="AX939" s="321"/>
      <c r="AY939">
        <f>COUNTA($C$939)</f>
        <v>1</v>
      </c>
    </row>
    <row r="940" spans="1:51" ht="52.5" customHeight="1" x14ac:dyDescent="0.15">
      <c r="A940" s="401">
        <v>30</v>
      </c>
      <c r="B940" s="401">
        <v>1</v>
      </c>
      <c r="C940" s="420" t="s">
        <v>846</v>
      </c>
      <c r="D940" s="415"/>
      <c r="E940" s="415"/>
      <c r="F940" s="415"/>
      <c r="G940" s="415"/>
      <c r="H940" s="415"/>
      <c r="I940" s="415"/>
      <c r="J940" s="416">
        <v>4010601021794</v>
      </c>
      <c r="K940" s="417"/>
      <c r="L940" s="417"/>
      <c r="M940" s="417"/>
      <c r="N940" s="417"/>
      <c r="O940" s="417"/>
      <c r="P940" s="421" t="s">
        <v>852</v>
      </c>
      <c r="Q940" s="317"/>
      <c r="R940" s="317"/>
      <c r="S940" s="317"/>
      <c r="T940" s="317"/>
      <c r="U940" s="317"/>
      <c r="V940" s="317"/>
      <c r="W940" s="317"/>
      <c r="X940" s="317"/>
      <c r="Y940" s="318">
        <v>2</v>
      </c>
      <c r="Z940" s="319"/>
      <c r="AA940" s="319"/>
      <c r="AB940" s="320"/>
      <c r="AC940" s="322" t="s">
        <v>366</v>
      </c>
      <c r="AD940" s="323"/>
      <c r="AE940" s="323"/>
      <c r="AF940" s="323"/>
      <c r="AG940" s="323"/>
      <c r="AH940" s="324">
        <v>3</v>
      </c>
      <c r="AI940" s="325"/>
      <c r="AJ940" s="325"/>
      <c r="AK940" s="325"/>
      <c r="AL940" s="326" t="s">
        <v>779</v>
      </c>
      <c r="AM940" s="327"/>
      <c r="AN940" s="327"/>
      <c r="AO940" s="328"/>
      <c r="AP940" s="321" t="s">
        <v>400</v>
      </c>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243</v>
      </c>
      <c r="Q943" s="335"/>
      <c r="R943" s="335"/>
      <c r="S943" s="335"/>
      <c r="T943" s="335"/>
      <c r="U943" s="335"/>
      <c r="V943" s="335"/>
      <c r="W943" s="335"/>
      <c r="X943" s="335"/>
      <c r="Y943" s="345" t="s">
        <v>294</v>
      </c>
      <c r="Z943" s="346"/>
      <c r="AA943" s="346"/>
      <c r="AB943" s="346"/>
      <c r="AC943" s="277" t="s">
        <v>332</v>
      </c>
      <c r="AD943" s="277"/>
      <c r="AE943" s="277"/>
      <c r="AF943" s="277"/>
      <c r="AG943" s="277"/>
      <c r="AH943" s="345" t="s">
        <v>361</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70.150000000000006" customHeight="1" x14ac:dyDescent="0.15">
      <c r="A944" s="401">
        <v>1</v>
      </c>
      <c r="B944" s="401">
        <v>1</v>
      </c>
      <c r="C944" s="420" t="s">
        <v>853</v>
      </c>
      <c r="D944" s="415"/>
      <c r="E944" s="415"/>
      <c r="F944" s="415"/>
      <c r="G944" s="415"/>
      <c r="H944" s="415"/>
      <c r="I944" s="415"/>
      <c r="J944" s="416">
        <v>6010001062545</v>
      </c>
      <c r="K944" s="417"/>
      <c r="L944" s="417"/>
      <c r="M944" s="417"/>
      <c r="N944" s="417"/>
      <c r="O944" s="417"/>
      <c r="P944" s="421" t="s">
        <v>874</v>
      </c>
      <c r="Q944" s="317"/>
      <c r="R944" s="317"/>
      <c r="S944" s="317"/>
      <c r="T944" s="317"/>
      <c r="U944" s="317"/>
      <c r="V944" s="317"/>
      <c r="W944" s="317"/>
      <c r="X944" s="317"/>
      <c r="Y944" s="318">
        <v>43</v>
      </c>
      <c r="Z944" s="319"/>
      <c r="AA944" s="319"/>
      <c r="AB944" s="320"/>
      <c r="AC944" s="322" t="s">
        <v>80</v>
      </c>
      <c r="AD944" s="323"/>
      <c r="AE944" s="323"/>
      <c r="AF944" s="323"/>
      <c r="AG944" s="323"/>
      <c r="AH944" s="418" t="s">
        <v>779</v>
      </c>
      <c r="AI944" s="419"/>
      <c r="AJ944" s="419"/>
      <c r="AK944" s="419"/>
      <c r="AL944" s="326" t="s">
        <v>779</v>
      </c>
      <c r="AM944" s="327"/>
      <c r="AN944" s="327"/>
      <c r="AO944" s="328"/>
      <c r="AP944" s="321" t="s">
        <v>779</v>
      </c>
      <c r="AQ944" s="321"/>
      <c r="AR944" s="321"/>
      <c r="AS944" s="321"/>
      <c r="AT944" s="321"/>
      <c r="AU944" s="321"/>
      <c r="AV944" s="321"/>
      <c r="AW944" s="321"/>
      <c r="AX944" s="321"/>
      <c r="AY944">
        <f t="shared" si="120"/>
        <v>1</v>
      </c>
    </row>
    <row r="945" spans="1:51" ht="57.4" customHeight="1" x14ac:dyDescent="0.15">
      <c r="A945" s="401">
        <v>2</v>
      </c>
      <c r="B945" s="401">
        <v>1</v>
      </c>
      <c r="C945" s="420" t="s">
        <v>854</v>
      </c>
      <c r="D945" s="415"/>
      <c r="E945" s="415"/>
      <c r="F945" s="415"/>
      <c r="G945" s="415"/>
      <c r="H945" s="415"/>
      <c r="I945" s="415"/>
      <c r="J945" s="416">
        <v>7010001031152</v>
      </c>
      <c r="K945" s="417"/>
      <c r="L945" s="417"/>
      <c r="M945" s="417"/>
      <c r="N945" s="417"/>
      <c r="O945" s="417"/>
      <c r="P945" s="421" t="s">
        <v>855</v>
      </c>
      <c r="Q945" s="317"/>
      <c r="R945" s="317"/>
      <c r="S945" s="317"/>
      <c r="T945" s="317"/>
      <c r="U945" s="317"/>
      <c r="V945" s="317"/>
      <c r="W945" s="317"/>
      <c r="X945" s="317"/>
      <c r="Y945" s="318">
        <v>38</v>
      </c>
      <c r="Z945" s="319"/>
      <c r="AA945" s="319"/>
      <c r="AB945" s="320"/>
      <c r="AC945" s="322" t="s">
        <v>80</v>
      </c>
      <c r="AD945" s="323"/>
      <c r="AE945" s="323"/>
      <c r="AF945" s="323"/>
      <c r="AG945" s="323"/>
      <c r="AH945" s="418" t="s">
        <v>779</v>
      </c>
      <c r="AI945" s="419"/>
      <c r="AJ945" s="419"/>
      <c r="AK945" s="419"/>
      <c r="AL945" s="326" t="s">
        <v>779</v>
      </c>
      <c r="AM945" s="327"/>
      <c r="AN945" s="327"/>
      <c r="AO945" s="328"/>
      <c r="AP945" s="321" t="s">
        <v>400</v>
      </c>
      <c r="AQ945" s="321"/>
      <c r="AR945" s="321"/>
      <c r="AS945" s="321"/>
      <c r="AT945" s="321"/>
      <c r="AU945" s="321"/>
      <c r="AV945" s="321"/>
      <c r="AW945" s="321"/>
      <c r="AX945" s="321"/>
      <c r="AY945">
        <f>COUNTA($C$945)</f>
        <v>1</v>
      </c>
    </row>
    <row r="946" spans="1:51" ht="43.15" customHeight="1" x14ac:dyDescent="0.15">
      <c r="A946" s="401">
        <v>3</v>
      </c>
      <c r="B946" s="401">
        <v>1</v>
      </c>
      <c r="C946" s="420" t="s">
        <v>813</v>
      </c>
      <c r="D946" s="415"/>
      <c r="E946" s="415"/>
      <c r="F946" s="415"/>
      <c r="G946" s="415"/>
      <c r="H946" s="415"/>
      <c r="I946" s="415"/>
      <c r="J946" s="416">
        <v>8010001166930</v>
      </c>
      <c r="K946" s="417"/>
      <c r="L946" s="417"/>
      <c r="M946" s="417"/>
      <c r="N946" s="417"/>
      <c r="O946" s="417"/>
      <c r="P946" s="421" t="s">
        <v>814</v>
      </c>
      <c r="Q946" s="317"/>
      <c r="R946" s="317"/>
      <c r="S946" s="317"/>
      <c r="T946" s="317"/>
      <c r="U946" s="317"/>
      <c r="V946" s="317"/>
      <c r="W946" s="317"/>
      <c r="X946" s="317"/>
      <c r="Y946" s="318">
        <v>20</v>
      </c>
      <c r="Z946" s="319"/>
      <c r="AA946" s="319"/>
      <c r="AB946" s="320"/>
      <c r="AC946" s="322" t="s">
        <v>366</v>
      </c>
      <c r="AD946" s="323"/>
      <c r="AE946" s="323"/>
      <c r="AF946" s="323"/>
      <c r="AG946" s="323"/>
      <c r="AH946" s="324">
        <v>2</v>
      </c>
      <c r="AI946" s="325"/>
      <c r="AJ946" s="325"/>
      <c r="AK946" s="325"/>
      <c r="AL946" s="326" t="s">
        <v>779</v>
      </c>
      <c r="AM946" s="327"/>
      <c r="AN946" s="327"/>
      <c r="AO946" s="328"/>
      <c r="AP946" s="321" t="s">
        <v>400</v>
      </c>
      <c r="AQ946" s="321"/>
      <c r="AR946" s="321"/>
      <c r="AS946" s="321"/>
      <c r="AT946" s="321"/>
      <c r="AU946" s="321"/>
      <c r="AV946" s="321"/>
      <c r="AW946" s="321"/>
      <c r="AX946" s="321"/>
      <c r="AY946">
        <f>COUNTA($C$946)</f>
        <v>1</v>
      </c>
    </row>
    <row r="947" spans="1:51" ht="30" customHeight="1" x14ac:dyDescent="0.15">
      <c r="A947" s="401">
        <v>4</v>
      </c>
      <c r="B947" s="401">
        <v>1</v>
      </c>
      <c r="C947" s="420" t="s">
        <v>856</v>
      </c>
      <c r="D947" s="415"/>
      <c r="E947" s="415"/>
      <c r="F947" s="415"/>
      <c r="G947" s="415"/>
      <c r="H947" s="415"/>
      <c r="I947" s="415"/>
      <c r="J947" s="416">
        <v>2050001008944</v>
      </c>
      <c r="K947" s="417"/>
      <c r="L947" s="417"/>
      <c r="M947" s="417"/>
      <c r="N947" s="417"/>
      <c r="O947" s="417"/>
      <c r="P947" s="421" t="s">
        <v>857</v>
      </c>
      <c r="Q947" s="317"/>
      <c r="R947" s="317"/>
      <c r="S947" s="317"/>
      <c r="T947" s="317"/>
      <c r="U947" s="317"/>
      <c r="V947" s="317"/>
      <c r="W947" s="317"/>
      <c r="X947" s="317"/>
      <c r="Y947" s="318">
        <v>14</v>
      </c>
      <c r="Z947" s="319"/>
      <c r="AA947" s="319"/>
      <c r="AB947" s="320"/>
      <c r="AC947" s="322" t="s">
        <v>366</v>
      </c>
      <c r="AD947" s="323"/>
      <c r="AE947" s="323"/>
      <c r="AF947" s="323"/>
      <c r="AG947" s="323"/>
      <c r="AH947" s="324">
        <v>1</v>
      </c>
      <c r="AI947" s="325"/>
      <c r="AJ947" s="325"/>
      <c r="AK947" s="325"/>
      <c r="AL947" s="326" t="s">
        <v>779</v>
      </c>
      <c r="AM947" s="327"/>
      <c r="AN947" s="327"/>
      <c r="AO947" s="328"/>
      <c r="AP947" s="321" t="s">
        <v>400</v>
      </c>
      <c r="AQ947" s="321"/>
      <c r="AR947" s="321"/>
      <c r="AS947" s="321"/>
      <c r="AT947" s="321"/>
      <c r="AU947" s="321"/>
      <c r="AV947" s="321"/>
      <c r="AW947" s="321"/>
      <c r="AX947" s="321"/>
      <c r="AY947">
        <f>COUNTA($C$947)</f>
        <v>1</v>
      </c>
    </row>
    <row r="948" spans="1:51" ht="66" customHeight="1" x14ac:dyDescent="0.15">
      <c r="A948" s="401">
        <v>5</v>
      </c>
      <c r="B948" s="401">
        <v>1</v>
      </c>
      <c r="C948" s="420" t="s">
        <v>858</v>
      </c>
      <c r="D948" s="415"/>
      <c r="E948" s="415"/>
      <c r="F948" s="415"/>
      <c r="G948" s="415"/>
      <c r="H948" s="415"/>
      <c r="I948" s="415"/>
      <c r="J948" s="416">
        <v>3030001004845</v>
      </c>
      <c r="K948" s="417"/>
      <c r="L948" s="417"/>
      <c r="M948" s="417"/>
      <c r="N948" s="417"/>
      <c r="O948" s="417"/>
      <c r="P948" s="421" t="s">
        <v>875</v>
      </c>
      <c r="Q948" s="317"/>
      <c r="R948" s="317"/>
      <c r="S948" s="317"/>
      <c r="T948" s="317"/>
      <c r="U948" s="317"/>
      <c r="V948" s="317"/>
      <c r="W948" s="317"/>
      <c r="X948" s="317"/>
      <c r="Y948" s="318">
        <v>14</v>
      </c>
      <c r="Z948" s="319"/>
      <c r="AA948" s="319"/>
      <c r="AB948" s="320"/>
      <c r="AC948" s="322" t="s">
        <v>80</v>
      </c>
      <c r="AD948" s="323"/>
      <c r="AE948" s="323"/>
      <c r="AF948" s="323"/>
      <c r="AG948" s="323"/>
      <c r="AH948" s="324" t="s">
        <v>779</v>
      </c>
      <c r="AI948" s="325"/>
      <c r="AJ948" s="325"/>
      <c r="AK948" s="325"/>
      <c r="AL948" s="326" t="s">
        <v>779</v>
      </c>
      <c r="AM948" s="327"/>
      <c r="AN948" s="327"/>
      <c r="AO948" s="328"/>
      <c r="AP948" s="321" t="s">
        <v>400</v>
      </c>
      <c r="AQ948" s="321"/>
      <c r="AR948" s="321"/>
      <c r="AS948" s="321"/>
      <c r="AT948" s="321"/>
      <c r="AU948" s="321"/>
      <c r="AV948" s="321"/>
      <c r="AW948" s="321"/>
      <c r="AX948" s="321"/>
      <c r="AY948">
        <f>COUNTA($C$948)</f>
        <v>1</v>
      </c>
    </row>
    <row r="949" spans="1:51" ht="30" customHeight="1" x14ac:dyDescent="0.15">
      <c r="A949" s="401">
        <v>6</v>
      </c>
      <c r="B949" s="401">
        <v>1</v>
      </c>
      <c r="C949" s="420" t="s">
        <v>859</v>
      </c>
      <c r="D949" s="415"/>
      <c r="E949" s="415"/>
      <c r="F949" s="415"/>
      <c r="G949" s="415"/>
      <c r="H949" s="415"/>
      <c r="I949" s="415"/>
      <c r="J949" s="416">
        <v>6050001001177</v>
      </c>
      <c r="K949" s="417"/>
      <c r="L949" s="417"/>
      <c r="M949" s="417"/>
      <c r="N949" s="417"/>
      <c r="O949" s="417"/>
      <c r="P949" s="421" t="s">
        <v>860</v>
      </c>
      <c r="Q949" s="317"/>
      <c r="R949" s="317"/>
      <c r="S949" s="317"/>
      <c r="T949" s="317"/>
      <c r="U949" s="317"/>
      <c r="V949" s="317"/>
      <c r="W949" s="317"/>
      <c r="X949" s="317"/>
      <c r="Y949" s="318">
        <v>13</v>
      </c>
      <c r="Z949" s="319"/>
      <c r="AA949" s="319"/>
      <c r="AB949" s="320"/>
      <c r="AC949" s="322" t="s">
        <v>366</v>
      </c>
      <c r="AD949" s="323"/>
      <c r="AE949" s="323"/>
      <c r="AF949" s="323"/>
      <c r="AG949" s="323"/>
      <c r="AH949" s="324">
        <v>7</v>
      </c>
      <c r="AI949" s="325"/>
      <c r="AJ949" s="325"/>
      <c r="AK949" s="325"/>
      <c r="AL949" s="326" t="s">
        <v>779</v>
      </c>
      <c r="AM949" s="327"/>
      <c r="AN949" s="327"/>
      <c r="AO949" s="328"/>
      <c r="AP949" s="321" t="s">
        <v>400</v>
      </c>
      <c r="AQ949" s="321"/>
      <c r="AR949" s="321"/>
      <c r="AS949" s="321"/>
      <c r="AT949" s="321"/>
      <c r="AU949" s="321"/>
      <c r="AV949" s="321"/>
      <c r="AW949" s="321"/>
      <c r="AX949" s="321"/>
      <c r="AY949">
        <f>COUNTA($C$949)</f>
        <v>1</v>
      </c>
    </row>
    <row r="950" spans="1:51" ht="30" customHeight="1" x14ac:dyDescent="0.15">
      <c r="A950" s="401">
        <v>7</v>
      </c>
      <c r="B950" s="401">
        <v>1</v>
      </c>
      <c r="C950" s="420" t="s">
        <v>861</v>
      </c>
      <c r="D950" s="415"/>
      <c r="E950" s="415"/>
      <c r="F950" s="415"/>
      <c r="G950" s="415"/>
      <c r="H950" s="415"/>
      <c r="I950" s="415"/>
      <c r="J950" s="416">
        <v>6010001013597</v>
      </c>
      <c r="K950" s="417"/>
      <c r="L950" s="417"/>
      <c r="M950" s="417"/>
      <c r="N950" s="417"/>
      <c r="O950" s="417"/>
      <c r="P950" s="421" t="s">
        <v>862</v>
      </c>
      <c r="Q950" s="317"/>
      <c r="R950" s="317"/>
      <c r="S950" s="317"/>
      <c r="T950" s="317"/>
      <c r="U950" s="317"/>
      <c r="V950" s="317"/>
      <c r="W950" s="317"/>
      <c r="X950" s="317"/>
      <c r="Y950" s="318">
        <v>6</v>
      </c>
      <c r="Z950" s="319"/>
      <c r="AA950" s="319"/>
      <c r="AB950" s="320"/>
      <c r="AC950" s="322" t="s">
        <v>373</v>
      </c>
      <c r="AD950" s="323"/>
      <c r="AE950" s="323"/>
      <c r="AF950" s="323"/>
      <c r="AG950" s="323"/>
      <c r="AH950" s="324" t="s">
        <v>779</v>
      </c>
      <c r="AI950" s="325"/>
      <c r="AJ950" s="325"/>
      <c r="AK950" s="325"/>
      <c r="AL950" s="326" t="s">
        <v>779</v>
      </c>
      <c r="AM950" s="327"/>
      <c r="AN950" s="327"/>
      <c r="AO950" s="328"/>
      <c r="AP950" s="321" t="s">
        <v>400</v>
      </c>
      <c r="AQ950" s="321"/>
      <c r="AR950" s="321"/>
      <c r="AS950" s="321"/>
      <c r="AT950" s="321"/>
      <c r="AU950" s="321"/>
      <c r="AV950" s="321"/>
      <c r="AW950" s="321"/>
      <c r="AX950" s="321"/>
      <c r="AY950">
        <f>COUNTA($C$950)</f>
        <v>1</v>
      </c>
    </row>
    <row r="951" spans="1:51" ht="45" customHeight="1" x14ac:dyDescent="0.15">
      <c r="A951" s="401">
        <v>8</v>
      </c>
      <c r="B951" s="401">
        <v>1</v>
      </c>
      <c r="C951" s="420" t="s">
        <v>861</v>
      </c>
      <c r="D951" s="415"/>
      <c r="E951" s="415"/>
      <c r="F951" s="415"/>
      <c r="G951" s="415"/>
      <c r="H951" s="415"/>
      <c r="I951" s="415"/>
      <c r="J951" s="416">
        <v>6010001013597</v>
      </c>
      <c r="K951" s="417"/>
      <c r="L951" s="417"/>
      <c r="M951" s="417"/>
      <c r="N951" s="417"/>
      <c r="O951" s="417"/>
      <c r="P951" s="421" t="s">
        <v>863</v>
      </c>
      <c r="Q951" s="317"/>
      <c r="R951" s="317"/>
      <c r="S951" s="317"/>
      <c r="T951" s="317"/>
      <c r="U951" s="317"/>
      <c r="V951" s="317"/>
      <c r="W951" s="317"/>
      <c r="X951" s="317"/>
      <c r="Y951" s="318">
        <v>3</v>
      </c>
      <c r="Z951" s="319"/>
      <c r="AA951" s="319"/>
      <c r="AB951" s="320"/>
      <c r="AC951" s="322" t="s">
        <v>366</v>
      </c>
      <c r="AD951" s="323"/>
      <c r="AE951" s="323"/>
      <c r="AF951" s="323"/>
      <c r="AG951" s="323"/>
      <c r="AH951" s="324">
        <v>1</v>
      </c>
      <c r="AI951" s="325"/>
      <c r="AJ951" s="325"/>
      <c r="AK951" s="325"/>
      <c r="AL951" s="326" t="s">
        <v>779</v>
      </c>
      <c r="AM951" s="327"/>
      <c r="AN951" s="327"/>
      <c r="AO951" s="328"/>
      <c r="AP951" s="321" t="s">
        <v>400</v>
      </c>
      <c r="AQ951" s="321"/>
      <c r="AR951" s="321"/>
      <c r="AS951" s="321"/>
      <c r="AT951" s="321"/>
      <c r="AU951" s="321"/>
      <c r="AV951" s="321"/>
      <c r="AW951" s="321"/>
      <c r="AX951" s="321"/>
      <c r="AY951">
        <f>COUNTA($C$951)</f>
        <v>1</v>
      </c>
    </row>
    <row r="952" spans="1:51" ht="30" customHeight="1" x14ac:dyDescent="0.15">
      <c r="A952" s="401">
        <v>9</v>
      </c>
      <c r="B952" s="401">
        <v>1</v>
      </c>
      <c r="C952" s="420" t="s">
        <v>864</v>
      </c>
      <c r="D952" s="415"/>
      <c r="E952" s="415"/>
      <c r="F952" s="415"/>
      <c r="G952" s="415"/>
      <c r="H952" s="415"/>
      <c r="I952" s="415"/>
      <c r="J952" s="416">
        <v>5010405001703</v>
      </c>
      <c r="K952" s="417"/>
      <c r="L952" s="417"/>
      <c r="M952" s="417"/>
      <c r="N952" s="417"/>
      <c r="O952" s="417"/>
      <c r="P952" s="421" t="s">
        <v>865</v>
      </c>
      <c r="Q952" s="317"/>
      <c r="R952" s="317"/>
      <c r="S952" s="317"/>
      <c r="T952" s="317"/>
      <c r="U952" s="317"/>
      <c r="V952" s="317"/>
      <c r="W952" s="317"/>
      <c r="X952" s="317"/>
      <c r="Y952" s="318">
        <v>3</v>
      </c>
      <c r="Z952" s="319"/>
      <c r="AA952" s="319"/>
      <c r="AB952" s="320"/>
      <c r="AC952" s="322" t="s">
        <v>373</v>
      </c>
      <c r="AD952" s="323"/>
      <c r="AE952" s="323"/>
      <c r="AF952" s="323"/>
      <c r="AG952" s="323"/>
      <c r="AH952" s="324" t="s">
        <v>779</v>
      </c>
      <c r="AI952" s="325"/>
      <c r="AJ952" s="325"/>
      <c r="AK952" s="325"/>
      <c r="AL952" s="326" t="s">
        <v>779</v>
      </c>
      <c r="AM952" s="327"/>
      <c r="AN952" s="327"/>
      <c r="AO952" s="328"/>
      <c r="AP952" s="321" t="s">
        <v>400</v>
      </c>
      <c r="AQ952" s="321"/>
      <c r="AR952" s="321"/>
      <c r="AS952" s="321"/>
      <c r="AT952" s="321"/>
      <c r="AU952" s="321"/>
      <c r="AV952" s="321"/>
      <c r="AW952" s="321"/>
      <c r="AX952" s="321"/>
      <c r="AY952">
        <f>COUNTA($C$952)</f>
        <v>1</v>
      </c>
    </row>
    <row r="953" spans="1:51" ht="30" customHeight="1" x14ac:dyDescent="0.15">
      <c r="A953" s="401">
        <v>10</v>
      </c>
      <c r="B953" s="401">
        <v>1</v>
      </c>
      <c r="C953" s="420" t="s">
        <v>864</v>
      </c>
      <c r="D953" s="415"/>
      <c r="E953" s="415"/>
      <c r="F953" s="415"/>
      <c r="G953" s="415"/>
      <c r="H953" s="415"/>
      <c r="I953" s="415"/>
      <c r="J953" s="416">
        <v>5010405001703</v>
      </c>
      <c r="K953" s="417"/>
      <c r="L953" s="417"/>
      <c r="M953" s="417"/>
      <c r="N953" s="417"/>
      <c r="O953" s="417"/>
      <c r="P953" s="421" t="s">
        <v>866</v>
      </c>
      <c r="Q953" s="317"/>
      <c r="R953" s="317"/>
      <c r="S953" s="317"/>
      <c r="T953" s="317"/>
      <c r="U953" s="317"/>
      <c r="V953" s="317"/>
      <c r="W953" s="317"/>
      <c r="X953" s="317"/>
      <c r="Y953" s="318">
        <v>3</v>
      </c>
      <c r="Z953" s="319"/>
      <c r="AA953" s="319"/>
      <c r="AB953" s="320"/>
      <c r="AC953" s="322" t="s">
        <v>373</v>
      </c>
      <c r="AD953" s="323"/>
      <c r="AE953" s="323"/>
      <c r="AF953" s="323"/>
      <c r="AG953" s="323"/>
      <c r="AH953" s="324" t="s">
        <v>779</v>
      </c>
      <c r="AI953" s="325"/>
      <c r="AJ953" s="325"/>
      <c r="AK953" s="325"/>
      <c r="AL953" s="326" t="s">
        <v>779</v>
      </c>
      <c r="AM953" s="327"/>
      <c r="AN953" s="327"/>
      <c r="AO953" s="328"/>
      <c r="AP953" s="321" t="s">
        <v>400</v>
      </c>
      <c r="AQ953" s="321"/>
      <c r="AR953" s="321"/>
      <c r="AS953" s="321"/>
      <c r="AT953" s="321"/>
      <c r="AU953" s="321"/>
      <c r="AV953" s="321"/>
      <c r="AW953" s="321"/>
      <c r="AX953" s="321"/>
      <c r="AY953">
        <f>COUNTA($C$953)</f>
        <v>1</v>
      </c>
    </row>
    <row r="954" spans="1:51" ht="30" customHeight="1" x14ac:dyDescent="0.15">
      <c r="A954" s="401">
        <v>11</v>
      </c>
      <c r="B954" s="401">
        <v>1</v>
      </c>
      <c r="C954" s="420" t="s">
        <v>867</v>
      </c>
      <c r="D954" s="415"/>
      <c r="E954" s="415"/>
      <c r="F954" s="415"/>
      <c r="G954" s="415"/>
      <c r="H954" s="415"/>
      <c r="I954" s="415"/>
      <c r="J954" s="416">
        <v>8010401001563</v>
      </c>
      <c r="K954" s="417"/>
      <c r="L954" s="417"/>
      <c r="M954" s="417"/>
      <c r="N954" s="417"/>
      <c r="O954" s="417"/>
      <c r="P954" s="421" t="s">
        <v>868</v>
      </c>
      <c r="Q954" s="317"/>
      <c r="R954" s="317"/>
      <c r="S954" s="317"/>
      <c r="T954" s="317"/>
      <c r="U954" s="317"/>
      <c r="V954" s="317"/>
      <c r="W954" s="317"/>
      <c r="X954" s="317"/>
      <c r="Y954" s="318">
        <v>5</v>
      </c>
      <c r="Z954" s="319"/>
      <c r="AA954" s="319"/>
      <c r="AB954" s="320"/>
      <c r="AC954" s="322" t="s">
        <v>366</v>
      </c>
      <c r="AD954" s="323"/>
      <c r="AE954" s="323"/>
      <c r="AF954" s="323"/>
      <c r="AG954" s="323"/>
      <c r="AH954" s="324">
        <v>1</v>
      </c>
      <c r="AI954" s="325"/>
      <c r="AJ954" s="325"/>
      <c r="AK954" s="325"/>
      <c r="AL954" s="326" t="s">
        <v>779</v>
      </c>
      <c r="AM954" s="327"/>
      <c r="AN954" s="327"/>
      <c r="AO954" s="328"/>
      <c r="AP954" s="321" t="s">
        <v>400</v>
      </c>
      <c r="AQ954" s="321"/>
      <c r="AR954" s="321"/>
      <c r="AS954" s="321"/>
      <c r="AT954" s="321"/>
      <c r="AU954" s="321"/>
      <c r="AV954" s="321"/>
      <c r="AW954" s="321"/>
      <c r="AX954" s="321"/>
      <c r="AY954">
        <f>COUNTA($C$954)</f>
        <v>1</v>
      </c>
    </row>
    <row r="955" spans="1:51" ht="30" customHeight="1" x14ac:dyDescent="0.15">
      <c r="A955" s="401">
        <v>12</v>
      </c>
      <c r="B955" s="401">
        <v>1</v>
      </c>
      <c r="C955" s="420" t="s">
        <v>869</v>
      </c>
      <c r="D955" s="415"/>
      <c r="E955" s="415"/>
      <c r="F955" s="415"/>
      <c r="G955" s="415"/>
      <c r="H955" s="415"/>
      <c r="I955" s="415"/>
      <c r="J955" s="416">
        <v>8013305001704</v>
      </c>
      <c r="K955" s="417"/>
      <c r="L955" s="417"/>
      <c r="M955" s="417"/>
      <c r="N955" s="417"/>
      <c r="O955" s="417"/>
      <c r="P955" s="421" t="s">
        <v>870</v>
      </c>
      <c r="Q955" s="317"/>
      <c r="R955" s="317"/>
      <c r="S955" s="317"/>
      <c r="T955" s="317"/>
      <c r="U955" s="317"/>
      <c r="V955" s="317"/>
      <c r="W955" s="317"/>
      <c r="X955" s="317"/>
      <c r="Y955" s="318">
        <v>5</v>
      </c>
      <c r="Z955" s="319"/>
      <c r="AA955" s="319"/>
      <c r="AB955" s="320"/>
      <c r="AC955" s="322" t="s">
        <v>366</v>
      </c>
      <c r="AD955" s="323"/>
      <c r="AE955" s="323"/>
      <c r="AF955" s="323"/>
      <c r="AG955" s="323"/>
      <c r="AH955" s="324">
        <v>1</v>
      </c>
      <c r="AI955" s="325"/>
      <c r="AJ955" s="325"/>
      <c r="AK955" s="325"/>
      <c r="AL955" s="326" t="s">
        <v>779</v>
      </c>
      <c r="AM955" s="327"/>
      <c r="AN955" s="327"/>
      <c r="AO955" s="328"/>
      <c r="AP955" s="321" t="s">
        <v>871</v>
      </c>
      <c r="AQ955" s="321"/>
      <c r="AR955" s="321"/>
      <c r="AS955" s="321"/>
      <c r="AT955" s="321"/>
      <c r="AU955" s="321"/>
      <c r="AV955" s="321"/>
      <c r="AW955" s="321"/>
      <c r="AX955" s="321"/>
      <c r="AY955">
        <f>COUNTA($C$955)</f>
        <v>1</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296</v>
      </c>
      <c r="K976" s="109"/>
      <c r="L976" s="109"/>
      <c r="M976" s="109"/>
      <c r="N976" s="109"/>
      <c r="O976" s="109"/>
      <c r="P976" s="335" t="s">
        <v>243</v>
      </c>
      <c r="Q976" s="335"/>
      <c r="R976" s="335"/>
      <c r="S976" s="335"/>
      <c r="T976" s="335"/>
      <c r="U976" s="335"/>
      <c r="V976" s="335"/>
      <c r="W976" s="335"/>
      <c r="X976" s="335"/>
      <c r="Y976" s="345" t="s">
        <v>294</v>
      </c>
      <c r="Z976" s="346"/>
      <c r="AA976" s="346"/>
      <c r="AB976" s="346"/>
      <c r="AC976" s="277" t="s">
        <v>332</v>
      </c>
      <c r="AD976" s="277"/>
      <c r="AE976" s="277"/>
      <c r="AF976" s="277"/>
      <c r="AG976" s="277"/>
      <c r="AH976" s="345" t="s">
        <v>361</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243</v>
      </c>
      <c r="Q1009" s="335"/>
      <c r="R1009" s="335"/>
      <c r="S1009" s="335"/>
      <c r="T1009" s="335"/>
      <c r="U1009" s="335"/>
      <c r="V1009" s="335"/>
      <c r="W1009" s="335"/>
      <c r="X1009" s="335"/>
      <c r="Y1009" s="345" t="s">
        <v>294</v>
      </c>
      <c r="Z1009" s="346"/>
      <c r="AA1009" s="346"/>
      <c r="AB1009" s="346"/>
      <c r="AC1009" s="277" t="s">
        <v>332</v>
      </c>
      <c r="AD1009" s="277"/>
      <c r="AE1009" s="277"/>
      <c r="AF1009" s="277"/>
      <c r="AG1009" s="277"/>
      <c r="AH1009" s="345" t="s">
        <v>361</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243</v>
      </c>
      <c r="Q1042" s="335"/>
      <c r="R1042" s="335"/>
      <c r="S1042" s="335"/>
      <c r="T1042" s="335"/>
      <c r="U1042" s="335"/>
      <c r="V1042" s="335"/>
      <c r="W1042" s="335"/>
      <c r="X1042" s="335"/>
      <c r="Y1042" s="345" t="s">
        <v>294</v>
      </c>
      <c r="Z1042" s="346"/>
      <c r="AA1042" s="346"/>
      <c r="AB1042" s="346"/>
      <c r="AC1042" s="277" t="s">
        <v>332</v>
      </c>
      <c r="AD1042" s="277"/>
      <c r="AE1042" s="277"/>
      <c r="AF1042" s="277"/>
      <c r="AG1042" s="277"/>
      <c r="AH1042" s="345" t="s">
        <v>361</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243</v>
      </c>
      <c r="Q1075" s="335"/>
      <c r="R1075" s="335"/>
      <c r="S1075" s="335"/>
      <c r="T1075" s="335"/>
      <c r="U1075" s="335"/>
      <c r="V1075" s="335"/>
      <c r="W1075" s="335"/>
      <c r="X1075" s="335"/>
      <c r="Y1075" s="345" t="s">
        <v>294</v>
      </c>
      <c r="Z1075" s="346"/>
      <c r="AA1075" s="346"/>
      <c r="AB1075" s="346"/>
      <c r="AC1075" s="277" t="s">
        <v>332</v>
      </c>
      <c r="AD1075" s="277"/>
      <c r="AE1075" s="277"/>
      <c r="AF1075" s="277"/>
      <c r="AG1075" s="277"/>
      <c r="AH1075" s="345" t="s">
        <v>361</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338</v>
      </c>
      <c r="AM1106" s="952"/>
      <c r="AN1106" s="952"/>
      <c r="AO1106" s="76" t="s">
        <v>894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customHeight="1" x14ac:dyDescent="0.15">
      <c r="A1110" s="401">
        <v>1</v>
      </c>
      <c r="B1110" s="401">
        <v>1</v>
      </c>
      <c r="C1110" s="887"/>
      <c r="D1110" s="887"/>
      <c r="E1110" s="262" t="s">
        <v>707</v>
      </c>
      <c r="F1110" s="886"/>
      <c r="G1110" s="886"/>
      <c r="H1110" s="886"/>
      <c r="I1110" s="886"/>
      <c r="J1110" s="416" t="s">
        <v>707</v>
      </c>
      <c r="K1110" s="417"/>
      <c r="L1110" s="417"/>
      <c r="M1110" s="417"/>
      <c r="N1110" s="417"/>
      <c r="O1110" s="417"/>
      <c r="P1110" s="421" t="s">
        <v>707</v>
      </c>
      <c r="Q1110" s="317"/>
      <c r="R1110" s="317"/>
      <c r="S1110" s="317"/>
      <c r="T1110" s="317"/>
      <c r="U1110" s="317"/>
      <c r="V1110" s="317"/>
      <c r="W1110" s="317"/>
      <c r="X1110" s="317"/>
      <c r="Y1110" s="318" t="s">
        <v>707</v>
      </c>
      <c r="Z1110" s="319"/>
      <c r="AA1110" s="319"/>
      <c r="AB1110" s="320"/>
      <c r="AC1110" s="322"/>
      <c r="AD1110" s="323"/>
      <c r="AE1110" s="323"/>
      <c r="AF1110" s="323"/>
      <c r="AG1110" s="323"/>
      <c r="AH1110" s="324" t="s">
        <v>707</v>
      </c>
      <c r="AI1110" s="325"/>
      <c r="AJ1110" s="325"/>
      <c r="AK1110" s="325"/>
      <c r="AL1110" s="326" t="s">
        <v>707</v>
      </c>
      <c r="AM1110" s="327"/>
      <c r="AN1110" s="327"/>
      <c r="AO1110" s="328"/>
      <c r="AP1110" s="321" t="s">
        <v>707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6FFFB977-82AB-445E-88AF-BB65156822A4}" scale="70" showPageBreaks="1" fitToPage="1" printArea="1" hiddenRows="1" hiddenColumns="1" view="pageBreakPreview" topLeftCell="A736">
      <selection activeCell="BJ729" sqref="BJ729"/>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33B7F978-545B-40DD-A5ED-37AF57363A42}" scale="70" showPageBreaks="1" fitToPage="1" printArea="1" hiddenRows="1" hiddenColumns="1" view="pageBreakPreview">
      <selection activeCell="G9" sqref="G9:AX9"/>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3:AX13 P15:AX15">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2:Y798">
    <cfRule type="expression" dxfId="2783" priority="13685">
      <formula>IF(RIGHT(TEXT(Y792,"0.#"),1)=".",FALSE,TRUE)</formula>
    </cfRule>
    <cfRule type="expression" dxfId="2782" priority="13686">
      <formula>IF(RIGHT(TEXT(Y792,"0.#"),1)=".",TRUE,FALSE)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7:AO940">
    <cfRule type="expression" dxfId="1955" priority="2067">
      <formula>IF(AND(AL917&gt;=0, RIGHT(TEXT(AL917,"0.#"),1)&lt;&gt;"."),TRUE,FALSE)</formula>
    </cfRule>
    <cfRule type="expression" dxfId="1954" priority="2068">
      <formula>IF(AND(AL917&gt;=0, RIGHT(TEXT(AL917,"0.#"),1)="."),TRUE,FALSE)</formula>
    </cfRule>
    <cfRule type="expression" dxfId="1953" priority="2069">
      <formula>IF(AND(AL917&lt;0, RIGHT(TEXT(AL917,"0.#"),1)&lt;&gt;"."),TRUE,FALSE)</formula>
    </cfRule>
    <cfRule type="expression" dxfId="1952" priority="2070">
      <formula>IF(AND(AL917&lt;0, RIGHT(TEXT(AL917,"0.#"),1)="."),TRUE,FALSE)</formula>
    </cfRule>
  </conditionalFormatting>
  <conditionalFormatting sqref="AL911:AO916">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55:AO973">
    <cfRule type="expression" dxfId="1947" priority="2055">
      <formula>IF(AND(AL955&gt;=0, RIGHT(TEXT(AL955,"0.#"),1)&lt;&gt;"."),TRUE,FALSE)</formula>
    </cfRule>
    <cfRule type="expression" dxfId="1946" priority="2056">
      <formula>IF(AND(AL955&gt;=0, RIGHT(TEXT(AL955,"0.#"),1)="."),TRUE,FALSE)</formula>
    </cfRule>
    <cfRule type="expression" dxfId="1945" priority="2057">
      <formula>IF(AND(AL955&lt;0, RIGHT(TEXT(AL955,"0.#"),1)&lt;&gt;"."),TRUE,FALSE)</formula>
    </cfRule>
    <cfRule type="expression" dxfId="1944" priority="2058">
      <formula>IF(AND(AL955&lt;0, RIGHT(TEXT(AL955,"0.#"),1)="."),TRUE,FALSE)</formula>
    </cfRule>
  </conditionalFormatting>
  <conditionalFormatting sqref="AL944:AO954">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0:Y791">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7" manualBreakCount="7">
    <brk id="99" max="49" man="1"/>
    <brk id="172" max="49" man="1"/>
    <brk id="704" max="49" man="1"/>
    <brk id="725" max="49" man="1"/>
    <brk id="747" max="49" man="1"/>
    <brk id="839" max="49" man="1"/>
    <brk id="922" max="49" man="1"/>
  </rowBreaks>
  <ignoredErrors>
    <ignoredError sqref="P29 W2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6" sqref="K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746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746</v>
      </c>
      <c r="R6" s="13" t="str">
        <f t="shared" si="3"/>
        <v>交付</v>
      </c>
      <c r="S6" s="13" t="str">
        <f t="shared" si="4"/>
        <v>交付</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customSheetViews>
    <customSheetView guid="{6FFFB977-82AB-445E-88AF-BB65156822A4}" hiddenColumns="1">
      <selection activeCell="U7" sqref="U7"/>
      <pageMargins left="0.7" right="0.7" top="0.75" bottom="0.75" header="0.3" footer="0.3"/>
      <pageSetup paperSize="9" orientation="portrait" r:id="rId1"/>
    </customSheetView>
    <customSheetView guid="{33B7F978-545B-40DD-A5ED-37AF57363A42}" hiddenColumns="1">
      <selection activeCell="U7" sqref="U7"/>
      <pageMargins left="0.7" right="0.7" top="0.75" bottom="0.75" header="0.3" footer="0.3"/>
      <pageSetup paperSize="9" orientation="portrait" r:id="rId2"/>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343</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384</v>
      </c>
      <c r="AF2" s="990"/>
      <c r="AG2" s="990"/>
      <c r="AH2" s="990"/>
      <c r="AI2" s="990" t="s">
        <v>406</v>
      </c>
      <c r="AJ2" s="990"/>
      <c r="AK2" s="990"/>
      <c r="AL2" s="454"/>
      <c r="AM2" s="990" t="s">
        <v>503</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343</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384</v>
      </c>
      <c r="AF9" s="990"/>
      <c r="AG9" s="990"/>
      <c r="AH9" s="990"/>
      <c r="AI9" s="990" t="s">
        <v>406</v>
      </c>
      <c r="AJ9" s="990"/>
      <c r="AK9" s="990"/>
      <c r="AL9" s="454"/>
      <c r="AM9" s="990" t="s">
        <v>503</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343</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343</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343</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343</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343</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343</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343</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343</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customSheetViews>
    <customSheetView guid="{6FFFB977-82AB-445E-88AF-BB65156822A4}"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33B7F978-545B-40DD-A5ED-37AF57363A42}"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FFFB977-82AB-445E-88AF-BB65156822A4}"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33B7F978-545B-40DD-A5ED-37AF57363A42}"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BA1322" sqref="BA132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893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297</v>
      </c>
      <c r="AQ3" s="423"/>
      <c r="AR3" s="423"/>
      <c r="AS3" s="423"/>
      <c r="AT3" s="423"/>
      <c r="AU3" s="423"/>
      <c r="AV3" s="423"/>
      <c r="AW3" s="423"/>
      <c r="AX3" s="423"/>
      <c r="AY3">
        <f>$AY$2</f>
        <v>1</v>
      </c>
    </row>
    <row r="4" spans="1:51" ht="26.25" customHeight="1" x14ac:dyDescent="0.15">
      <c r="A4" s="1051">
        <v>1</v>
      </c>
      <c r="B4" s="1051">
        <v>1</v>
      </c>
      <c r="C4" s="420" t="s">
        <v>895</v>
      </c>
      <c r="D4" s="415"/>
      <c r="E4" s="415"/>
      <c r="F4" s="415"/>
      <c r="G4" s="415"/>
      <c r="H4" s="415"/>
      <c r="I4" s="415"/>
      <c r="J4" s="416">
        <v>1010001012876</v>
      </c>
      <c r="K4" s="417"/>
      <c r="L4" s="417"/>
      <c r="M4" s="417"/>
      <c r="N4" s="417"/>
      <c r="O4" s="417"/>
      <c r="P4" s="421" t="s">
        <v>896</v>
      </c>
      <c r="Q4" s="317"/>
      <c r="R4" s="317"/>
      <c r="S4" s="317"/>
      <c r="T4" s="317"/>
      <c r="U4" s="317"/>
      <c r="V4" s="317"/>
      <c r="W4" s="317"/>
      <c r="X4" s="317"/>
      <c r="Y4" s="318">
        <v>31</v>
      </c>
      <c r="Z4" s="319"/>
      <c r="AA4" s="319"/>
      <c r="AB4" s="320"/>
      <c r="AC4" s="1050" t="s">
        <v>366</v>
      </c>
      <c r="AD4" s="1050"/>
      <c r="AE4" s="1050"/>
      <c r="AF4" s="1050"/>
      <c r="AG4" s="1050"/>
      <c r="AH4" s="324">
        <v>1</v>
      </c>
      <c r="AI4" s="325"/>
      <c r="AJ4" s="325"/>
      <c r="AK4" s="325"/>
      <c r="AL4" s="326" t="s">
        <v>897</v>
      </c>
      <c r="AM4" s="327"/>
      <c r="AN4" s="327"/>
      <c r="AO4" s="328"/>
      <c r="AP4" s="321" t="s">
        <v>897</v>
      </c>
      <c r="AQ4" s="321"/>
      <c r="AR4" s="321"/>
      <c r="AS4" s="321"/>
      <c r="AT4" s="321"/>
      <c r="AU4" s="321"/>
      <c r="AV4" s="321"/>
      <c r="AW4" s="321"/>
      <c r="AX4" s="321"/>
      <c r="AY4">
        <f>$AY$2</f>
        <v>1</v>
      </c>
    </row>
    <row r="5" spans="1:51" ht="26.25" customHeight="1" x14ac:dyDescent="0.15">
      <c r="A5" s="1051">
        <v>2</v>
      </c>
      <c r="B5" s="1051">
        <v>1</v>
      </c>
      <c r="C5" s="420" t="s">
        <v>898</v>
      </c>
      <c r="D5" s="415"/>
      <c r="E5" s="415"/>
      <c r="F5" s="415"/>
      <c r="G5" s="415"/>
      <c r="H5" s="415"/>
      <c r="I5" s="415"/>
      <c r="J5" s="416">
        <v>1140001078509</v>
      </c>
      <c r="K5" s="417"/>
      <c r="L5" s="417"/>
      <c r="M5" s="417"/>
      <c r="N5" s="417"/>
      <c r="O5" s="417"/>
      <c r="P5" s="421" t="s">
        <v>899</v>
      </c>
      <c r="Q5" s="317"/>
      <c r="R5" s="317"/>
      <c r="S5" s="317"/>
      <c r="T5" s="317"/>
      <c r="U5" s="317"/>
      <c r="V5" s="317"/>
      <c r="W5" s="317"/>
      <c r="X5" s="317"/>
      <c r="Y5" s="318">
        <v>9</v>
      </c>
      <c r="Z5" s="319"/>
      <c r="AA5" s="319"/>
      <c r="AB5" s="320"/>
      <c r="AC5" s="1050" t="s">
        <v>373</v>
      </c>
      <c r="AD5" s="1050"/>
      <c r="AE5" s="1050"/>
      <c r="AF5" s="1050"/>
      <c r="AG5" s="1050"/>
      <c r="AH5" s="324" t="s">
        <v>897</v>
      </c>
      <c r="AI5" s="325"/>
      <c r="AJ5" s="325"/>
      <c r="AK5" s="325"/>
      <c r="AL5" s="326" t="s">
        <v>897</v>
      </c>
      <c r="AM5" s="327"/>
      <c r="AN5" s="327"/>
      <c r="AO5" s="328"/>
      <c r="AP5" s="321" t="s">
        <v>897</v>
      </c>
      <c r="AQ5" s="321"/>
      <c r="AR5" s="321"/>
      <c r="AS5" s="321"/>
      <c r="AT5" s="321"/>
      <c r="AU5" s="321"/>
      <c r="AV5" s="321"/>
      <c r="AW5" s="321"/>
      <c r="AX5" s="321"/>
      <c r="AY5">
        <f>COUNTA($C$5)</f>
        <v>1</v>
      </c>
    </row>
    <row r="6" spans="1:51" ht="26.25" customHeight="1" x14ac:dyDescent="0.15">
      <c r="A6" s="1051">
        <v>3</v>
      </c>
      <c r="B6" s="1051">
        <v>1</v>
      </c>
      <c r="C6" s="420" t="s">
        <v>898</v>
      </c>
      <c r="D6" s="415"/>
      <c r="E6" s="415"/>
      <c r="F6" s="415"/>
      <c r="G6" s="415"/>
      <c r="H6" s="415"/>
      <c r="I6" s="415"/>
      <c r="J6" s="416">
        <v>1140001078509</v>
      </c>
      <c r="K6" s="417"/>
      <c r="L6" s="417"/>
      <c r="M6" s="417"/>
      <c r="N6" s="417"/>
      <c r="O6" s="417"/>
      <c r="P6" s="421" t="s">
        <v>900</v>
      </c>
      <c r="Q6" s="317"/>
      <c r="R6" s="317"/>
      <c r="S6" s="317"/>
      <c r="T6" s="317"/>
      <c r="U6" s="317"/>
      <c r="V6" s="317"/>
      <c r="W6" s="317"/>
      <c r="X6" s="317"/>
      <c r="Y6" s="318">
        <v>9</v>
      </c>
      <c r="Z6" s="319"/>
      <c r="AA6" s="319"/>
      <c r="AB6" s="320"/>
      <c r="AC6" s="1050" t="s">
        <v>373</v>
      </c>
      <c r="AD6" s="1050"/>
      <c r="AE6" s="1050"/>
      <c r="AF6" s="1050"/>
      <c r="AG6" s="1050"/>
      <c r="AH6" s="324" t="s">
        <v>897</v>
      </c>
      <c r="AI6" s="325"/>
      <c r="AJ6" s="325"/>
      <c r="AK6" s="325"/>
      <c r="AL6" s="326" t="s">
        <v>897</v>
      </c>
      <c r="AM6" s="327"/>
      <c r="AN6" s="327"/>
      <c r="AO6" s="328"/>
      <c r="AP6" s="321" t="s">
        <v>897</v>
      </c>
      <c r="AQ6" s="321"/>
      <c r="AR6" s="321"/>
      <c r="AS6" s="321"/>
      <c r="AT6" s="321"/>
      <c r="AU6" s="321"/>
      <c r="AV6" s="321"/>
      <c r="AW6" s="321"/>
      <c r="AX6" s="321"/>
      <c r="AY6">
        <f>COUNTA($C$6)</f>
        <v>1</v>
      </c>
    </row>
    <row r="7" spans="1:51" ht="26.25" customHeight="1" x14ac:dyDescent="0.15">
      <c r="A7" s="1051">
        <v>4</v>
      </c>
      <c r="B7" s="1051">
        <v>1</v>
      </c>
      <c r="C7" s="420" t="s">
        <v>898</v>
      </c>
      <c r="D7" s="415"/>
      <c r="E7" s="415"/>
      <c r="F7" s="415"/>
      <c r="G7" s="415"/>
      <c r="H7" s="415"/>
      <c r="I7" s="415"/>
      <c r="J7" s="416">
        <v>1140001078509</v>
      </c>
      <c r="K7" s="417"/>
      <c r="L7" s="417"/>
      <c r="M7" s="417"/>
      <c r="N7" s="417"/>
      <c r="O7" s="417"/>
      <c r="P7" s="421" t="s">
        <v>901</v>
      </c>
      <c r="Q7" s="317"/>
      <c r="R7" s="317"/>
      <c r="S7" s="317"/>
      <c r="T7" s="317"/>
      <c r="U7" s="317"/>
      <c r="V7" s="317"/>
      <c r="W7" s="317"/>
      <c r="X7" s="317"/>
      <c r="Y7" s="318">
        <v>8</v>
      </c>
      <c r="Z7" s="319"/>
      <c r="AA7" s="319"/>
      <c r="AB7" s="320"/>
      <c r="AC7" s="1050" t="s">
        <v>373</v>
      </c>
      <c r="AD7" s="1050"/>
      <c r="AE7" s="1050"/>
      <c r="AF7" s="1050"/>
      <c r="AG7" s="1050"/>
      <c r="AH7" s="324" t="s">
        <v>897</v>
      </c>
      <c r="AI7" s="325"/>
      <c r="AJ7" s="325"/>
      <c r="AK7" s="325"/>
      <c r="AL7" s="326" t="s">
        <v>897</v>
      </c>
      <c r="AM7" s="327"/>
      <c r="AN7" s="327"/>
      <c r="AO7" s="328"/>
      <c r="AP7" s="321" t="s">
        <v>897</v>
      </c>
      <c r="AQ7" s="321"/>
      <c r="AR7" s="321"/>
      <c r="AS7" s="321"/>
      <c r="AT7" s="321"/>
      <c r="AU7" s="321"/>
      <c r="AV7" s="321"/>
      <c r="AW7" s="321"/>
      <c r="AX7" s="321"/>
      <c r="AY7">
        <f>COUNTA($C$7)</f>
        <v>1</v>
      </c>
    </row>
    <row r="8" spans="1:51" ht="26.25" customHeight="1" x14ac:dyDescent="0.15">
      <c r="A8" s="1051">
        <v>5</v>
      </c>
      <c r="B8" s="1051">
        <v>1</v>
      </c>
      <c r="C8" s="420" t="s">
        <v>898</v>
      </c>
      <c r="D8" s="415"/>
      <c r="E8" s="415"/>
      <c r="F8" s="415"/>
      <c r="G8" s="415"/>
      <c r="H8" s="415"/>
      <c r="I8" s="415"/>
      <c r="J8" s="416">
        <v>1140001078509</v>
      </c>
      <c r="K8" s="417"/>
      <c r="L8" s="417"/>
      <c r="M8" s="417"/>
      <c r="N8" s="417"/>
      <c r="O8" s="417"/>
      <c r="P8" s="421" t="s">
        <v>902</v>
      </c>
      <c r="Q8" s="317"/>
      <c r="R8" s="317"/>
      <c r="S8" s="317"/>
      <c r="T8" s="317"/>
      <c r="U8" s="317"/>
      <c r="V8" s="317"/>
      <c r="W8" s="317"/>
      <c r="X8" s="317"/>
      <c r="Y8" s="318">
        <v>3</v>
      </c>
      <c r="Z8" s="319"/>
      <c r="AA8" s="319"/>
      <c r="AB8" s="320"/>
      <c r="AC8" s="1050" t="s">
        <v>373</v>
      </c>
      <c r="AD8" s="1050"/>
      <c r="AE8" s="1050"/>
      <c r="AF8" s="1050"/>
      <c r="AG8" s="1050"/>
      <c r="AH8" s="324" t="s">
        <v>897</v>
      </c>
      <c r="AI8" s="325"/>
      <c r="AJ8" s="325"/>
      <c r="AK8" s="325"/>
      <c r="AL8" s="326" t="s">
        <v>897</v>
      </c>
      <c r="AM8" s="327"/>
      <c r="AN8" s="327"/>
      <c r="AO8" s="328"/>
      <c r="AP8" s="321" t="s">
        <v>897</v>
      </c>
      <c r="AQ8" s="321"/>
      <c r="AR8" s="321"/>
      <c r="AS8" s="321"/>
      <c r="AT8" s="321"/>
      <c r="AU8" s="321"/>
      <c r="AV8" s="321"/>
      <c r="AW8" s="321"/>
      <c r="AX8" s="321"/>
      <c r="AY8">
        <f>COUNTA($C$8)</f>
        <v>1</v>
      </c>
    </row>
    <row r="9" spans="1:51" ht="26.25" customHeight="1" x14ac:dyDescent="0.15">
      <c r="A9" s="1051">
        <v>6</v>
      </c>
      <c r="B9" s="1051">
        <v>1</v>
      </c>
      <c r="C9" s="420" t="s">
        <v>898</v>
      </c>
      <c r="D9" s="415"/>
      <c r="E9" s="415"/>
      <c r="F9" s="415"/>
      <c r="G9" s="415"/>
      <c r="H9" s="415"/>
      <c r="I9" s="415"/>
      <c r="J9" s="416">
        <v>1140001078509</v>
      </c>
      <c r="K9" s="417"/>
      <c r="L9" s="417"/>
      <c r="M9" s="417"/>
      <c r="N9" s="417"/>
      <c r="O9" s="417"/>
      <c r="P9" s="421" t="s">
        <v>903</v>
      </c>
      <c r="Q9" s="317"/>
      <c r="R9" s="317"/>
      <c r="S9" s="317"/>
      <c r="T9" s="317"/>
      <c r="U9" s="317"/>
      <c r="V9" s="317"/>
      <c r="W9" s="317"/>
      <c r="X9" s="317"/>
      <c r="Y9" s="318">
        <v>2</v>
      </c>
      <c r="Z9" s="319"/>
      <c r="AA9" s="319"/>
      <c r="AB9" s="320"/>
      <c r="AC9" s="1050" t="s">
        <v>373</v>
      </c>
      <c r="AD9" s="1050"/>
      <c r="AE9" s="1050"/>
      <c r="AF9" s="1050"/>
      <c r="AG9" s="1050"/>
      <c r="AH9" s="324" t="s">
        <v>897</v>
      </c>
      <c r="AI9" s="325"/>
      <c r="AJ9" s="325"/>
      <c r="AK9" s="325"/>
      <c r="AL9" s="326" t="s">
        <v>897</v>
      </c>
      <c r="AM9" s="327"/>
      <c r="AN9" s="327"/>
      <c r="AO9" s="328"/>
      <c r="AP9" s="321" t="s">
        <v>897</v>
      </c>
      <c r="AQ9" s="321"/>
      <c r="AR9" s="321"/>
      <c r="AS9" s="321"/>
      <c r="AT9" s="321"/>
      <c r="AU9" s="321"/>
      <c r="AV9" s="321"/>
      <c r="AW9" s="321"/>
      <c r="AX9" s="321"/>
      <c r="AY9">
        <f>COUNTA($C$9)</f>
        <v>1</v>
      </c>
    </row>
    <row r="10" spans="1:51" ht="26.25" hidden="1"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890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297</v>
      </c>
      <c r="AQ36" s="423"/>
      <c r="AR36" s="423"/>
      <c r="AS36" s="423"/>
      <c r="AT36" s="423"/>
      <c r="AU36" s="423"/>
      <c r="AV36" s="423"/>
      <c r="AW36" s="423"/>
      <c r="AX36" s="423"/>
      <c r="AY36">
        <f>$AY$34</f>
        <v>1</v>
      </c>
    </row>
    <row r="37" spans="1:51" ht="49.5" customHeight="1" x14ac:dyDescent="0.15">
      <c r="A37" s="1051">
        <v>1</v>
      </c>
      <c r="B37" s="1051">
        <v>1</v>
      </c>
      <c r="C37" s="420" t="s">
        <v>904</v>
      </c>
      <c r="D37" s="415"/>
      <c r="E37" s="415"/>
      <c r="F37" s="415"/>
      <c r="G37" s="415"/>
      <c r="H37" s="415"/>
      <c r="I37" s="415"/>
      <c r="J37" s="416">
        <v>8010001166930</v>
      </c>
      <c r="K37" s="417"/>
      <c r="L37" s="417"/>
      <c r="M37" s="417"/>
      <c r="N37" s="417"/>
      <c r="O37" s="417"/>
      <c r="P37" s="421" t="s">
        <v>905</v>
      </c>
      <c r="Q37" s="317"/>
      <c r="R37" s="317"/>
      <c r="S37" s="317"/>
      <c r="T37" s="317"/>
      <c r="U37" s="317"/>
      <c r="V37" s="317"/>
      <c r="W37" s="317"/>
      <c r="X37" s="317"/>
      <c r="Y37" s="318">
        <v>32</v>
      </c>
      <c r="Z37" s="319"/>
      <c r="AA37" s="319"/>
      <c r="AB37" s="320"/>
      <c r="AC37" s="1050" t="s">
        <v>366</v>
      </c>
      <c r="AD37" s="1050"/>
      <c r="AE37" s="1050"/>
      <c r="AF37" s="1050"/>
      <c r="AG37" s="1050"/>
      <c r="AH37" s="324">
        <v>2</v>
      </c>
      <c r="AI37" s="325"/>
      <c r="AJ37" s="325"/>
      <c r="AK37" s="325"/>
      <c r="AL37" s="326" t="s">
        <v>897</v>
      </c>
      <c r="AM37" s="327"/>
      <c r="AN37" s="327"/>
      <c r="AO37" s="328"/>
      <c r="AP37" s="321" t="s">
        <v>897</v>
      </c>
      <c r="AQ37" s="321"/>
      <c r="AR37" s="321"/>
      <c r="AS37" s="321"/>
      <c r="AT37" s="321"/>
      <c r="AU37" s="321"/>
      <c r="AV37" s="321"/>
      <c r="AW37" s="321"/>
      <c r="AX37" s="321"/>
      <c r="AY37">
        <f>$AY$34</f>
        <v>1</v>
      </c>
    </row>
    <row r="38" spans="1:51" ht="26.25" hidden="1"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hidden="1"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hidden="1"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hidden="1"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hidden="1"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hidden="1"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hidden="1"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hidden="1"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hidden="1"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hidden="1"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hidden="1"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hidden="1"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hidden="1"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hidden="1"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hidden="1"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hidden="1"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hidden="1"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hidden="1"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hidden="1"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hidden="1"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hidden="1"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hidden="1"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hidden="1"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hidden="1"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hidden="1"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hidden="1"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hidden="1"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hidden="1"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hidden="1"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hidden="1"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hidden="1"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hidden="1"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hidden="1"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hidden="1"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hidden="1"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hidden="1"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hidden="1"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hidden="1"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hidden="1"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6FFFB977-82AB-445E-88AF-BB65156822A4}"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33B7F978-545B-40DD-A5ED-37AF57363A42}"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3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2021-07-12T12:42:09Z</cp:lastPrinted>
  <dcterms:created xsi:type="dcterms:W3CDTF">2012-03-13T00:50:25Z</dcterms:created>
  <dcterms:modified xsi:type="dcterms:W3CDTF">2021-09-17T03:44:01Z</dcterms:modified>
</cp:coreProperties>
</file>