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930" yWindow="0" windowWidth="28800" windowHeight="1146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141AA650_64F8_458E_8324_E396B02AE220_.wvu.Cols" localSheetId="0" hidden="1">行政事業レビューシート!$AY:$AY</definedName>
    <definedName name="Z_141AA650_64F8_458E_8324_E396B02AE220_.wvu.Cols" localSheetId="1" hidden="1">入力規則等!$C:$D,入力規則等!$H:$I,入力規則等!$M:$N,入力規則等!$R:$S</definedName>
    <definedName name="Z_141AA650_64F8_458E_8324_E396B02AE220_.wvu.Cols" localSheetId="2" hidden="1">別紙1!$AY:$AY</definedName>
    <definedName name="Z_141AA650_64F8_458E_8324_E396B02AE220_.wvu.Cols" localSheetId="3" hidden="1">別紙2!$AY:$AY</definedName>
    <definedName name="Z_141AA650_64F8_458E_8324_E396B02AE220_.wvu.Cols" localSheetId="4" hidden="1">別紙3!$AY:$AY</definedName>
    <definedName name="Z_141AA650_64F8_458E_8324_E396B02AE220_.wvu.FilterData" localSheetId="4" hidden="1">別紙3!$AP$1:$AP$1320</definedName>
    <definedName name="Z_141AA650_64F8_458E_8324_E396B02AE220_.wvu.PrintArea" localSheetId="0" hidden="1">行政事業レビューシート!$A$1:$AX$1139</definedName>
    <definedName name="Z_141AA650_64F8_458E_8324_E396B02AE220_.wvu.PrintArea" localSheetId="2" hidden="1">別紙1!$A$1:$AX$71</definedName>
    <definedName name="Z_141AA650_64F8_458E_8324_E396B02AE220_.wvu.PrintArea" localSheetId="3" hidden="1">別紙2!$A$1:$AX$265</definedName>
    <definedName name="Z_141AA650_64F8_458E_8324_E396B02AE220_.wvu.PrintArea" localSheetId="4" hidden="1">別紙3!$A$1:$AX$1320</definedName>
    <definedName name="Z_141AA650_64F8_458E_8324_E396B02AE220_.wvu.Rows" localSheetId="0" hidden="1">行政事業レビューシート!$44:$99,行政事業レビューシート!$103:$114,行政事業レビューシート!$118:$189,行政事業レビューシート!$196:$211,行政事業レビューシート!$219:$246,行政事業レビューシート!$250:$430,行政事業レビューシート!$436:$455,行政事業レビューシート!$461:$480,行政事業レビューシート!$484:$699,行政事業レビューシート!$768:$786,行政事業レビューシート!$794:$798,行政事業レビューシート!$807:$811,行政事業レビューシート!$813:$838,行政事業レビューシート!$846:$874,行政事業レビューシート!$880:$907,行政事業レビューシート!$936:$940,行政事業レビューシート!$946:$1105,行政事業レビューシート!$1111:$1139</definedName>
    <definedName name="Z_3EA6A3AE_8AD7_4E83_808F_5EFABF87CD67_.wvu.Cols" localSheetId="0" hidden="1">行政事業レビューシート!$AY:$AY</definedName>
    <definedName name="Z_3EA6A3AE_8AD7_4E83_808F_5EFABF87CD67_.wvu.Cols" localSheetId="1" hidden="1">入力規則等!$C:$D,入力規則等!$H:$I,入力規則等!$M:$N,入力規則等!$R:$S</definedName>
    <definedName name="Z_3EA6A3AE_8AD7_4E83_808F_5EFABF87CD67_.wvu.Cols" localSheetId="2" hidden="1">別紙1!$AY:$AY</definedName>
    <definedName name="Z_3EA6A3AE_8AD7_4E83_808F_5EFABF87CD67_.wvu.Cols" localSheetId="3" hidden="1">別紙2!$AY:$AY</definedName>
    <definedName name="Z_3EA6A3AE_8AD7_4E83_808F_5EFABF87CD67_.wvu.Cols" localSheetId="4" hidden="1">別紙3!$AY:$AY</definedName>
    <definedName name="Z_3EA6A3AE_8AD7_4E83_808F_5EFABF87CD67_.wvu.FilterData" localSheetId="4" hidden="1">別紙3!$AP$1:$AP$1320</definedName>
    <definedName name="Z_3EA6A3AE_8AD7_4E83_808F_5EFABF87CD67_.wvu.PrintArea" localSheetId="0" hidden="1">行政事業レビューシート!$A$1:$AX$1139</definedName>
    <definedName name="Z_3EA6A3AE_8AD7_4E83_808F_5EFABF87CD67_.wvu.PrintArea" localSheetId="2" hidden="1">別紙1!$A$1:$AX$71</definedName>
    <definedName name="Z_3EA6A3AE_8AD7_4E83_808F_5EFABF87CD67_.wvu.PrintArea" localSheetId="3" hidden="1">別紙2!$A$1:$AX$265</definedName>
    <definedName name="Z_3EA6A3AE_8AD7_4E83_808F_5EFABF87CD67_.wvu.PrintArea" localSheetId="4" hidden="1">別紙3!$A$1:$AX$1320</definedName>
    <definedName name="Z_3EA6A3AE_8AD7_4E83_808F_5EFABF87CD67_.wvu.Rows" localSheetId="0" hidden="1">行政事業レビューシート!$44:$99,行政事業レビューシート!$103:$114,行政事業レビューシート!$118:$189,行政事業レビューシート!$196:$211,行政事業レビューシート!$219:$246,行政事業レビューシート!$250:$430,行政事業レビューシート!$436:$455,行政事業レビューシート!$461:$480,行政事業レビューシート!$484:$699,行政事業レビューシート!$768:$786,行政事業レビューシート!$794:$798,行政事業レビューシート!$807:$811,行政事業レビューシート!$813:$838,行政事業レビューシート!$846:$874,行政事業レビューシート!$880:$907,行政事業レビューシート!$936:$940,行政事業レビューシート!$946:$1105,行政事業レビューシート!$1111:$1139</definedName>
    <definedName name="Z_6D5354F4_B794_4EAC_BEBA_DBF5B7263ED0_.wvu.Cols" localSheetId="0" hidden="1">行政事業レビューシート!$AY:$AY</definedName>
    <definedName name="Z_6D5354F4_B794_4EAC_BEBA_DBF5B7263ED0_.wvu.Cols" localSheetId="1" hidden="1">入力規則等!$C:$D,入力規則等!$H:$I,入力規則等!$M:$N,入力規則等!$R:$S</definedName>
    <definedName name="Z_6D5354F4_B794_4EAC_BEBA_DBF5B7263ED0_.wvu.Cols" localSheetId="2" hidden="1">別紙1!$AY:$AY</definedName>
    <definedName name="Z_6D5354F4_B794_4EAC_BEBA_DBF5B7263ED0_.wvu.Cols" localSheetId="3" hidden="1">別紙2!$AY:$AY</definedName>
    <definedName name="Z_6D5354F4_B794_4EAC_BEBA_DBF5B7263ED0_.wvu.Cols" localSheetId="4" hidden="1">別紙3!$AY:$AY</definedName>
    <definedName name="Z_6D5354F4_B794_4EAC_BEBA_DBF5B7263ED0_.wvu.FilterData" localSheetId="4" hidden="1">別紙3!$AP$1:$AP$1320</definedName>
    <definedName name="Z_6D5354F4_B794_4EAC_BEBA_DBF5B7263ED0_.wvu.PrintArea" localSheetId="0" hidden="1">行政事業レビューシート!$A$1:$AX$1110</definedName>
    <definedName name="Z_6D5354F4_B794_4EAC_BEBA_DBF5B7263ED0_.wvu.PrintArea" localSheetId="2" hidden="1">別紙1!$A$1:$AX$71</definedName>
    <definedName name="Z_6D5354F4_B794_4EAC_BEBA_DBF5B7263ED0_.wvu.PrintArea" localSheetId="3" hidden="1">別紙2!$A$1:$AX$265</definedName>
    <definedName name="Z_6D5354F4_B794_4EAC_BEBA_DBF5B7263ED0_.wvu.PrintArea" localSheetId="4" hidden="1">別紙3!$A$1:$AX$1320</definedName>
    <definedName name="Z_6D5354F4_B794_4EAC_BEBA_DBF5B7263ED0_.wvu.Rows" localSheetId="0" hidden="1">行政事業レビューシート!$44:$99,行政事業レビューシート!$103:$114,行政事業レビューシート!$118:$189,行政事業レビューシート!$196:$211,行政事業レビューシート!$219:$246,行政事業レビューシート!$250:$430,行政事業レビューシート!$436:$455,行政事業レビューシート!$461:$480,行政事業レビューシート!$484:$699,行政事業レビューシート!$768:$786,行政事業レビューシート!$790:$798,行政事業レビューシート!$803:$811,行政事業レビューシート!$813:$839,行政事業レビューシート!$846:$874,行政事業レビューシート!$880:$907,行政事業レビューシート!$936:$940,行政事業レビューシート!$946:$1106,行政事業レビューシート!$1111:$1139</definedName>
    <definedName name="Z_9554F6A6_A034_4F1C_970C_F1F6382DF684_.wvu.Cols" localSheetId="0" hidden="1">行政事業レビューシート!$AY:$AY</definedName>
    <definedName name="Z_9554F6A6_A034_4F1C_970C_F1F6382DF684_.wvu.Cols" localSheetId="1" hidden="1">入力規則等!$C:$D,入力規則等!$H:$I,入力規則等!$M:$N,入力規則等!$R:$S</definedName>
    <definedName name="Z_9554F6A6_A034_4F1C_970C_F1F6382DF684_.wvu.Cols" localSheetId="2" hidden="1">別紙1!$AY:$AY</definedName>
    <definedName name="Z_9554F6A6_A034_4F1C_970C_F1F6382DF684_.wvu.Cols" localSheetId="3" hidden="1">別紙2!$AY:$AY</definedName>
    <definedName name="Z_9554F6A6_A034_4F1C_970C_F1F6382DF684_.wvu.Cols" localSheetId="4" hidden="1">別紙3!$AY:$AY</definedName>
    <definedName name="Z_9554F6A6_A034_4F1C_970C_F1F6382DF684_.wvu.FilterData" localSheetId="4" hidden="1">別紙3!$AP$1:$AP$1320</definedName>
    <definedName name="Z_9554F6A6_A034_4F1C_970C_F1F6382DF684_.wvu.PrintArea" localSheetId="0" hidden="1">行政事業レビューシート!$A$1:$AX$1139</definedName>
    <definedName name="Z_9554F6A6_A034_4F1C_970C_F1F6382DF684_.wvu.PrintArea" localSheetId="2" hidden="1">別紙1!$A$1:$AX$71</definedName>
    <definedName name="Z_9554F6A6_A034_4F1C_970C_F1F6382DF684_.wvu.PrintArea" localSheetId="3" hidden="1">別紙2!$A$1:$AX$265</definedName>
    <definedName name="Z_9554F6A6_A034_4F1C_970C_F1F6382DF684_.wvu.PrintArea" localSheetId="4" hidden="1">別紙3!$A$1:$AX$1320</definedName>
    <definedName name="Z_9554F6A6_A034_4F1C_970C_F1F6382DF684_.wvu.Rows" localSheetId="0" hidden="1">行政事業レビューシート!$44:$99,行政事業レビューシート!$103:$114,行政事業レビューシート!$118:$189,行政事業レビューシート!$196:$211,行政事業レビューシート!$219:$246,行政事業レビューシート!$250:$430,行政事業レビューシート!$436:$455,行政事業レビューシート!$461:$480,行政事業レビューシート!$484:$699,行政事業レビューシート!$768:$786,行政事業レビューシート!$790:$798,行政事業レビューシート!$803:$811,行政事業レビューシート!$813:$839,行政事業レビューシート!$846:$874,行政事業レビューシート!$880:$907,行政事業レビューシート!$936:$940,行政事業レビューシート!$946:$1106,行政事業レビューシート!$1111:$1139</definedName>
    <definedName name="Z_B7DE4733_7272_4B33_8081_D5B887EE1A6A_.wvu.Cols" localSheetId="0" hidden="1">行政事業レビューシート!$AY:$AY</definedName>
    <definedName name="Z_B7DE4733_7272_4B33_8081_D5B887EE1A6A_.wvu.Cols" localSheetId="1" hidden="1">入力規則等!$C:$D,入力規則等!$H:$I,入力規則等!$M:$N,入力規則等!$R:$S</definedName>
    <definedName name="Z_B7DE4733_7272_4B33_8081_D5B887EE1A6A_.wvu.Cols" localSheetId="2" hidden="1">別紙1!$AY:$AY</definedName>
    <definedName name="Z_B7DE4733_7272_4B33_8081_D5B887EE1A6A_.wvu.Cols" localSheetId="3" hidden="1">別紙2!$AY:$AY</definedName>
    <definedName name="Z_B7DE4733_7272_4B33_8081_D5B887EE1A6A_.wvu.Cols" localSheetId="4" hidden="1">別紙3!$AY:$AY</definedName>
    <definedName name="Z_B7DE4733_7272_4B33_8081_D5B887EE1A6A_.wvu.FilterData" localSheetId="4" hidden="1">別紙3!$AP$1:$AP$1320</definedName>
    <definedName name="Z_B7DE4733_7272_4B33_8081_D5B887EE1A6A_.wvu.PrintArea" localSheetId="0" hidden="1">行政事業レビューシート!$A$1:$AX$1139</definedName>
    <definedName name="Z_B7DE4733_7272_4B33_8081_D5B887EE1A6A_.wvu.PrintArea" localSheetId="2" hidden="1">別紙1!$A$1:$AX$71</definedName>
    <definedName name="Z_B7DE4733_7272_4B33_8081_D5B887EE1A6A_.wvu.PrintArea" localSheetId="3" hidden="1">別紙2!$A$1:$AX$265</definedName>
    <definedName name="Z_B7DE4733_7272_4B33_8081_D5B887EE1A6A_.wvu.PrintArea" localSheetId="4" hidden="1">別紙3!$A$1:$AX$1320</definedName>
    <definedName name="Z_B7DE4733_7272_4B33_8081_D5B887EE1A6A_.wvu.Rows" localSheetId="0" hidden="1">行政事業レビューシート!$44:$99,行政事業レビューシート!$103:$114,行政事業レビューシート!$118:$189,行政事業レビューシート!$196:$211,行政事業レビューシート!$219:$246,行政事業レビューシート!$250:$430,行政事業レビューシート!$436:$455,行政事業レビューシート!$461:$480,行政事業レビューシート!$484:$699,行政事業レビューシート!$768:$786,行政事業レビューシート!$794:$798,行政事業レビューシート!$807:$811,行政事業レビューシート!$813:$838,行政事業レビューシート!$846:$874,行政事業レビューシート!$880:$907,行政事業レビューシート!$936:$940,行政事業レビューシート!$946:$1105,行政事業レビューシート!$1111:$1139</definedName>
  </definedNames>
  <calcPr calcId="162913"/>
  <customWorkbookViews>
    <customWorkbookView name="m - 個人用ビュー" guid="{6D5354F4-B794-4EAC-BEBA-DBF5B7263ED0}" mergeInterval="0" personalView="1" maximized="1" xWindow="1912" yWindow="-8" windowWidth="1936" windowHeight="1066" activeSheetId="1"/>
    <customWorkbookView name="knt - 個人用ビュー" guid="{9554F6A6-A034-4F1C-970C-F1F6382DF684}" mergeInterval="0" personalView="1" xWindow="156" yWindow="156" windowWidth="1360" windowHeight="728" activeSheetId="1"/>
    <customWorkbookView name="澁谷 遥 - 個人用ビュー" guid="{141AA650-64F8-458E-8324-E396B02AE220}" mergeInterval="0" personalView="1" xWindow="119" yWindow="36" windowWidth="1371" windowHeight="950" activeSheetId="1" showComments="commIndAndComment"/>
    <customWorkbookView name="防災科研経理課 - 個人用ビュー" guid="{3EA6A3AE-8AD7-4E83-808F-5EFABF87CD67}" mergeInterval="0" personalView="1" yWindow="165" windowWidth="1541" windowHeight="995" activeSheetId="1" showComments="commIndAndComment"/>
    <customWorkbookView name="西川 隼人 - 個人用ビュー" guid="{B7DE4733-7272-4B33-8081-D5B887EE1A6A}" mergeInterval="0" personalView="1" xWindow="190" yWindow="28" windowWidth="1583" windowHeight="991" activeSheetId="1" showComments="commIndAndComment"/>
  </customWorkbookViews>
</workbook>
</file>

<file path=xl/calcChain.xml><?xml version="1.0" encoding="utf-8"?>
<calcChain xmlns="http://schemas.openxmlformats.org/spreadsheetml/2006/main">
  <c r="AR13" i="1" l="1"/>
  <c r="AM41" i="1" l="1"/>
  <c r="AM34" i="1"/>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255" i="1" l="1"/>
  <c r="AY369" i="1"/>
  <c r="AY616" i="1"/>
  <c r="AY606" i="1"/>
  <c r="AY459" i="1"/>
  <c r="AY213" i="1"/>
  <c r="AY134" i="1"/>
  <c r="AY645" i="1"/>
  <c r="AY271" i="1"/>
  <c r="AY417" i="1"/>
  <c r="AY235" i="1"/>
  <c r="AY50"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W28"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AE8" i="1" s="1"/>
  <c r="D3" i="2"/>
  <c r="D4" i="2" s="1"/>
  <c r="D5" i="2" s="1"/>
  <c r="D6" i="2" s="1"/>
  <c r="D7" i="2" s="1"/>
  <c r="D8" i="2" s="1"/>
  <c r="D9" i="2" s="1"/>
  <c r="D10" i="2" s="1"/>
  <c r="D11" i="2" s="1"/>
  <c r="D12" i="2"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<sst xmlns="http://schemas.openxmlformats.org/spreadsheetml/2006/main" count="3239" uniqueCount="843">
  <si>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</si>
  <si>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</si>
  <si>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</si>
  <si>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</si>
  <si>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</si>
  <si>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</si>
  <si>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</si>
  <si>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</si>
  <si>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</si>
  <si>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</si>
  <si>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</si>
  <si>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</si>
  <si>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</si>
  <si>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</si>
  <si>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</si>
  <si>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</si>
  <si>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</si>
  <si>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</si>
  <si>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</si>
  <si>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</si>
  <si>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</si>
  <si>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</si>
  <si>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</si>
  <si>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</si>
  <si>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</si>
  <si>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</si>
  <si>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</si>
  <si>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</si>
  <si>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</si>
  <si>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</si>
  <si>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</si>
  <si>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</si>
  <si>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</si>
  <si>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</si>
  <si>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</si>
  <si>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</si>
  <si>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</si>
  <si>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</si>
  <si>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</si>
  <si>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</si>
  <si>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</si>
  <si>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</si>
  <si>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</si>
  <si>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</si>
  <si>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</si>
  <si>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</si>
  <si>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</si>
  <si>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</si>
  <si>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</si>
  <si>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</si>
  <si>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</si>
  <si>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</si>
  <si>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</si>
  <si>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</si>
  <si>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</si>
  <si>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</si>
  <si>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</si>
  <si>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</si>
  <si>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</si>
  <si>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</si>
  <si>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</si>
  <si>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</si>
  <si>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</si>
  <si>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</si>
  <si>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</si>
  <si>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</si>
  <si>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</si>
  <si>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</si>
  <si>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</si>
  <si>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</si>
  <si>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</si>
  <si>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</si>
  <si>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</si>
  <si>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</si>
  <si>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</si>
  <si>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</si>
  <si>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</si>
  <si>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</si>
  <si>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</si>
  <si>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</si>
  <si>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</si>
  <si>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</si>
  <si>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</si>
  <si>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</si>
  <si>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</si>
  <si>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</si>
  <si>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</si>
  <si>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</si>
  <si>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</si>
  <si>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</si>
  <si>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</si>
  <si>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</si>
  <si>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</si>
  <si>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</si>
  <si>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</si>
  <si>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</si>
  <si>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</si>
  <si>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</si>
  <si>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</si>
  <si>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</si>
  <si>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</si>
  <si>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</si>
  <si>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</si>
  <si>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</si>
  <si>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</si>
  <si>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</si>
  <si>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</si>
  <si>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</si>
  <si>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</si>
  <si>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</si>
  <si>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</si>
  <si>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</si>
  <si>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</si>
  <si>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</si>
  <si>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</si>
  <si>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</si>
  <si>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</si>
  <si>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</si>
  <si>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</si>
  <si>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</si>
  <si>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</si>
  <si>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</si>
  <si>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</si>
  <si>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</si>
  <si>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</si>
  <si>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</si>
  <si>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</si>
  <si>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</si>
  <si>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</si>
  <si>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</si>
  <si>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</si>
  <si>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</si>
  <si>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</si>
  <si>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</si>
  <si>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</si>
  <si>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</si>
  <si>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</si>
  <si>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</si>
  <si>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</si>
  <si>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</si>
  <si>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</si>
  <si>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</si>
  <si>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</si>
  <si>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</si>
  <si>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</si>
  <si>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</si>
  <si>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</si>
  <si>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</si>
  <si>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</si>
  <si>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</si>
  <si>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</si>
  <si>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</si>
  <si>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</si>
  <si>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</si>
  <si>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</si>
  <si>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</si>
  <si>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</si>
  <si>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</si>
  <si>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</si>
  <si>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</si>
  <si>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</si>
  <si>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</si>
  <si>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</si>
  <si>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</si>
  <si>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</si>
  <si>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</si>
  <si>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</si>
  <si>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</si>
  <si>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</si>
  <si>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</si>
  <si>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</si>
  <si>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</si>
  <si>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</si>
  <si>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</si>
  <si>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</si>
  <si>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</si>
  <si>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</si>
  <si>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</si>
  <si>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</si>
  <si>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</si>
  <si>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</si>
  <si>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</si>
  <si>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</si>
  <si>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</si>
  <si>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</si>
  <si>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</si>
  <si>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</si>
  <si>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</si>
  <si>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</si>
  <si>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</si>
  <si>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</si>
  <si>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</si>
  <si>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</si>
  <si>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</si>
  <si>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</si>
  <si>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</si>
  <si>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</si>
  <si>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</si>
  <si>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</si>
  <si>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</si>
  <si>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</si>
  <si>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</si>
  <si>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</si>
  <si>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</si>
  <si>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</si>
  <si>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</si>
  <si>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</si>
  <si>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</si>
  <si>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</si>
  <si>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</si>
  <si>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</si>
  <si>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</si>
  <si>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</si>
  <si>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</si>
  <si>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</si>
  <si>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</si>
  <si>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</si>
  <si>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</si>
  <si>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</si>
  <si>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</si>
  <si>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</si>
  <si>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</si>
  <si>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</si>
  <si>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</si>
  <si>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</si>
  <si>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</si>
  <si>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</si>
  <si>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</si>
  <si>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</si>
  <si>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</si>
  <si>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</si>
  <si>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</si>
  <si>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</si>
  <si>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</si>
  <si>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</si>
  <si>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</si>
  <si>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</si>
  <si>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</si>
  <si>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</si>
  <si>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</si>
  <si>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</si>
  <si>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</si>
  <si>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</si>
  <si>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</si>
  <si>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</si>
  <si>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</si>
  <si>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</si>
  <si>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</si>
  <si>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</si>
  <si>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</si>
  <si>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</si>
  <si>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</si>
  <si>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</si>
  <si>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</si>
  <si>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</si>
  <si>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</si>
  <si>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</si>
  <si>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</si>
  <si>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</si>
  <si>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</si>
  <si>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</si>
  <si>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</si>
  <si>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</si>
  <si>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</si>
  <si>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</si>
  <si>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</si>
  <si>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</si>
  <si>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</si>
  <si>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</si>
  <si>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</si>
  <si>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</si>
  <si>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</si>
  <si>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</si>
  <si>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</si>
  <si>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</si>
  <si>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</si>
  <si>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</si>
  <si>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</si>
  <si>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</si>
  <si>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</si>
  <si>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</si>
  <si>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</si>
  <si>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</si>
  <si>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</si>
  <si>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</si>
  <si>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</si>
  <si>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</si>
  <si>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</si>
  <si>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</si>
  <si>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</si>
  <si>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</si>
  <si>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</si>
  <si>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</si>
  <si>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</si>
  <si>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</si>
  <si>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</si>
  <si>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</si>
  <si>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</si>
  <si>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</si>
  <si>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</si>
  <si>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</si>
  <si>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</si>
  <si>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</si>
  <si>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</si>
  <si>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</si>
  <si>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</si>
  <si>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</si>
  <si>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</si>
  <si>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</si>
  <si>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</si>
  <si>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</si>
  <si>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</si>
  <si>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</si>
  <si>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</si>
  <si>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</si>
  <si>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</si>
  <si>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</si>
  <si>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</si>
  <si>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</si>
  <si>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</si>
  <si>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</si>
  <si>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</si>
  <si>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</si>
  <si>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</si>
  <si>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</si>
  <si>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</si>
  <si>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</si>
  <si>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</si>
  <si>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</si>
  <si>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</si>
  <si>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</si>
  <si>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</si>
  <si>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</si>
  <si>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</si>
  <si>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</si>
  <si>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</si>
  <si>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</si>
  <si>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</si>
  <si>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</si>
  <si>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</si>
  <si>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</si>
  <si>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</si>
  <si>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</si>
  <si>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</si>
  <si>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</si>
  <si>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</si>
  <si>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</si>
  <si>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</si>
  <si>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</si>
  <si>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</si>
  <si>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</si>
  <si>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</si>
  <si>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</si>
  <si>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</si>
  <si>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</si>
  <si>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</si>
  <si>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</si>
  <si>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</si>
  <si>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</si>
  <si>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</si>
  <si>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</si>
  <si>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</si>
  <si>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</si>
  <si>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</si>
  <si>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</si>
  <si>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</si>
  <si>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</si>
  <si>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</si>
  <si>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</si>
  <si>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</si>
  <si>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</si>
  <si>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</si>
  <si>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</si>
  <si>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</si>
  <si>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</si>
  <si>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</si>
  <si>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</si>
  <si>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</si>
  <si>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</si>
  <si>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</si>
  <si>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</si>
  <si>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</si>
  <si>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</si>
  <si>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</si>
  <si>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</si>
  <si>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</si>
  <si>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</si>
  <si>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</si>
  <si>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</si>
  <si>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</si>
  <si>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</si>
  <si>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</si>
  <si>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</si>
  <si>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</si>
  <si>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</si>
  <si>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</si>
  <si>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</si>
  <si>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</si>
  <si>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</si>
  <si>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</si>
  <si>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</si>
  <si>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</si>
  <si>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</si>
  <si>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</si>
  <si>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</si>
  <si>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</si>
  <si>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</si>
  <si>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</si>
  <si>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</si>
  <si>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</si>
  <si>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</si>
  <si>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</si>
  <si>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</si>
  <si>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</si>
  <si>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</si>
  <si>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</si>
  <si>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</si>
  <si>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</si>
  <si>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</si>
  <si>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</si>
  <si>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</si>
  <si>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</si>
  <si>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</si>
  <si>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</si>
  <si>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</si>
  <si>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</si>
  <si>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</si>
  <si>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</si>
  <si>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</si>
  <si>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</si>
  <si>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</si>
  <si>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</si>
  <si>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</si>
  <si>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</si>
  <si>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</si>
  <si>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</si>
  <si>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</si>
  <si>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</si>
  <si>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</si>
  <si>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</si>
  <si>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</si>
  <si>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</si>
  <si>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</si>
  <si>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</si>
  <si>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</si>
  <si>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</si>
  <si>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</si>
  <si>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</si>
  <si>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</si>
  <si>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</si>
  <si>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</si>
  <si>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</si>
  <si>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</si>
  <si>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</si>
  <si>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</si>
  <si>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</si>
  <si>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</si>
  <si>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</si>
  <si>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</si>
  <si>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</si>
  <si>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</si>
  <si>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</si>
  <si>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</si>
  <si>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</si>
  <si>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</si>
  <si>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</si>
  <si>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</si>
  <si>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</si>
  <si>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</si>
  <si>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</si>
  <si>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</si>
  <si>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</si>
  <si>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</si>
  <si>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</si>
  <si>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</si>
  <si>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</si>
  <si>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</si>
  <si>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</si>
  <si>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</si>
  <si>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</si>
  <si>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</si>
  <si>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</si>
  <si>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</si>
  <si>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</si>
  <si>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</si>
  <si>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</si>
  <si>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</si>
  <si>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</si>
  <si>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</si>
  <si>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</si>
  <si>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</si>
  <si>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</si>
  <si>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</si>
  <si>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</si>
  <si>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</si>
  <si>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</si>
  <si>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</si>
  <si>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</si>
  <si>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</si>
  <si>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</si>
  <si>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</si>
  <si>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</si>
  <si>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</si>
  <si>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</si>
  <si>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</si>
  <si>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</si>
  <si>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</si>
  <si>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</si>
  <si>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</si>
  <si>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</si>
  <si>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</si>
  <si>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</si>
  <si>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</si>
  <si>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</si>
  <si>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</si>
  <si>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</si>
  <si>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</si>
  <si>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</si>
  <si>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</si>
  <si>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</si>
  <si>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</si>
  <si>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</si>
  <si>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</si>
  <si>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</si>
  <si>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</si>
  <si>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</si>
  <si>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</si>
  <si>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</si>
  <si>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</si>
  <si>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</si>
  <si>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</si>
  <si>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</si>
  <si>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</si>
  <si>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</si>
  <si>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</si>
  <si>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</si>
  <si>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</si>
  <si>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</si>
  <si>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</si>
  <si>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</si>
  <si>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</si>
  <si>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</si>
  <si>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</si>
  <si>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</si>
  <si>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</si>
  <si>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</si>
  <si>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</si>
  <si>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</si>
  <si>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</si>
  <si>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</si>
  <si>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</si>
  <si>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</si>
  <si>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</si>
  <si>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</si>
  <si>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</si>
  <si>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</si>
  <si>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</si>
  <si>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</si>
  <si>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</si>
  <si>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</si>
  <si>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</si>
  <si>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</si>
  <si>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</si>
  <si>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</si>
  <si>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</si>
  <si>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</si>
  <si>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</si>
  <si>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</si>
  <si>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</si>
  <si>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</si>
  <si>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</si>
  <si>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</si>
  <si>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</si>
  <si>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</si>
  <si>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</si>
  <si>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</si>
  <si>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</si>
  <si>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</si>
  <si>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</si>
  <si>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</si>
  <si>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</si>
  <si>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</si>
  <si>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</si>
  <si>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</si>
  <si>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</si>
  <si>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</si>
  <si>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</si>
  <si>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</si>
  <si>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</si>
  <si>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</si>
  <si>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</si>
  <si>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</si>
  <si>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</si>
  <si>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</si>
  <si>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</si>
  <si>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</si>
  <si>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</si>
  <si>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</si>
  <si>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</si>
  <si>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</si>
  <si>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</si>
  <si>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</si>
  <si>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</si>
  <si>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</si>
  <si>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</si>
  <si>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</si>
  <si>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</si>
  <si>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</si>
  <si>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</si>
  <si>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</si>
  <si>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</si>
  <si>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</si>
  <si>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</si>
  <si>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</si>
  <si>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</si>
  <si>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</si>
  <si>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</si>
  <si>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</si>
  <si>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</si>
  <si>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</si>
  <si>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</si>
  <si>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</si>
  <si>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</si>
  <si>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</si>
  <si>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</si>
  <si>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</si>
  <si>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</si>
  <si>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</si>
  <si>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</si>
  <si>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</si>
  <si>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</si>
  <si>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</si>
  <si>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</si>
  <si>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</si>
  <si>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</si>
  <si>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</si>
  <si>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</si>
  <si>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</si>
  <si>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</si>
  <si>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</si>
  <si>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</si>
  <si>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</si>
  <si>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</si>
  <si>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</si>
  <si>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</si>
  <si>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</si>
  <si>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</si>
  <si>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</si>
  <si>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</si>
  <si>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</si>
  <si>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</si>
  <si>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</si>
  <si>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</si>
  <si>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</si>
  <si>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</si>
  <si>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</si>
  <si>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</si>
  <si>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</si>
  <si>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</si>
  <si>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</si>
  <si>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</si>
  <si>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</si>
  <si>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</si>
  <si>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</si>
  <si>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</si>
  <si>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</si>
  <si>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</si>
  <si>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</si>
  <si>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</si>
  <si>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</si>
  <si>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</si>
  <si>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</si>
  <si>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</si>
  <si>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</si>
  <si>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</si>
  <si>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</si>
  <si>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</si>
  <si>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</si>
  <si>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</si>
  <si>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</si>
  <si>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</si>
  <si>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</si>
  <si>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</si>
  <si>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</si>
  <si>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</si>
  <si>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</si>
  <si>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</si>
  <si>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</si>
  <si>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</si>
  <si>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</si>
  <si>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</si>
  <si>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</si>
  <si>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</si>
  <si>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</si>
  <si>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</si>
  <si>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</si>
  <si>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</si>
  <si>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</si>
  <si>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</si>
  <si>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</si>
  <si>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</si>
  <si>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</si>
  <si>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</si>
  <si>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</si>
  <si>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</si>
  <si>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</si>
  <si>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</si>
  <si>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</si>
  <si>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</si>
  <si>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</si>
  <si>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</si>
  <si>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</si>
  <si>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</si>
  <si>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</si>
  <si>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地震・防災研究課長
鎌田　俊彦</t>
  </si>
  <si>
    <t>津波対策の推進に関する法律
（平成二十三年六月二十四日法律第七十七号）
第五条</t>
  </si>
  <si>
    <t>海底地震・津波観測網の構築・運用により、海域で発生する地震や津波を早期かつ精度よく検知し、緊急地震速報及び津波即時予測技術の精度向上、地震・津波の発生メカニズムの解明に貢献する。また、関係省庁・研究機関・地方公共団体・民間企業に観測データを提供し、より適切な地震・津波に関する情報提供や防災対応に貢献する。</t>
  </si>
  <si>
    <t>巨大地震発生のおそれがある南海トラフ沿いに整備した地震・津波観測監視システム（DONET）及び今後も東日本大震災から引き続き大きな余震・誘発地震発生のおそれがある日本海溝沿い（東北地方太平洋沖）に整備した日本海溝海底地震津波観測網（S-net）の運用・管理を行うものである。併せて、南海トラフ地震の想定震源域のうち、まだ観測網を設置していない海域（高知県沖～日向灘）に、南海トラフ海底地震津波観測網（N-net）を構築するものである。(補助率：定額)</t>
  </si>
  <si>
    <t>-</t>
  </si>
  <si>
    <t>地球観測システム研究開発費補助金</t>
  </si>
  <si>
    <t>職員旅費</t>
  </si>
  <si>
    <t>論文、学会発表、講演会、イベント、テレビ番組を通して、成果を発信する。</t>
  </si>
  <si>
    <t>論文、学会発表、講演会、イベント、テレビ番組で取り上げられた回数（執筆数、発表数等）</t>
  </si>
  <si>
    <t>回</t>
  </si>
  <si>
    <t>文部科学省調べ</t>
  </si>
  <si>
    <t>海底地震・津波観測網のデータを用いて、自治体や民間企業（鉄道、電力各事業者等）との共同研究協定等を締結する。</t>
  </si>
  <si>
    <t>共同研究協定等の締結数</t>
  </si>
  <si>
    <t>件</t>
  </si>
  <si>
    <t>各機関の締結一覧データを基に記載</t>
  </si>
  <si>
    <t>観測データ提供機関数</t>
  </si>
  <si>
    <t>機関</t>
  </si>
  <si>
    <t>予算執行額／運用観測点数　　　　　　</t>
    <phoneticPr fontId="5"/>
  </si>
  <si>
    <t>百万円</t>
  </si>
  <si>
    <t>百万円/点</t>
    <phoneticPr fontId="5"/>
  </si>
  <si>
    <t>4,231/201</t>
  </si>
  <si>
    <t>件</t>
    <phoneticPr fontId="5"/>
  </si>
  <si>
    <t>【成果】
https://www.mowlas.bosai.go.jp/research/
※上記URLには本事業以外の成果も含まれる。
【支出先上位10者リスト】
※落札率は、同種の他の契約の予定価格を類推される恐れがあるため非公表。</t>
  </si>
  <si>
    <t>9.未来社会に向けた価値創出の取組と経済・社会的課題への対応</t>
    <phoneticPr fontId="5"/>
  </si>
  <si>
    <t>9-4　安全・安心の確保に関する課題への対応</t>
    <phoneticPr fontId="5"/>
  </si>
  <si>
    <t>国が設置した海底地震津波観測網のデータを用いて、自治体や民間企業との共同研究協定等の締結件数【累積値】(件)</t>
    <phoneticPr fontId="5"/>
  </si>
  <si>
    <t>被害の軽減につながる予測手法の確立</t>
    <phoneticPr fontId="5"/>
  </si>
  <si>
    <t>自然災害に対する予測力・予防力の向上</t>
    <phoneticPr fontId="5"/>
  </si>
  <si>
    <t>毎年度</t>
    <phoneticPr fontId="5"/>
  </si>
  <si>
    <t>自然災害の正体を知り、これを予測する技術の研究開発を通じて成果を上げる。</t>
    <phoneticPr fontId="5"/>
  </si>
  <si>
    <t>本事業で整備した地震・津波観測監視システム(DONET)及び日本海溝海底地震津波観測網（S-net）を確実に運用するとともに、南海トラフ海底地震津波観測網（N-net）を構築し、得られる観測データから、早期に正確な情報を提供できる新しい津波即時予測の開発、将来の地震発生予測の高度化、自治体の都市計画や防災計画の策定に寄与する日本海溝域の地震像の解明等を行い、被害を最小限に抑えることのできる社会構築への貢献を目指す。</t>
    <phoneticPr fontId="5"/>
  </si>
  <si>
    <t>○</t>
  </si>
  <si>
    <t>9　未来社会に向けた価値創出の取組と経済・社会的課題への対応</t>
  </si>
  <si>
    <t>9-2 環境・エネルギーに関する課題への対応</t>
  </si>
  <si>
    <t>海底地震・津波観測網の構築・運用</t>
    <phoneticPr fontId="5"/>
  </si>
  <si>
    <t>平成18年度</t>
    <phoneticPr fontId="5"/>
  </si>
  <si>
    <t>終了予定なし</t>
    <phoneticPr fontId="5"/>
  </si>
  <si>
    <t>研究開発局</t>
    <phoneticPr fontId="5"/>
  </si>
  <si>
    <t>地震・防災研究課</t>
    <phoneticPr fontId="5"/>
  </si>
  <si>
    <t>-</t>
    <phoneticPr fontId="5"/>
  </si>
  <si>
    <t>有</t>
  </si>
  <si>
    <t>‐</t>
  </si>
  <si>
    <t>DONETについては、国の中央防災会議の専門調査会で、南海トラフで発生が懸念されている巨大地震による被害想定の最大想定が算出されるなど、国民からの関心が非常に高く、地震発生の切迫性から早急により詳細な地震像等を把握する必要がある。
S-netについては、総合科学技術会議評価専門調査会での評価を踏まえている。
また、事業の推進にあたっては、推進委員会を定期的に開催し、関係行政機関や自治体等の意見を聴取し、事業に反映している。
N-netについては、地震調査研究推進本部に設置された「海域観測に関する検討ワーキンググループ」において、委員、有識者、地方公共団体からヒアリングを行った上でシステムの基本的考え方をとりまとめ、それに基づき整備を推進している。</t>
    <phoneticPr fontId="5"/>
  </si>
  <si>
    <t>「南海トラフ地震に係る地震防災対策の推進に関する特別措置法」（平成14年7月26日法律第92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
「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t>
    <phoneticPr fontId="5"/>
  </si>
  <si>
    <t>原則として一般競争入札等の競争性のある契約方式によることとし、真にやむを得ないものに限り随意契約を締結することとしている。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</si>
  <si>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国民の安心・安全を確保するための事業であるため国が負担する。</t>
    <phoneticPr fontId="5"/>
  </si>
  <si>
    <t>単位当たりのコストについては、維持管理を保安上求められる最低限の仕様に押さえるなど、その削減に努めているところ。</t>
    <phoneticPr fontId="5"/>
  </si>
  <si>
    <t>事業の特殊性により一者応札が避けられないものもあるが、真にやむを得ないものを除き、原則として一般競争入札によることとし、競争性・透明性を確保する取組を続けている。</t>
    <phoneticPr fontId="5"/>
  </si>
  <si>
    <t>データの取得や、保安上の制約から、真に必要な費用のみを支出している。</t>
    <phoneticPr fontId="5"/>
  </si>
  <si>
    <t>-</t>
    <phoneticPr fontId="5"/>
  </si>
  <si>
    <t>事業の内容を厳選することで、事業の実施に必要な予算の抑制に努めている。</t>
    <phoneticPr fontId="5"/>
  </si>
  <si>
    <t>観測機器の設置が完了し、観測点からのデータ取得を進めていることから、その成果の発信に努めているところ。</t>
    <phoneticPr fontId="5"/>
  </si>
  <si>
    <t>観測網の監視やデータ処理を１箇所で集中して実施することで、コストの削減が図られている。</t>
    <phoneticPr fontId="5"/>
  </si>
  <si>
    <t>観測機器の設置が完了し、観測点からのデータ取得に着手している。</t>
    <phoneticPr fontId="5"/>
  </si>
  <si>
    <t>今後、観測データの検証を経た上で、関係省庁、自治体、民間企業で広く活用される予定で、それを見越した具体的な検討が行われている。</t>
    <phoneticPr fontId="5"/>
  </si>
  <si>
    <t>A.国立研究開発法人防災科学技術研究所</t>
    <rPh sb="2" eb="10">
      <t>コクリツケンキュウカイハツホウジン</t>
    </rPh>
    <rPh sb="10" eb="19">
      <t>ボウサイカガクギジュツケンキュウショ</t>
    </rPh>
    <phoneticPr fontId="5"/>
  </si>
  <si>
    <t>業務費</t>
    <rPh sb="0" eb="3">
      <t>ギョウムヒ</t>
    </rPh>
    <phoneticPr fontId="5"/>
  </si>
  <si>
    <t>国立研究開発法人防災科学技術研究所</t>
    <rPh sb="0" eb="8">
      <t>コクリツケンキュウカイハツホウジン</t>
    </rPh>
    <rPh sb="8" eb="17">
      <t>ボウサイカガクギジュツケンキュウショ</t>
    </rPh>
    <phoneticPr fontId="5"/>
  </si>
  <si>
    <t>補助金等交付</t>
  </si>
  <si>
    <t>-</t>
    <phoneticPr fontId="5"/>
  </si>
  <si>
    <t>NECネッツエスアイ株式会社</t>
    <rPh sb="10" eb="14">
      <t>カブシキガイシャ</t>
    </rPh>
    <phoneticPr fontId="5"/>
  </si>
  <si>
    <t>日本海溝海底地震津波観測網の陸上部装置の更新</t>
    <phoneticPr fontId="5"/>
  </si>
  <si>
    <t>日本海溝海底地震津波観測網の陸上部装置の更新
【一般競争契約（最低価格）の結果、不落随契】</t>
    <phoneticPr fontId="5"/>
  </si>
  <si>
    <t>沢与建設株式会社</t>
    <rPh sb="4" eb="8">
      <t>カブシキガイシャ</t>
    </rPh>
    <phoneticPr fontId="5"/>
  </si>
  <si>
    <t>宮古陸上局の土砂撤去およびフェンス再設置工事</t>
    <phoneticPr fontId="5"/>
  </si>
  <si>
    <t>日本電気株式会社</t>
    <rPh sb="0" eb="8">
      <t>ニホンデンキカブシキガイシャ</t>
    </rPh>
    <phoneticPr fontId="5"/>
  </si>
  <si>
    <t>西日本技術開発株式会社</t>
    <rPh sb="7" eb="11">
      <t>カブシキガイシャ</t>
    </rPh>
    <phoneticPr fontId="5"/>
  </si>
  <si>
    <t>南海トラフ海底地震津波観測網整備に係るHDD工法による陸上管路掘削工事の設計業務及び監理業務
【一般競争契約（最低価格）（令和元年度～令和3年度）】</t>
    <rPh sb="48" eb="54">
      <t>イッパンキョウソウケイヤク</t>
    </rPh>
    <rPh sb="55" eb="59">
      <t>サイテイカカク</t>
    </rPh>
    <rPh sb="61" eb="63">
      <t>レイワ</t>
    </rPh>
    <rPh sb="63" eb="66">
      <t>ガンネンド</t>
    </rPh>
    <rPh sb="67" eb="69">
      <t>レイワ</t>
    </rPh>
    <rPh sb="70" eb="72">
      <t>ネンド</t>
    </rPh>
    <phoneticPr fontId="5"/>
  </si>
  <si>
    <t>南海トラフ海底地震津波観測網の開発及び整備
【随意契約（その他）：一般競争契約（最低価格）の結果、不落随契（令和元年度～令和5年度）】</t>
    <rPh sb="23" eb="27">
      <t>ズイイケイヤク</t>
    </rPh>
    <rPh sb="30" eb="31">
      <t>タ</t>
    </rPh>
    <rPh sb="33" eb="39">
      <t>イッパンキョウソウケイヤク</t>
    </rPh>
    <rPh sb="40" eb="44">
      <t>サイテイカカク</t>
    </rPh>
    <rPh sb="46" eb="48">
      <t>ケッカ</t>
    </rPh>
    <rPh sb="49" eb="53">
      <t>フラクズイケイ</t>
    </rPh>
    <rPh sb="54" eb="56">
      <t>レイワ</t>
    </rPh>
    <rPh sb="56" eb="59">
      <t>ガンネンド</t>
    </rPh>
    <rPh sb="60" eb="62">
      <t>レイワ</t>
    </rPh>
    <rPh sb="63" eb="65">
      <t>ネンド</t>
    </rPh>
    <phoneticPr fontId="5"/>
  </si>
  <si>
    <t>B.NECネッツエスアイ株式会社</t>
    <phoneticPr fontId="5"/>
  </si>
  <si>
    <t>役務</t>
    <rPh sb="0" eb="2">
      <t>エキム</t>
    </rPh>
    <phoneticPr fontId="5"/>
  </si>
  <si>
    <t>D.日本電気株式会社</t>
    <phoneticPr fontId="5"/>
  </si>
  <si>
    <t>南海トラフ海底地震津波観測網の開発及び整備</t>
    <phoneticPr fontId="5"/>
  </si>
  <si>
    <t>DONETマスストレージシステムの更新と運用保守</t>
    <phoneticPr fontId="5"/>
  </si>
  <si>
    <t>NECネッツエスアイ株式会社</t>
    <phoneticPr fontId="5"/>
  </si>
  <si>
    <t>C.NECネッツエスアイ株式会社</t>
    <phoneticPr fontId="5"/>
  </si>
  <si>
    <t>海域地震津波システムの運用支援
【一般競争契約（最低価格）の結果、不落随契】</t>
    <phoneticPr fontId="5"/>
  </si>
  <si>
    <t>つくば・横浜バックアップサイトのDONET管理用機器調整</t>
    <phoneticPr fontId="5"/>
  </si>
  <si>
    <t>日本海溝海底地震津波観測網の陸上局から陸揚部の点検作業</t>
    <phoneticPr fontId="5"/>
  </si>
  <si>
    <t>S-netデータ処理装置アプリケーション高度化作業
【一般競争契約（最低価格）の結果、不落随契】</t>
    <phoneticPr fontId="5"/>
  </si>
  <si>
    <t>日本海溝海底地震津波観測網・房総沖システムのGPS装置の製作と設置調整作業</t>
    <phoneticPr fontId="5"/>
  </si>
  <si>
    <t>S-netシステム監視制御装置アプリケーション高度化作業</t>
    <phoneticPr fontId="5"/>
  </si>
  <si>
    <t>S-net S3N01観測データ欠測の原因調査</t>
    <phoneticPr fontId="5"/>
  </si>
  <si>
    <t>エヌ・ティ・ティ・コミュニケーションズ株式会社</t>
    <rPh sb="19" eb="23">
      <t>カブシキガイシャ</t>
    </rPh>
    <phoneticPr fontId="5"/>
  </si>
  <si>
    <t>地震津波火山観測データ伝送基盤サービス（海域版）</t>
    <phoneticPr fontId="5"/>
  </si>
  <si>
    <t>公益財団法人地震予知総合研究振興会</t>
    <rPh sb="0" eb="6">
      <t>コウエキザイダンホウジン</t>
    </rPh>
    <phoneticPr fontId="5"/>
  </si>
  <si>
    <t>地震・火山観測網整備及び維持管理支援業務</t>
    <phoneticPr fontId="5"/>
  </si>
  <si>
    <t>国立研究開発法人海洋研究開発機構</t>
    <phoneticPr fontId="5"/>
  </si>
  <si>
    <t>地震・津波観測監視システム（DONET)の運用及び保守支援業務</t>
    <phoneticPr fontId="5"/>
  </si>
  <si>
    <t>NECキャピタルソリューション株式会社</t>
    <rPh sb="15" eb="19">
      <t>カブシキガイシャ</t>
    </rPh>
    <phoneticPr fontId="5"/>
  </si>
  <si>
    <t>DONET1マスストレージシステムの賃貸借</t>
    <phoneticPr fontId="5"/>
  </si>
  <si>
    <t>NECキャピタルソリューション株式会社</t>
    <phoneticPr fontId="5"/>
  </si>
  <si>
    <t>DONET1データ中継システムの賃貸借</t>
    <phoneticPr fontId="5"/>
  </si>
  <si>
    <t>DONET2マスストレージシステムの賃貸借</t>
    <phoneticPr fontId="5"/>
  </si>
  <si>
    <t>日本コムシス株式会社</t>
    <rPh sb="0" eb="2">
      <t>ニホン</t>
    </rPh>
    <rPh sb="6" eb="10">
      <t>カブシキガイシャ</t>
    </rPh>
    <phoneticPr fontId="5"/>
  </si>
  <si>
    <t>高感度等地震観測データ処理システムに係る運用及び監視業務等</t>
    <phoneticPr fontId="5"/>
  </si>
  <si>
    <t>日本コムシス株式会社</t>
    <phoneticPr fontId="5"/>
  </si>
  <si>
    <t>海底地震津波観測網データ受信・蓄積システム等に係る運用保守</t>
    <phoneticPr fontId="5"/>
  </si>
  <si>
    <t>S-net亘理陸上局ファイルサーバの購入</t>
    <rPh sb="18" eb="20">
      <t>コウニュウ</t>
    </rPh>
    <phoneticPr fontId="5"/>
  </si>
  <si>
    <t>S-netデータ取得用サーバの購入</t>
    <rPh sb="15" eb="17">
      <t>コウニュウ</t>
    </rPh>
    <phoneticPr fontId="5"/>
  </si>
  <si>
    <t>国際ケーブル・シップ株式会社</t>
    <rPh sb="10" eb="14">
      <t>カブシキガイシャ</t>
    </rPh>
    <phoneticPr fontId="5"/>
  </si>
  <si>
    <t>日本海溝海底地震津波観測網沿岸部ケーブルの敷設状況点検および補修作業
【一般競争契約（最低価格）の結果、不落随契】</t>
    <phoneticPr fontId="5"/>
  </si>
  <si>
    <t>株式会社NTTファシリティーズ</t>
    <rPh sb="0" eb="4">
      <t>カブシキガイシャ</t>
    </rPh>
    <phoneticPr fontId="5"/>
  </si>
  <si>
    <t>日本海溝海底地震津波観測網の陸上局設備の保守点検作業</t>
    <phoneticPr fontId="5"/>
  </si>
  <si>
    <t>三菱スペース・ソフトウエア株式会社</t>
    <rPh sb="13" eb="17">
      <t>カブシキガイシャ</t>
    </rPh>
    <phoneticPr fontId="5"/>
  </si>
  <si>
    <t>三菱スペース・ソフトウエア株式会社</t>
    <phoneticPr fontId="5"/>
  </si>
  <si>
    <t>海底地震津波データ処理システム運用及び管理支援業務</t>
    <phoneticPr fontId="5"/>
  </si>
  <si>
    <t>角速度計を用いた地震計回転検知アルゴリズムの改善等作業</t>
    <phoneticPr fontId="5"/>
  </si>
  <si>
    <t>海底地震津波データ処理システム機器等の保守ライセンス</t>
    <phoneticPr fontId="5"/>
  </si>
  <si>
    <t>東京電機機器サービス株式会社</t>
    <rPh sb="10" eb="14">
      <t>カブシキガイシャ</t>
    </rPh>
    <phoneticPr fontId="5"/>
  </si>
  <si>
    <t>S-net陸上局の非常用発電機保守点検等及び潤滑油補助タンク設置作業</t>
    <phoneticPr fontId="5"/>
  </si>
  <si>
    <t>DONET2データ中継システムの賃貸借
【一般競争契約（最低価格）（平成30年度～令和4年度）】</t>
    <rPh sb="21" eb="27">
      <t>イッパンキョウソウケイヤク</t>
    </rPh>
    <rPh sb="28" eb="32">
      <t>サイテイカカク</t>
    </rPh>
    <rPh sb="34" eb="36">
      <t>ヘイセイ</t>
    </rPh>
    <rPh sb="38" eb="40">
      <t>ネンド</t>
    </rPh>
    <rPh sb="41" eb="43">
      <t>レイワ</t>
    </rPh>
    <rPh sb="44" eb="46">
      <t>ネンド</t>
    </rPh>
    <phoneticPr fontId="5"/>
  </si>
  <si>
    <t>地震・津波観測監視システム（DONET）及び日本海溝海底地震津波観測網（S-net）の運用、南海トラフ海底地震津波観測網（N-net）の構築等</t>
    <rPh sb="0" eb="2">
      <t>ジシン</t>
    </rPh>
    <rPh sb="3" eb="9">
      <t>ツナミカンソクカンシ</t>
    </rPh>
    <rPh sb="20" eb="21">
      <t>オヨ</t>
    </rPh>
    <rPh sb="22" eb="35">
      <t>ニホンカイコウカイテイジシンツナミカンソクモウ</t>
    </rPh>
    <rPh sb="43" eb="45">
      <t>ウンヨウ</t>
    </rPh>
    <rPh sb="46" eb="48">
      <t>ナンカイ</t>
    </rPh>
    <rPh sb="51" eb="60">
      <t>カイテイジシンツナミカンソクモウ</t>
    </rPh>
    <rPh sb="68" eb="70">
      <t>コウチク</t>
    </rPh>
    <rPh sb="70" eb="71">
      <t>トウ</t>
    </rPh>
    <phoneticPr fontId="5"/>
  </si>
  <si>
    <t>地震・津波観測監視システム（DONET）及び日本海溝海底地震津波観測網（S-net）の運用、南海トラフ海底地震津波観測網（N-net）の構築等</t>
    <rPh sb="70" eb="71">
      <t>トウ</t>
    </rPh>
    <phoneticPr fontId="5"/>
  </si>
  <si>
    <t>海域における地震・津波をリアルタイムで観測するため、南海トラフ地震の想定震源域に整備した 地震・津波観測監視システム（DONET）、東北地方太平洋沖を中心とする日本海溝沿いに整備した日本海溝海底地震津波観測網（S-net）を、それぞれ運用した。これらの観測データは、気象庁が発表する緊急地震速報や津波警報等に活用されている。また、DONETの観測データを活用した津波即時予測システムを開発し、地方公共団体や民間企業等に導入された。さらに、南海トラフ海底地震津波観測網（N-net）を構築するため、観測装置等の開発、海底ケーブルの製作、陸上局工事を行った。</t>
    <phoneticPr fontId="5"/>
  </si>
  <si>
    <t>本事業では、海底地震津波観測網のデータ収集配信について、既存の陸上の地震観測網のデータ伝送システムを踏襲し、機能を追加し、既存システムを強化することでコスト削減に努めていくものとする。また、観測システムの保守、データ処理作業などの役務については、一般競争入札による支出先の選定を原則とすることでコスト削減に努めていくものとする。</t>
    <phoneticPr fontId="5"/>
  </si>
  <si>
    <t>引き続き一般競争入札による支出先の選定を原則とするとともに、辞退業者からの聴き取り調査を踏まえ、応札者増加に有効な方策を検討し、競争性を向上し、コスト削減を図るものとする。</t>
    <phoneticPr fontId="5"/>
  </si>
  <si>
    <t>1,051/201</t>
    <phoneticPr fontId="5"/>
  </si>
  <si>
    <t>3,035/201</t>
    <phoneticPr fontId="5"/>
  </si>
  <si>
    <t>複数の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phoneticPr fontId="5"/>
  </si>
  <si>
    <t>防災基本計画
（昭和 38年 6月中央防災会議策定、令和3年5月修正）
地震調査研究の推進について（第３期）
（令和元年5月31日地震調査研究推進本部）
国土強靱化基本計画（平成30年12月14日閣議決定）等</t>
    <phoneticPr fontId="5"/>
  </si>
  <si>
    <t>繰越しとなった理由は、新型コロナウイルス感染症の影響による、部品調達等の遅れや、本事業で更新する装置について、観測データを長期的・安定的に提供する見地から仕様・設計の再検討を行う必要が生じ、それに適切に対応するため不測の期間を要したため等であり、妥当である。</t>
    <rPh sb="11" eb="13">
      <t>シンガタ</t>
    </rPh>
    <rPh sb="20" eb="23">
      <t>カンセンショウ</t>
    </rPh>
    <rPh sb="24" eb="26">
      <t>エイキョウ</t>
    </rPh>
    <rPh sb="30" eb="32">
      <t>ブヒン</t>
    </rPh>
    <rPh sb="32" eb="34">
      <t>チョウタツ</t>
    </rPh>
    <rPh sb="34" eb="35">
      <t>ナド</t>
    </rPh>
    <rPh sb="36" eb="37">
      <t>オク</t>
    </rPh>
    <phoneticPr fontId="5"/>
  </si>
  <si>
    <t>-</t>
    <phoneticPr fontId="5"/>
  </si>
  <si>
    <t>5,579/201</t>
    <phoneticPr fontId="5"/>
  </si>
  <si>
    <t>外部有識者による点検対象外</t>
  </si>
  <si>
    <t>事業全体の抜本的な改善</t>
  </si>
  <si>
    <t>この事業は、成果実績が複数年に亘り目標を下回っており、事業成果をしっかりと検証した上で、成果目標の設定の仕方や把握の仕方を改善する、事業方針を検討する等、抜本的に改善すべきである。</t>
  </si>
  <si>
    <t>年度内に改善を検討</t>
  </si>
  <si>
    <t>成果把握は重要と認識しており、有識者を交えた委員会の議論も踏まえ検討してまいりたい。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</si>
</sst>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48432</xdr:colOff>
      <xdr:row>749</xdr:row>
      <xdr:rowOff>64576</xdr:rowOff>
    </xdr:from>
    <xdr:to>
      <xdr:col>49</xdr:col>
      <xdr:colOff>484322</xdr:colOff>
      <xdr:row>764</xdr:row>
      <xdr:rowOff>452033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05" y="55713178"/>
          <a:ext cx="8766229" cy="5714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revisions/_rels/revisionHeaders.xml.rels><?xml version="1.0" encoding="UTF-8" standalone="yes"?>
<Relationships xmlns="http://schemas.openxmlformats.org/package/2006/relationships"><Relationship Id="rId25" Type="http://schemas.openxmlformats.org/officeDocument/2006/relationships/revisionLog" Target="revisionLog1.xml"/><Relationship Id="rId24" Type="http://schemas.openxmlformats.org/officeDocument/2006/relationships/revisionLog" Target="revisionLog6.xml"/><Relationship Id="rId23"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71D1D3C-D116-486B-B649-D1202888F655}" diskRevisions="1" revisionId="144" version="7">
  <header guid="{6C469B03-E5B7-44F5-A100-7C7494F0986D}" dateTime="2021-08-30T22:06:59" maxSheetId="6" userName="knt" r:id="rId23">
    <sheetIdMap count="5">
      <sheetId val="1"/>
      <sheetId val="2"/>
      <sheetId val="3"/>
      <sheetId val="4"/>
      <sheetId val="5"/>
    </sheetIdMap>
  </header>
  <header guid="{E8A5C9F1-9029-406A-B9BF-FF8E146FBC39}" dateTime="2021-09-05T17:59:13" maxSheetId="6" userName="m" r:id="rId24" minRId="129" maxRId="133">
    <sheetIdMap count="5">
      <sheetId val="1"/>
      <sheetId val="2"/>
      <sheetId val="3"/>
      <sheetId val="4"/>
      <sheetId val="5"/>
    </sheetIdMap>
  </header>
  <header guid="{971D1D3C-D116-486B-B649-D1202888F655}" dateTime="2021-09-24T11:19:15" maxSheetId="6" userName="m" r:id="rId2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D5354F4-B794-4EAC-BEBA-DBF5B7263ED0}" action="delete"/>
  <rdn rId="0" localSheetId="1" customView="1" name="Z_6D5354F4_B794_4EAC_BEBA_DBF5B7263ED0_.wvu.PrintArea" hidden="1" oldHidden="1">
    <formula>行政事業レビューシート!$A$1:$AX$1110</formula>
    <oldFormula>行政事業レビューシート!$A$1:$AX$1139</oldFormula>
  </rdn>
  <rdn rId="0" localSheetId="1" customView="1" name="Z_6D5354F4_B794_4EAC_BEBA_DBF5B7263ED0_.wvu.Rows" hidden="1" oldHidden="1">
    <formula>行政事業レビューシート!$44:$99,行政事業レビューシート!$103:$114,行政事業レビューシート!$118:$189,行政事業レビューシート!$196:$211,行政事業レビューシート!$219:$246,行政事業レビューシート!$250:$430,行政事業レビューシート!$436:$455,行政事業レビューシート!$461:$480,行政事業レビューシート!$484:$699,行政事業レビューシート!$768:$786,行政事業レビューシート!$790:$798,行政事業レビューシート!$803:$811,行政事業レビューシート!$813:$839,行政事業レビューシート!$846:$874,行政事業レビューシート!$880:$907,行政事業レビューシート!$936:$940,行政事業レビューシート!$946:$1106,行政事業レビューシート!$1111:$1139</formula>
    <oldFormula>行政事業レビューシート!$44:$99,行政事業レビューシート!$103:$114,行政事業レビューシート!$118:$189,行政事業レビューシート!$196:$211,行政事業レビューシート!$219:$246,行政事業レビューシート!$250:$430,行政事業レビューシート!$436:$455,行政事業レビューシート!$461:$480,行政事業レビューシート!$484:$699,行政事業レビューシート!$768:$786,行政事業レビューシート!$790:$798,行政事業レビューシート!$803:$811,行政事業レビューシート!$813:$839,行政事業レビューシート!$846:$874,行政事業レビューシート!$880:$907,行政事業レビューシート!$936:$940,行政事業レビューシート!$946:$1106,行政事業レビューシート!$1111:$1139</oldFormula>
  </rdn>
  <rdn rId="0" localSheetId="1" customView="1" name="Z_6D5354F4_B794_4EAC_BEBA_DBF5B7263ED0_.wvu.Cols" hidden="1" oldHidden="1">
    <formula>行政事業レビューシート!$AY:$AY</formula>
    <oldFormula>行政事業レビューシート!$AY:$AY</oldFormula>
  </rdn>
  <rdn rId="0" localSheetId="2" customView="1" name="Z_6D5354F4_B794_4EAC_BEBA_DBF5B7263ED0_.wvu.Cols" hidden="1" oldHidden="1">
    <formula>入力規則等!$C:$D,入力規則等!$H:$I,入力規則等!$M:$N,入力規則等!$R:$S</formula>
    <oldFormula>入力規則等!$C:$D,入力規則等!$H:$I,入力規則等!$M:$N,入力規則等!$R:$S</oldFormula>
  </rdn>
  <rdn rId="0" localSheetId="3" customView="1" name="Z_6D5354F4_B794_4EAC_BEBA_DBF5B7263ED0_.wvu.PrintArea" hidden="1" oldHidden="1">
    <formula>別紙1!$A$1:$AX$71</formula>
    <oldFormula>別紙1!$A$1:$AX$71</oldFormula>
  </rdn>
  <rdn rId="0" localSheetId="3" customView="1" name="Z_6D5354F4_B794_4EAC_BEBA_DBF5B7263ED0_.wvu.Cols" hidden="1" oldHidden="1">
    <formula>別紙1!$AY:$AY</formula>
    <oldFormula>別紙1!$AY:$AY</oldFormula>
  </rdn>
  <rdn rId="0" localSheetId="4" customView="1" name="Z_6D5354F4_B794_4EAC_BEBA_DBF5B7263ED0_.wvu.PrintArea" hidden="1" oldHidden="1">
    <formula>別紙2!$A$1:$AX$265</formula>
    <oldFormula>別紙2!$A$1:$AX$265</oldFormula>
  </rdn>
  <rdn rId="0" localSheetId="4" customView="1" name="Z_6D5354F4_B794_4EAC_BEBA_DBF5B7263ED0_.wvu.Cols" hidden="1" oldHidden="1">
    <formula>別紙2!$AY:$AY</formula>
    <oldFormula>別紙2!$AY:$AY</oldFormula>
  </rdn>
  <rdn rId="0" localSheetId="5" customView="1" name="Z_6D5354F4_B794_4EAC_BEBA_DBF5B7263ED0_.wvu.PrintArea" hidden="1" oldHidden="1">
    <formula>別紙3!$A$1:$AX$1320</formula>
    <oldFormula>別紙3!$A$1:$AX$1320</oldFormula>
  </rdn>
  <rdn rId="0" localSheetId="5" customView="1" name="Z_6D5354F4_B794_4EAC_BEBA_DBF5B7263ED0_.wvu.Cols" hidden="1" oldHidden="1">
    <formula>別紙3!$AY:$AY</formula>
    <oldFormula>別紙3!$AY:$AY</oldFormula>
  </rdn>
  <rdn rId="0" localSheetId="5" customView="1" name="Z_6D5354F4_B794_4EAC_BEBA_DBF5B7263ED0_.wvu.FilterData" hidden="1" oldHidden="1">
    <formula>別紙3!$AP$1:$AP$1320</formula>
    <oldFormula>別紙3!$AP$1:$AP$1320</oldFormula>
  </rdn>
  <rcv guid="{6D5354F4-B794-4EAC-BEBA-DBF5B7263ED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554F6A6_A034_4F1C_970C_F1F6382DF684_.wvu.PrintArea" hidden="1" oldHidden="1">
    <formula>行政事業レビューシート!$A$1:$AX$1139</formula>
  </rdn>
  <rdn rId="0" localSheetId="1" customView="1" name="Z_9554F6A6_A034_4F1C_970C_F1F6382DF684_.wvu.Rows" hidden="1" oldHidden="1">
    <formula>行政事業レビューシート!$44:$99,行政事業レビューシート!$103:$114,行政事業レビューシート!$118:$189,行政事業レビューシート!$196:$211,行政事業レビューシート!$219:$246,行政事業レビューシート!$250:$430,行政事業レビューシート!$436:$455,行政事業レビューシート!$461:$480,行政事業レビューシート!$484:$699,行政事業レビューシート!$768:$786,行政事業レビューシート!$790:$798,行政事業レビューシート!$803:$811,行政事業レビューシート!$813:$839,行政事業レビューシート!$846:$874,行政事業レビューシート!$880:$907,行政事業レビューシート!$936:$940,行政事業レビューシート!$946:$1106,行政事業レビューシート!$1111:$1139</formula>
  </rdn>
  <rdn rId="0" localSheetId="1" customView="1" name="Z_9554F6A6_A034_4F1C_970C_F1F6382DF684_.wvu.Cols" hidden="1" oldHidden="1">
    <formula>行政事業レビューシート!$AY:$AY</formula>
  </rdn>
  <rdn rId="0" localSheetId="2" customView="1" name="Z_9554F6A6_A034_4F1C_970C_F1F6382DF684_.wvu.Cols" hidden="1" oldHidden="1">
    <formula>入力規則等!$C:$D,入力規則等!$H:$I,入力規則等!$M:$N,入力規則等!$R:$S</formula>
  </rdn>
  <rdn rId="0" localSheetId="3" customView="1" name="Z_9554F6A6_A034_4F1C_970C_F1F6382DF684_.wvu.PrintArea" hidden="1" oldHidden="1">
    <formula>別紙1!$A$1:$AX$71</formula>
  </rdn>
  <rdn rId="0" localSheetId="3" customView="1" name="Z_9554F6A6_A034_4F1C_970C_F1F6382DF684_.wvu.Cols" hidden="1" oldHidden="1">
    <formula>別紙1!$AY:$AY</formula>
  </rdn>
  <rdn rId="0" localSheetId="4" customView="1" name="Z_9554F6A6_A034_4F1C_970C_F1F6382DF684_.wvu.PrintArea" hidden="1" oldHidden="1">
    <formula>別紙2!$A$1:$AX$265</formula>
  </rdn>
  <rdn rId="0" localSheetId="4" customView="1" name="Z_9554F6A6_A034_4F1C_970C_F1F6382DF684_.wvu.Cols" hidden="1" oldHidden="1">
    <formula>別紙2!$AY:$AY</formula>
  </rdn>
  <rdn rId="0" localSheetId="5" customView="1" name="Z_9554F6A6_A034_4F1C_970C_F1F6382DF684_.wvu.PrintArea" hidden="1" oldHidden="1">
    <formula>別紙3!$A$1:$AX$1320</formula>
  </rdn>
  <rdn rId="0" localSheetId="5" customView="1" name="Z_9554F6A6_A034_4F1C_970C_F1F6382DF684_.wvu.Cols" hidden="1" oldHidden="1">
    <formula>別紙3!$AY:$AY</formula>
  </rdn>
  <rdn rId="0" localSheetId="5" customView="1" name="Z_9554F6A6_A034_4F1C_970C_F1F6382DF684_.wvu.FilterData" hidden="1" oldHidden="1">
    <formula>別紙3!$AP$1:$AP$1320</formula>
  </rdn>
  <rcv guid="{9554F6A6-A034-4F1C-970C-F1F6382DF684}"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 sId="1">
    <nc r="A729" t="inlineStr">
      <is>
        <t>外部有識者による点検対象外</t>
      </is>
    </nc>
  </rcc>
  <rcc rId="130" sId="1">
    <nc r="A731" t="inlineStr">
      <is>
        <t>事業全体の抜本的な改善</t>
      </is>
    </nc>
  </rcc>
  <rcc rId="131" sId="1">
    <nc r="F731" t="inlineStr">
      <is>
        <t>この事業は、成果実績が複数年に亘り目標を下回っており、事業成果をしっかりと検証した上で、成果目標の設定の仕方や把握の仕方を改善する、事業方針を検討する等、抜本的に改善すべきである。</t>
      </is>
    </nc>
  </rcc>
  <rcc rId="132" sId="1">
    <nc r="A733" t="inlineStr">
      <is>
        <t>年度内に改善を検討</t>
      </is>
    </nc>
  </rcc>
  <rcc rId="133" sId="1">
    <nc r="F733" t="inlineStr">
      <is>
        <t>成果把握は重要と認識しており、有識者を交えた委員会の議論も踏まえ検討してまいりたい。</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5" zoomScaleNormal="75" zoomScaleSheetLayoutView="100" zoomScalePageLayoutView="85" workbookViewId="0">
      <selection activeCell="W23" sqref="W23: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256</v>
      </c>
      <c r="AT2" s="207"/>
      <c r="AU2" s="207"/>
      <c r="AV2" s="98" t="str">
        <f>IF(AW2="","","-")</f>
        <v/>
      </c>
      <c r="AW2" s="394"/>
      <c r="AX2" s="394"/>
    </row>
    <row r="3" spans="1:50" ht="21" customHeight="1" thickBot="1" x14ac:dyDescent="0.2">
      <c r="A3" s="520" t="s">
        <v>700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713</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748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751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749</v>
      </c>
      <c r="H5" s="556"/>
      <c r="I5" s="556"/>
      <c r="J5" s="556"/>
      <c r="K5" s="556"/>
      <c r="L5" s="556"/>
      <c r="M5" s="557" t="s">
        <v>66</v>
      </c>
      <c r="N5" s="558"/>
      <c r="O5" s="558"/>
      <c r="P5" s="558"/>
      <c r="Q5" s="558"/>
      <c r="R5" s="559"/>
      <c r="S5" s="560" t="s">
        <v>750</v>
      </c>
      <c r="T5" s="556"/>
      <c r="U5" s="556"/>
      <c r="V5" s="556"/>
      <c r="W5" s="556"/>
      <c r="X5" s="561"/>
      <c r="Y5" s="711" t="s">
        <v>3</v>
      </c>
      <c r="Z5" s="712"/>
      <c r="AA5" s="712"/>
      <c r="AB5" s="712"/>
      <c r="AC5" s="712"/>
      <c r="AD5" s="713"/>
      <c r="AE5" s="714" t="s">
        <v>752</v>
      </c>
      <c r="AF5" s="714"/>
      <c r="AG5" s="714"/>
      <c r="AH5" s="714"/>
      <c r="AI5" s="714"/>
      <c r="AJ5" s="714"/>
      <c r="AK5" s="714"/>
      <c r="AL5" s="714"/>
      <c r="AM5" s="714"/>
      <c r="AN5" s="714"/>
      <c r="AO5" s="714"/>
      <c r="AP5" s="715"/>
      <c r="AQ5" s="716" t="s">
        <v>714</v>
      </c>
      <c r="AR5" s="717"/>
      <c r="AS5" s="717"/>
      <c r="AT5" s="717"/>
      <c r="AU5" s="717"/>
      <c r="AV5" s="717"/>
      <c r="AW5" s="717"/>
      <c r="AX5" s="718"/>
    </row>
    <row r="6" spans="1:50" ht="39" customHeight="1" x14ac:dyDescent="0.15">
      <c r="A6" s="721" t="s">
        <v>4</v>
      </c>
      <c r="B6" s="722"/>
      <c r="C6" s="722"/>
      <c r="D6" s="722"/>
      <c r="E6" s="722"/>
      <c r="F6" s="722"/>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90" customHeight="1" x14ac:dyDescent="0.15">
      <c r="A7" s="819" t="s">
        <v>22</v>
      </c>
      <c r="B7" s="820"/>
      <c r="C7" s="820"/>
      <c r="D7" s="820"/>
      <c r="E7" s="820"/>
      <c r="F7" s="821"/>
      <c r="G7" s="822" t="s">
        <v>715</v>
      </c>
      <c r="H7" s="823"/>
      <c r="I7" s="823"/>
      <c r="J7" s="823"/>
      <c r="K7" s="823"/>
      <c r="L7" s="823"/>
      <c r="M7" s="823"/>
      <c r="N7" s="823"/>
      <c r="O7" s="823"/>
      <c r="P7" s="823"/>
      <c r="Q7" s="823"/>
      <c r="R7" s="823"/>
      <c r="S7" s="823"/>
      <c r="T7" s="823"/>
      <c r="U7" s="823"/>
      <c r="V7" s="823"/>
      <c r="W7" s="823"/>
      <c r="X7" s="824"/>
      <c r="Y7" s="392" t="s">
        <v>387</v>
      </c>
      <c r="Z7" s="296"/>
      <c r="AA7" s="296"/>
      <c r="AB7" s="296"/>
      <c r="AC7" s="296"/>
      <c r="AD7" s="393"/>
      <c r="AE7" s="379" t="s">
        <v>834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256</v>
      </c>
      <c r="B8" s="820"/>
      <c r="C8" s="820"/>
      <c r="D8" s="820"/>
      <c r="E8" s="820"/>
      <c r="F8" s="821"/>
      <c r="G8" s="218" t="str">
        <f>入力規則等!A27</f>
        <v>科学技術・イノベーション</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4"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15">
      <c r="A9" s="123" t="s">
        <v>23</v>
      </c>
      <c r="B9" s="124"/>
      <c r="C9" s="124"/>
      <c r="D9" s="124"/>
      <c r="E9" s="124"/>
      <c r="F9" s="124"/>
      <c r="G9" s="569" t="s">
        <v>716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717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5"/>
      <c r="H12" s="676"/>
      <c r="I12" s="676"/>
      <c r="J12" s="676"/>
      <c r="K12" s="676"/>
      <c r="L12" s="676"/>
      <c r="M12" s="676"/>
      <c r="N12" s="676"/>
      <c r="O12" s="676"/>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38"/>
    </row>
    <row r="13" spans="1:50" ht="21" customHeight="1" x14ac:dyDescent="0.15">
      <c r="A13" s="120"/>
      <c r="B13" s="121"/>
      <c r="C13" s="121"/>
      <c r="D13" s="121"/>
      <c r="E13" s="121"/>
      <c r="F13" s="122"/>
      <c r="G13" s="739" t="s">
        <v>6</v>
      </c>
      <c r="H13" s="740"/>
      <c r="I13" s="635" t="s">
        <v>7</v>
      </c>
      <c r="J13" s="636"/>
      <c r="K13" s="636"/>
      <c r="L13" s="636"/>
      <c r="M13" s="636"/>
      <c r="N13" s="636"/>
      <c r="O13" s="637"/>
      <c r="P13" s="163">
        <v>1051</v>
      </c>
      <c r="Q13" s="164"/>
      <c r="R13" s="164"/>
      <c r="S13" s="164"/>
      <c r="T13" s="164"/>
      <c r="U13" s="164"/>
      <c r="V13" s="165"/>
      <c r="W13" s="163">
        <v>2631</v>
      </c>
      <c r="X13" s="164"/>
      <c r="Y13" s="164"/>
      <c r="Z13" s="164"/>
      <c r="AA13" s="164"/>
      <c r="AB13" s="164"/>
      <c r="AC13" s="165"/>
      <c r="AD13" s="163">
        <v>6960</v>
      </c>
      <c r="AE13" s="164"/>
      <c r="AF13" s="164"/>
      <c r="AG13" s="164"/>
      <c r="AH13" s="164"/>
      <c r="AI13" s="164"/>
      <c r="AJ13" s="165"/>
      <c r="AK13" s="163">
        <v>1073</v>
      </c>
      <c r="AL13" s="164"/>
      <c r="AM13" s="164"/>
      <c r="AN13" s="164"/>
      <c r="AO13" s="164"/>
      <c r="AP13" s="164"/>
      <c r="AQ13" s="165"/>
      <c r="AR13" s="160">
        <f>3176.172+0.252</f>
        <v>3176.424</v>
      </c>
      <c r="AS13" s="161"/>
      <c r="AT13" s="161"/>
      <c r="AU13" s="161"/>
      <c r="AV13" s="161"/>
      <c r="AW13" s="161"/>
      <c r="AX13" s="391"/>
    </row>
    <row r="14" spans="1:50" ht="21" customHeight="1" x14ac:dyDescent="0.15">
      <c r="A14" s="120"/>
      <c r="B14" s="121"/>
      <c r="C14" s="121"/>
      <c r="D14" s="121"/>
      <c r="E14" s="121"/>
      <c r="F14" s="122"/>
      <c r="G14" s="741"/>
      <c r="H14" s="742"/>
      <c r="I14" s="572" t="s">
        <v>8</v>
      </c>
      <c r="J14" s="626"/>
      <c r="K14" s="626"/>
      <c r="L14" s="626"/>
      <c r="M14" s="626"/>
      <c r="N14" s="626"/>
      <c r="O14" s="627"/>
      <c r="P14" s="163">
        <v>1600</v>
      </c>
      <c r="Q14" s="164"/>
      <c r="R14" s="164"/>
      <c r="S14" s="164"/>
      <c r="T14" s="164"/>
      <c r="U14" s="164"/>
      <c r="V14" s="165"/>
      <c r="W14" s="163">
        <v>581</v>
      </c>
      <c r="X14" s="164"/>
      <c r="Y14" s="164"/>
      <c r="Z14" s="164"/>
      <c r="AA14" s="164"/>
      <c r="AB14" s="164"/>
      <c r="AC14" s="165"/>
      <c r="AD14" s="163" t="s">
        <v>753</v>
      </c>
      <c r="AE14" s="164"/>
      <c r="AF14" s="164"/>
      <c r="AG14" s="164"/>
      <c r="AH14" s="164"/>
      <c r="AI14" s="164"/>
      <c r="AJ14" s="165"/>
      <c r="AK14" s="163"/>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1"/>
      <c r="H15" s="742"/>
      <c r="I15" s="572" t="s">
        <v>51</v>
      </c>
      <c r="J15" s="573"/>
      <c r="K15" s="573"/>
      <c r="L15" s="573"/>
      <c r="M15" s="573"/>
      <c r="N15" s="573"/>
      <c r="O15" s="574"/>
      <c r="P15" s="163" t="s">
        <v>718</v>
      </c>
      <c r="Q15" s="164"/>
      <c r="R15" s="164"/>
      <c r="S15" s="164"/>
      <c r="T15" s="164"/>
      <c r="U15" s="164"/>
      <c r="V15" s="165"/>
      <c r="W15" s="163">
        <v>1600</v>
      </c>
      <c r="X15" s="164"/>
      <c r="Y15" s="164"/>
      <c r="Z15" s="164"/>
      <c r="AA15" s="164"/>
      <c r="AB15" s="164"/>
      <c r="AC15" s="165"/>
      <c r="AD15" s="163">
        <v>581</v>
      </c>
      <c r="AE15" s="164"/>
      <c r="AF15" s="164"/>
      <c r="AG15" s="164"/>
      <c r="AH15" s="164"/>
      <c r="AI15" s="164"/>
      <c r="AJ15" s="165"/>
      <c r="AK15" s="163">
        <v>4506</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1"/>
      <c r="H16" s="742"/>
      <c r="I16" s="572" t="s">
        <v>52</v>
      </c>
      <c r="J16" s="573"/>
      <c r="K16" s="573"/>
      <c r="L16" s="573"/>
      <c r="M16" s="573"/>
      <c r="N16" s="573"/>
      <c r="O16" s="574"/>
      <c r="P16" s="163">
        <v>-1600</v>
      </c>
      <c r="Q16" s="164"/>
      <c r="R16" s="164"/>
      <c r="S16" s="164"/>
      <c r="T16" s="164"/>
      <c r="U16" s="164"/>
      <c r="V16" s="165"/>
      <c r="W16" s="163">
        <v>-581</v>
      </c>
      <c r="X16" s="164"/>
      <c r="Y16" s="164"/>
      <c r="Z16" s="164"/>
      <c r="AA16" s="164"/>
      <c r="AB16" s="164"/>
      <c r="AC16" s="165"/>
      <c r="AD16" s="163">
        <v>-4506</v>
      </c>
      <c r="AE16" s="164"/>
      <c r="AF16" s="164"/>
      <c r="AG16" s="164"/>
      <c r="AH16" s="164"/>
      <c r="AI16" s="164"/>
      <c r="AJ16" s="165"/>
      <c r="AK16" s="163"/>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1"/>
      <c r="H17" s="742"/>
      <c r="I17" s="572" t="s">
        <v>50</v>
      </c>
      <c r="J17" s="626"/>
      <c r="K17" s="626"/>
      <c r="L17" s="626"/>
      <c r="M17" s="626"/>
      <c r="N17" s="626"/>
      <c r="O17" s="627"/>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3"/>
      <c r="H18" s="744"/>
      <c r="I18" s="731" t="s">
        <v>20</v>
      </c>
      <c r="J18" s="732"/>
      <c r="K18" s="732"/>
      <c r="L18" s="732"/>
      <c r="M18" s="732"/>
      <c r="N18" s="732"/>
      <c r="O18" s="733"/>
      <c r="P18" s="169">
        <f>SUM(P13:V17)</f>
        <v>1051</v>
      </c>
      <c r="Q18" s="170"/>
      <c r="R18" s="170"/>
      <c r="S18" s="170"/>
      <c r="T18" s="170"/>
      <c r="U18" s="170"/>
      <c r="V18" s="171"/>
      <c r="W18" s="169">
        <f>SUM(W13:AC17)</f>
        <v>4231</v>
      </c>
      <c r="X18" s="170"/>
      <c r="Y18" s="170"/>
      <c r="Z18" s="170"/>
      <c r="AA18" s="170"/>
      <c r="AB18" s="170"/>
      <c r="AC18" s="171"/>
      <c r="AD18" s="169">
        <f>SUM(AD13:AJ17)</f>
        <v>3035</v>
      </c>
      <c r="AE18" s="170"/>
      <c r="AF18" s="170"/>
      <c r="AG18" s="170"/>
      <c r="AH18" s="170"/>
      <c r="AI18" s="170"/>
      <c r="AJ18" s="171"/>
      <c r="AK18" s="169">
        <f>SUM(AK13:AQ17)</f>
        <v>5579</v>
      </c>
      <c r="AL18" s="170"/>
      <c r="AM18" s="170"/>
      <c r="AN18" s="170"/>
      <c r="AO18" s="170"/>
      <c r="AP18" s="170"/>
      <c r="AQ18" s="171"/>
      <c r="AR18" s="169">
        <f>SUM(AR13:AX17)</f>
        <v>3176.424</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1051</v>
      </c>
      <c r="Q19" s="164"/>
      <c r="R19" s="164"/>
      <c r="S19" s="164"/>
      <c r="T19" s="164"/>
      <c r="U19" s="164"/>
      <c r="V19" s="165"/>
      <c r="W19" s="163">
        <v>4231</v>
      </c>
      <c r="X19" s="164"/>
      <c r="Y19" s="164"/>
      <c r="Z19" s="164"/>
      <c r="AA19" s="164"/>
      <c r="AB19" s="164"/>
      <c r="AC19" s="165"/>
      <c r="AD19" s="163">
        <v>3035</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7" t="s">
        <v>352</v>
      </c>
      <c r="H21" s="918"/>
      <c r="I21" s="918"/>
      <c r="J21" s="918"/>
      <c r="K21" s="918"/>
      <c r="L21" s="918"/>
      <c r="M21" s="918"/>
      <c r="N21" s="918"/>
      <c r="O21" s="918"/>
      <c r="P21" s="536">
        <f>IF(P19=0, "-", SUM(P19)/SUM(P13,P14))</f>
        <v>0.39645416823840063</v>
      </c>
      <c r="Q21" s="536"/>
      <c r="R21" s="536"/>
      <c r="S21" s="536"/>
      <c r="T21" s="536"/>
      <c r="U21" s="536"/>
      <c r="V21" s="536"/>
      <c r="W21" s="536">
        <f t="shared" ref="W21" si="2">IF(W19=0, "-", SUM(W19)/SUM(W13,W14))</f>
        <v>1.3172478206724783</v>
      </c>
      <c r="X21" s="536"/>
      <c r="Y21" s="536"/>
      <c r="Z21" s="536"/>
      <c r="AA21" s="536"/>
      <c r="AB21" s="536"/>
      <c r="AC21" s="536"/>
      <c r="AD21" s="536">
        <f t="shared" ref="AD21" si="3">IF(AD19=0, "-", SUM(AD19)/SUM(AD13,AD14))</f>
        <v>0.43606321839080459</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719</v>
      </c>
      <c r="H23" s="133"/>
      <c r="I23" s="133"/>
      <c r="J23" s="133"/>
      <c r="K23" s="133"/>
      <c r="L23" s="133"/>
      <c r="M23" s="133"/>
      <c r="N23" s="133"/>
      <c r="O23" s="134"/>
      <c r="P23" s="160">
        <v>1072.8</v>
      </c>
      <c r="Q23" s="161"/>
      <c r="R23" s="161"/>
      <c r="S23" s="161"/>
      <c r="T23" s="161"/>
      <c r="U23" s="161"/>
      <c r="V23" s="162"/>
      <c r="W23" s="160">
        <v>3176.172</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0.2</v>
      </c>
      <c r="Q24" s="164"/>
      <c r="R24" s="164"/>
      <c r="S24" s="164"/>
      <c r="T24" s="164"/>
      <c r="U24" s="164"/>
      <c r="V24" s="165"/>
      <c r="W24" s="163">
        <v>0.252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1073</v>
      </c>
      <c r="Q29" s="164"/>
      <c r="R29" s="164"/>
      <c r="S29" s="164"/>
      <c r="T29" s="164"/>
      <c r="U29" s="164"/>
      <c r="V29" s="165"/>
      <c r="W29" s="211">
        <f>AR13</f>
        <v>3176.424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347</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388</v>
      </c>
      <c r="AF30" s="383"/>
      <c r="AG30" s="383"/>
      <c r="AH30" s="384"/>
      <c r="AI30" s="385" t="s">
        <v>410</v>
      </c>
      <c r="AJ30" s="385"/>
      <c r="AK30" s="385"/>
      <c r="AL30" s="382"/>
      <c r="AM30" s="385" t="s">
        <v>507</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718</v>
      </c>
      <c r="AV31" s="271"/>
      <c r="AW31" s="375" t="s">
        <v>179</v>
      </c>
      <c r="AX31" s="376"/>
    </row>
    <row r="32" spans="1:50" ht="23.25" customHeight="1" x14ac:dyDescent="0.15">
      <c r="A32" s="512"/>
      <c r="B32" s="510"/>
      <c r="C32" s="510"/>
      <c r="D32" s="510"/>
      <c r="E32" s="510"/>
      <c r="F32" s="511"/>
      <c r="G32" s="537" t="s">
        <v>721</v>
      </c>
      <c r="H32" s="538"/>
      <c r="I32" s="538"/>
      <c r="J32" s="538"/>
      <c r="K32" s="538"/>
      <c r="L32" s="538"/>
      <c r="M32" s="538"/>
      <c r="N32" s="538"/>
      <c r="O32" s="539"/>
      <c r="P32" s="191" t="s">
        <v>722</v>
      </c>
      <c r="Q32" s="191"/>
      <c r="R32" s="191"/>
      <c r="S32" s="191"/>
      <c r="T32" s="191"/>
      <c r="U32" s="191"/>
      <c r="V32" s="191"/>
      <c r="W32" s="191"/>
      <c r="X32" s="233"/>
      <c r="Y32" s="339" t="s">
        <v>12</v>
      </c>
      <c r="Z32" s="546"/>
      <c r="AA32" s="547"/>
      <c r="AB32" s="548" t="s">
        <v>723</v>
      </c>
      <c r="AC32" s="548"/>
      <c r="AD32" s="548"/>
      <c r="AE32" s="363">
        <v>141</v>
      </c>
      <c r="AF32" s="364"/>
      <c r="AG32" s="364"/>
      <c r="AH32" s="364"/>
      <c r="AI32" s="363">
        <v>110</v>
      </c>
      <c r="AJ32" s="364"/>
      <c r="AK32" s="364"/>
      <c r="AL32" s="364"/>
      <c r="AM32" s="363">
        <v>130</v>
      </c>
      <c r="AN32" s="364"/>
      <c r="AO32" s="364"/>
      <c r="AP32" s="364"/>
      <c r="AQ32" s="166" t="s">
        <v>718</v>
      </c>
      <c r="AR32" s="167"/>
      <c r="AS32" s="167"/>
      <c r="AT32" s="168"/>
      <c r="AU32" s="364" t="s">
        <v>718</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723</v>
      </c>
      <c r="AC33" s="519"/>
      <c r="AD33" s="519"/>
      <c r="AE33" s="363">
        <v>160</v>
      </c>
      <c r="AF33" s="364"/>
      <c r="AG33" s="364"/>
      <c r="AH33" s="364"/>
      <c r="AI33" s="363">
        <v>160</v>
      </c>
      <c r="AJ33" s="364"/>
      <c r="AK33" s="364"/>
      <c r="AL33" s="364"/>
      <c r="AM33" s="363">
        <v>160</v>
      </c>
      <c r="AN33" s="364"/>
      <c r="AO33" s="364"/>
      <c r="AP33" s="364"/>
      <c r="AQ33" s="166">
        <v>160</v>
      </c>
      <c r="AR33" s="167"/>
      <c r="AS33" s="167"/>
      <c r="AT33" s="168"/>
      <c r="AU33" s="364" t="s">
        <v>718</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88</v>
      </c>
      <c r="AF34" s="364"/>
      <c r="AG34" s="364"/>
      <c r="AH34" s="364"/>
      <c r="AI34" s="363">
        <v>69</v>
      </c>
      <c r="AJ34" s="364"/>
      <c r="AK34" s="364"/>
      <c r="AL34" s="364"/>
      <c r="AM34" s="363">
        <f>ROUND(AM32/AM33*100,0)</f>
        <v>81</v>
      </c>
      <c r="AN34" s="364"/>
      <c r="AO34" s="364"/>
      <c r="AP34" s="364"/>
      <c r="AQ34" s="166" t="s">
        <v>718</v>
      </c>
      <c r="AR34" s="167"/>
      <c r="AS34" s="167"/>
      <c r="AT34" s="168"/>
      <c r="AU34" s="364" t="s">
        <v>718</v>
      </c>
      <c r="AV34" s="364"/>
      <c r="AW34" s="364"/>
      <c r="AX34" s="365"/>
    </row>
    <row r="35" spans="1:51" ht="23.25" customHeight="1" x14ac:dyDescent="0.15">
      <c r="A35" s="890" t="s">
        <v>378</v>
      </c>
      <c r="B35" s="891"/>
      <c r="C35" s="891"/>
      <c r="D35" s="891"/>
      <c r="E35" s="891"/>
      <c r="F35" s="892"/>
      <c r="G35" s="896" t="s">
        <v>724</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customHeight="1" x14ac:dyDescent="0.15">
      <c r="A37" s="641" t="s">
        <v>347</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v>4</v>
      </c>
      <c r="AR38" s="178"/>
      <c r="AS38" s="179" t="s">
        <v>233</v>
      </c>
      <c r="AT38" s="202"/>
      <c r="AU38" s="271" t="s">
        <v>718</v>
      </c>
      <c r="AV38" s="271"/>
      <c r="AW38" s="375" t="s">
        <v>179</v>
      </c>
      <c r="AX38" s="376"/>
      <c r="AY38">
        <f>$AY$37</f>
        <v>1</v>
      </c>
    </row>
    <row r="39" spans="1:51" ht="28.5" customHeight="1" x14ac:dyDescent="0.15">
      <c r="A39" s="512"/>
      <c r="B39" s="510"/>
      <c r="C39" s="510"/>
      <c r="D39" s="510"/>
      <c r="E39" s="510"/>
      <c r="F39" s="511"/>
      <c r="G39" s="537" t="s">
        <v>725</v>
      </c>
      <c r="H39" s="538"/>
      <c r="I39" s="538"/>
      <c r="J39" s="538"/>
      <c r="K39" s="538"/>
      <c r="L39" s="538"/>
      <c r="M39" s="538"/>
      <c r="N39" s="538"/>
      <c r="O39" s="539"/>
      <c r="P39" s="191" t="s">
        <v>726</v>
      </c>
      <c r="Q39" s="191"/>
      <c r="R39" s="191"/>
      <c r="S39" s="191"/>
      <c r="T39" s="191"/>
      <c r="U39" s="191"/>
      <c r="V39" s="191"/>
      <c r="W39" s="191"/>
      <c r="X39" s="233"/>
      <c r="Y39" s="339" t="s">
        <v>12</v>
      </c>
      <c r="Z39" s="546"/>
      <c r="AA39" s="547"/>
      <c r="AB39" s="548" t="s">
        <v>727</v>
      </c>
      <c r="AC39" s="548"/>
      <c r="AD39" s="548"/>
      <c r="AE39" s="363">
        <v>0</v>
      </c>
      <c r="AF39" s="364"/>
      <c r="AG39" s="364"/>
      <c r="AH39" s="364"/>
      <c r="AI39" s="363">
        <v>0</v>
      </c>
      <c r="AJ39" s="364"/>
      <c r="AK39" s="364"/>
      <c r="AL39" s="364"/>
      <c r="AM39" s="363">
        <v>1</v>
      </c>
      <c r="AN39" s="364"/>
      <c r="AO39" s="364"/>
      <c r="AP39" s="364"/>
      <c r="AQ39" s="166" t="s">
        <v>718</v>
      </c>
      <c r="AR39" s="167"/>
      <c r="AS39" s="167"/>
      <c r="AT39" s="168"/>
      <c r="AU39" s="364" t="s">
        <v>718</v>
      </c>
      <c r="AV39" s="364"/>
      <c r="AW39" s="364"/>
      <c r="AX39" s="365"/>
      <c r="AY39">
        <f t="shared" ref="AY39:AY43" si="4">$AY$37</f>
        <v>1</v>
      </c>
    </row>
    <row r="40" spans="1:51" ht="28.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727</v>
      </c>
      <c r="AC40" s="519"/>
      <c r="AD40" s="519"/>
      <c r="AE40" s="363">
        <v>2</v>
      </c>
      <c r="AF40" s="364"/>
      <c r="AG40" s="364"/>
      <c r="AH40" s="364"/>
      <c r="AI40" s="363">
        <v>2</v>
      </c>
      <c r="AJ40" s="364"/>
      <c r="AK40" s="364"/>
      <c r="AL40" s="364"/>
      <c r="AM40" s="363">
        <v>2</v>
      </c>
      <c r="AN40" s="364"/>
      <c r="AO40" s="364"/>
      <c r="AP40" s="364"/>
      <c r="AQ40" s="166">
        <v>2</v>
      </c>
      <c r="AR40" s="167"/>
      <c r="AS40" s="167"/>
      <c r="AT40" s="168"/>
      <c r="AU40" s="364" t="s">
        <v>718</v>
      </c>
      <c r="AV40" s="364"/>
      <c r="AW40" s="364"/>
      <c r="AX40" s="365"/>
      <c r="AY40">
        <f t="shared" si="4"/>
        <v>1</v>
      </c>
    </row>
    <row r="41" spans="1:51" ht="28.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v>0</v>
      </c>
      <c r="AF41" s="364"/>
      <c r="AG41" s="364"/>
      <c r="AH41" s="364"/>
      <c r="AI41" s="363">
        <v>0</v>
      </c>
      <c r="AJ41" s="364"/>
      <c r="AK41" s="364"/>
      <c r="AL41" s="364"/>
      <c r="AM41" s="363">
        <f>ROUND(AM39/AM40*100,0)</f>
        <v>50</v>
      </c>
      <c r="AN41" s="364"/>
      <c r="AO41" s="364"/>
      <c r="AP41" s="401"/>
      <c r="AQ41" s="166" t="s">
        <v>718</v>
      </c>
      <c r="AR41" s="167"/>
      <c r="AS41" s="167"/>
      <c r="AT41" s="168"/>
      <c r="AU41" s="364" t="s">
        <v>718</v>
      </c>
      <c r="AV41" s="364"/>
      <c r="AW41" s="364"/>
      <c r="AX41" s="365"/>
      <c r="AY41">
        <f t="shared" si="4"/>
        <v>1</v>
      </c>
    </row>
    <row r="42" spans="1:51" ht="23.25" customHeight="1" x14ac:dyDescent="0.15">
      <c r="A42" s="890" t="s">
        <v>378</v>
      </c>
      <c r="B42" s="891"/>
      <c r="C42" s="891"/>
      <c r="D42" s="891"/>
      <c r="E42" s="891"/>
      <c r="F42" s="892"/>
      <c r="G42" s="896" t="s">
        <v>728</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1</v>
      </c>
    </row>
    <row r="43" spans="1:51" ht="23.25" customHeight="1" thickBo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1</v>
      </c>
    </row>
    <row r="44" spans="1:51" ht="18.75" hidden="1" customHeight="1" x14ac:dyDescent="0.15">
      <c r="A44" s="641" t="s">
        <v>347</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0" t="s">
        <v>378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9" t="s">
        <v>347</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0" t="s">
        <v>378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9" t="s">
        <v>347</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0" t="s">
        <v>378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348</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343</v>
      </c>
      <c r="X65" s="863"/>
      <c r="Y65" s="866"/>
      <c r="Z65" s="866"/>
      <c r="AA65" s="867"/>
      <c r="AB65" s="860" t="s">
        <v>11</v>
      </c>
      <c r="AC65" s="856"/>
      <c r="AD65" s="857"/>
      <c r="AE65" s="335" t="s">
        <v>388</v>
      </c>
      <c r="AF65" s="335"/>
      <c r="AG65" s="335"/>
      <c r="AH65" s="335"/>
      <c r="AI65" s="335" t="s">
        <v>410</v>
      </c>
      <c r="AJ65" s="335"/>
      <c r="AK65" s="335"/>
      <c r="AL65" s="335"/>
      <c r="AM65" s="335" t="s">
        <v>507</v>
      </c>
      <c r="AN65" s="335"/>
      <c r="AO65" s="335"/>
      <c r="AP65" s="335"/>
      <c r="AQ65" s="215" t="s">
        <v>232</v>
      </c>
      <c r="AR65" s="199"/>
      <c r="AS65" s="199"/>
      <c r="AT65" s="200"/>
      <c r="AU65" s="969" t="s">
        <v>134</v>
      </c>
      <c r="AV65" s="969"/>
      <c r="AW65" s="969"/>
      <c r="AX65" s="970"/>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346</v>
      </c>
      <c r="AX66" s="971"/>
      <c r="AY66">
        <f>$AY$65</f>
        <v>0</v>
      </c>
    </row>
    <row r="67" spans="1:51" ht="23.25" hidden="1" customHeight="1" x14ac:dyDescent="0.15">
      <c r="A67" s="844"/>
      <c r="B67" s="845"/>
      <c r="C67" s="845"/>
      <c r="D67" s="845"/>
      <c r="E67" s="845"/>
      <c r="F67" s="846"/>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368</v>
      </c>
      <c r="AC67" s="944"/>
      <c r="AD67" s="944"/>
      <c r="AE67" s="363"/>
      <c r="AF67" s="364"/>
      <c r="AG67" s="364"/>
      <c r="AH67" s="364"/>
      <c r="AI67" s="363"/>
      <c r="AJ67" s="364"/>
      <c r="AK67" s="364"/>
      <c r="AL67" s="364"/>
      <c r="AM67" s="363"/>
      <c r="AN67" s="364"/>
      <c r="AO67" s="364"/>
      <c r="AP67" s="364"/>
      <c r="AQ67" s="363"/>
      <c r="AR67" s="364"/>
      <c r="AS67" s="364"/>
      <c r="AT67" s="401"/>
      <c r="AU67" s="364"/>
      <c r="AV67" s="364"/>
      <c r="AW67" s="364"/>
      <c r="AX67" s="365"/>
      <c r="AY67">
        <f t="shared" ref="AY67:AY72" si="8">$AY$65</f>
        <v>0</v>
      </c>
    </row>
    <row r="68" spans="1:51"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368</v>
      </c>
      <c r="AC68" s="967"/>
      <c r="AD68" s="967"/>
      <c r="AE68" s="363"/>
      <c r="AF68" s="364"/>
      <c r="AG68" s="364"/>
      <c r="AH68" s="364"/>
      <c r="AI68" s="363"/>
      <c r="AJ68" s="364"/>
      <c r="AK68" s="364"/>
      <c r="AL68" s="364"/>
      <c r="AM68" s="363"/>
      <c r="AN68" s="364"/>
      <c r="AO68" s="364"/>
      <c r="AP68" s="364"/>
      <c r="AQ68" s="363"/>
      <c r="AR68" s="364"/>
      <c r="AS68" s="364"/>
      <c r="AT68" s="401"/>
      <c r="AU68" s="364"/>
      <c r="AV68" s="364"/>
      <c r="AW68" s="364"/>
      <c r="AX68" s="365"/>
      <c r="AY68">
        <f t="shared" si="8"/>
        <v>0</v>
      </c>
    </row>
    <row r="69" spans="1:51" ht="23.25" hidden="1"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369</v>
      </c>
      <c r="AC69" s="968"/>
      <c r="AD69" s="968"/>
      <c r="AE69" s="371"/>
      <c r="AF69" s="372"/>
      <c r="AG69" s="372"/>
      <c r="AH69" s="372"/>
      <c r="AI69" s="371"/>
      <c r="AJ69" s="372"/>
      <c r="AK69" s="372"/>
      <c r="AL69" s="372"/>
      <c r="AM69" s="371"/>
      <c r="AN69" s="372"/>
      <c r="AO69" s="372"/>
      <c r="AP69" s="372"/>
      <c r="AQ69" s="363"/>
      <c r="AR69" s="364"/>
      <c r="AS69" s="364"/>
      <c r="AT69" s="401"/>
      <c r="AU69" s="364"/>
      <c r="AV69" s="364"/>
      <c r="AW69" s="364"/>
      <c r="AX69" s="365"/>
      <c r="AY69">
        <f t="shared" si="8"/>
        <v>0</v>
      </c>
    </row>
    <row r="70" spans="1:51" ht="23.25" hidden="1" customHeight="1" x14ac:dyDescent="0.15">
      <c r="A70" s="844" t="s">
        <v>353</v>
      </c>
      <c r="B70" s="845"/>
      <c r="C70" s="845"/>
      <c r="D70" s="845"/>
      <c r="E70" s="845"/>
      <c r="F70" s="846"/>
      <c r="G70" s="932" t="s">
        <v>235</v>
      </c>
      <c r="H70" s="933"/>
      <c r="I70" s="933"/>
      <c r="J70" s="933"/>
      <c r="K70" s="933"/>
      <c r="L70" s="933"/>
      <c r="M70" s="933"/>
      <c r="N70" s="933"/>
      <c r="O70" s="933"/>
      <c r="P70" s="933"/>
      <c r="Q70" s="933"/>
      <c r="R70" s="933"/>
      <c r="S70" s="933"/>
      <c r="T70" s="933"/>
      <c r="U70" s="933"/>
      <c r="V70" s="933"/>
      <c r="W70" s="936" t="s">
        <v>367</v>
      </c>
      <c r="X70" s="937"/>
      <c r="Y70" s="942" t="s">
        <v>12</v>
      </c>
      <c r="Z70" s="942"/>
      <c r="AA70" s="943"/>
      <c r="AB70" s="944" t="s">
        <v>368</v>
      </c>
      <c r="AC70" s="944"/>
      <c r="AD70" s="944"/>
      <c r="AE70" s="363"/>
      <c r="AF70" s="364"/>
      <c r="AG70" s="364"/>
      <c r="AH70" s="364"/>
      <c r="AI70" s="363"/>
      <c r="AJ70" s="364"/>
      <c r="AK70" s="364"/>
      <c r="AL70" s="364"/>
      <c r="AM70" s="363"/>
      <c r="AN70" s="364"/>
      <c r="AO70" s="364"/>
      <c r="AP70" s="364"/>
      <c r="AQ70" s="363"/>
      <c r="AR70" s="364"/>
      <c r="AS70" s="364"/>
      <c r="AT70" s="401"/>
      <c r="AU70" s="364"/>
      <c r="AV70" s="364"/>
      <c r="AW70" s="364"/>
      <c r="AX70" s="365"/>
      <c r="AY70">
        <f t="shared" si="8"/>
        <v>0</v>
      </c>
    </row>
    <row r="71" spans="1:51"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368</v>
      </c>
      <c r="AC71" s="967"/>
      <c r="AD71" s="967"/>
      <c r="AE71" s="363"/>
      <c r="AF71" s="364"/>
      <c r="AG71" s="364"/>
      <c r="AH71" s="364"/>
      <c r="AI71" s="363"/>
      <c r="AJ71" s="364"/>
      <c r="AK71" s="364"/>
      <c r="AL71" s="364"/>
      <c r="AM71" s="363"/>
      <c r="AN71" s="364"/>
      <c r="AO71" s="364"/>
      <c r="AP71" s="364"/>
      <c r="AQ71" s="363"/>
      <c r="AR71" s="364"/>
      <c r="AS71" s="364"/>
      <c r="AT71" s="401"/>
      <c r="AU71" s="364"/>
      <c r="AV71" s="364"/>
      <c r="AW71" s="364"/>
      <c r="AX71" s="365"/>
      <c r="AY71">
        <f t="shared" si="8"/>
        <v>0</v>
      </c>
    </row>
    <row r="72" spans="1:51"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369</v>
      </c>
      <c r="AC72" s="968"/>
      <c r="AD72" s="968"/>
      <c r="AE72" s="371"/>
      <c r="AF72" s="372"/>
      <c r="AG72" s="372"/>
      <c r="AH72" s="372"/>
      <c r="AI72" s="371"/>
      <c r="AJ72" s="372"/>
      <c r="AK72" s="372"/>
      <c r="AL72" s="372"/>
      <c r="AM72" s="371"/>
      <c r="AN72" s="372"/>
      <c r="AO72" s="372"/>
      <c r="AP72" s="931"/>
      <c r="AQ72" s="363"/>
      <c r="AR72" s="364"/>
      <c r="AS72" s="364"/>
      <c r="AT72" s="401"/>
      <c r="AU72" s="364"/>
      <c r="AV72" s="364"/>
      <c r="AW72" s="364"/>
      <c r="AX72" s="365"/>
      <c r="AY72">
        <f t="shared" si="8"/>
        <v>0</v>
      </c>
    </row>
    <row r="73" spans="1:51" ht="18.75" hidden="1" customHeight="1" x14ac:dyDescent="0.15">
      <c r="A73" s="830" t="s">
        <v>348</v>
      </c>
      <c r="B73" s="831"/>
      <c r="C73" s="831"/>
      <c r="D73" s="831"/>
      <c r="E73" s="831"/>
      <c r="F73" s="832"/>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381</v>
      </c>
      <c r="B78" s="906"/>
      <c r="C78" s="906"/>
      <c r="D78" s="906"/>
      <c r="E78" s="903" t="s">
        <v>326</v>
      </c>
      <c r="F78" s="904"/>
      <c r="G78" s="54" t="s">
        <v>235</v>
      </c>
      <c r="H78" s="786"/>
      <c r="I78" s="245"/>
      <c r="J78" s="245"/>
      <c r="K78" s="245"/>
      <c r="L78" s="245"/>
      <c r="M78" s="245"/>
      <c r="N78" s="245"/>
      <c r="O78" s="787"/>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c r="AS79" s="126"/>
      <c r="AT79" s="127"/>
      <c r="AU79" s="127"/>
      <c r="AV79" s="127"/>
      <c r="AW79" s="127"/>
      <c r="AX79" s="128"/>
      <c r="AY79">
        <f>COUNTIF($AR$79,"☑")</f>
        <v>0</v>
      </c>
    </row>
    <row r="80" spans="1:51" ht="18.75" hidden="1" customHeight="1" x14ac:dyDescent="0.15">
      <c r="A80" s="516" t="s">
        <v>147</v>
      </c>
      <c r="B80" s="839" t="s">
        <v>339</v>
      </c>
      <c r="C80" s="840"/>
      <c r="D80" s="840"/>
      <c r="E80" s="840"/>
      <c r="F80" s="841"/>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698</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5"/>
      <c r="AY80">
        <f>COUNTA($G$82)</f>
        <v>0</v>
      </c>
    </row>
    <row r="81" spans="1:60" ht="22.5" hidden="1" customHeight="1" x14ac:dyDescent="0.15">
      <c r="A81" s="517"/>
      <c r="B81" s="842"/>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2"/>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6"/>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2"/>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7"/>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3"/>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8"/>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5" t="s">
        <v>11</v>
      </c>
      <c r="AC85" s="456"/>
      <c r="AD85" s="457"/>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5"/>
      <c r="R87" s="795"/>
      <c r="S87" s="795"/>
      <c r="T87" s="795"/>
      <c r="U87" s="795"/>
      <c r="V87" s="795"/>
      <c r="W87" s="795"/>
      <c r="X87" s="796"/>
      <c r="Y87" s="749" t="s">
        <v>62</v>
      </c>
      <c r="Z87" s="750"/>
      <c r="AA87" s="751"/>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7"/>
      <c r="Q88" s="797"/>
      <c r="R88" s="797"/>
      <c r="S88" s="797"/>
      <c r="T88" s="797"/>
      <c r="U88" s="797"/>
      <c r="V88" s="797"/>
      <c r="W88" s="797"/>
      <c r="X88" s="798"/>
      <c r="Y88" s="726" t="s">
        <v>54</v>
      </c>
      <c r="Z88" s="727"/>
      <c r="AA88" s="728"/>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799"/>
      <c r="Y89" s="726" t="s">
        <v>13</v>
      </c>
      <c r="Z89" s="727"/>
      <c r="AA89" s="728"/>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5" t="s">
        <v>11</v>
      </c>
      <c r="AC90" s="456"/>
      <c r="AD90" s="457"/>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5"/>
      <c r="R92" s="795"/>
      <c r="S92" s="795"/>
      <c r="T92" s="795"/>
      <c r="U92" s="795"/>
      <c r="V92" s="795"/>
      <c r="W92" s="795"/>
      <c r="X92" s="796"/>
      <c r="Y92" s="749" t="s">
        <v>62</v>
      </c>
      <c r="Z92" s="750"/>
      <c r="AA92" s="751"/>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7"/>
      <c r="Q93" s="797"/>
      <c r="R93" s="797"/>
      <c r="S93" s="797"/>
      <c r="T93" s="797"/>
      <c r="U93" s="797"/>
      <c r="V93" s="797"/>
      <c r="W93" s="797"/>
      <c r="X93" s="798"/>
      <c r="Y93" s="726" t="s">
        <v>54</v>
      </c>
      <c r="Z93" s="727"/>
      <c r="AA93" s="728"/>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799"/>
      <c r="Y94" s="726" t="s">
        <v>13</v>
      </c>
      <c r="Z94" s="727"/>
      <c r="AA94" s="728"/>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5" t="s">
        <v>11</v>
      </c>
      <c r="AC95" s="456"/>
      <c r="AD95" s="457"/>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5"/>
      <c r="R97" s="795"/>
      <c r="S97" s="795"/>
      <c r="T97" s="795"/>
      <c r="U97" s="795"/>
      <c r="V97" s="795"/>
      <c r="W97" s="795"/>
      <c r="X97" s="796"/>
      <c r="Y97" s="749" t="s">
        <v>62</v>
      </c>
      <c r="Z97" s="750"/>
      <c r="AA97" s="751"/>
      <c r="AB97" s="404"/>
      <c r="AC97" s="405"/>
      <c r="AD97" s="406"/>
      <c r="AE97" s="363"/>
      <c r="AF97" s="364"/>
      <c r="AG97" s="364"/>
      <c r="AH97" s="401"/>
      <c r="AI97" s="363"/>
      <c r="AJ97" s="364"/>
      <c r="AK97" s="364"/>
      <c r="AL97" s="40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7"/>
      <c r="Q98" s="797"/>
      <c r="R98" s="797"/>
      <c r="S98" s="797"/>
      <c r="T98" s="797"/>
      <c r="U98" s="797"/>
      <c r="V98" s="797"/>
      <c r="W98" s="797"/>
      <c r="X98" s="798"/>
      <c r="Y98" s="726" t="s">
        <v>54</v>
      </c>
      <c r="Z98" s="727"/>
      <c r="AA98" s="728"/>
      <c r="AB98" s="300"/>
      <c r="AC98" s="301"/>
      <c r="AD98" s="302"/>
      <c r="AE98" s="363"/>
      <c r="AF98" s="364"/>
      <c r="AG98" s="364"/>
      <c r="AH98" s="401"/>
      <c r="AI98" s="363"/>
      <c r="AJ98" s="364"/>
      <c r="AK98" s="364"/>
      <c r="AL98" s="40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3"/>
      <c r="C99" s="873"/>
      <c r="D99" s="873"/>
      <c r="E99" s="873"/>
      <c r="F99" s="874"/>
      <c r="G99" s="800"/>
      <c r="H99" s="248"/>
      <c r="I99" s="248"/>
      <c r="J99" s="248"/>
      <c r="K99" s="248"/>
      <c r="L99" s="248"/>
      <c r="M99" s="248"/>
      <c r="N99" s="248"/>
      <c r="O99" s="801"/>
      <c r="P99" s="836"/>
      <c r="Q99" s="836"/>
      <c r="R99" s="836"/>
      <c r="S99" s="836"/>
      <c r="T99" s="836"/>
      <c r="U99" s="836"/>
      <c r="V99" s="836"/>
      <c r="W99" s="836"/>
      <c r="X99" s="837"/>
      <c r="Y99" s="477" t="s">
        <v>13</v>
      </c>
      <c r="Z99" s="478"/>
      <c r="AA99" s="479"/>
      <c r="AB99" s="459" t="s">
        <v>14</v>
      </c>
      <c r="AC99" s="460"/>
      <c r="AD99" s="461"/>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349</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2"/>
      <c r="Z100" s="463"/>
      <c r="AA100" s="464"/>
      <c r="AB100" s="850" t="s">
        <v>11</v>
      </c>
      <c r="AC100" s="850"/>
      <c r="AD100" s="850"/>
      <c r="AE100" s="816" t="s">
        <v>388</v>
      </c>
      <c r="AF100" s="817"/>
      <c r="AG100" s="817"/>
      <c r="AH100" s="818"/>
      <c r="AI100" s="816" t="s">
        <v>410</v>
      </c>
      <c r="AJ100" s="817"/>
      <c r="AK100" s="817"/>
      <c r="AL100" s="818"/>
      <c r="AM100" s="816" t="s">
        <v>507</v>
      </c>
      <c r="AN100" s="817"/>
      <c r="AO100" s="817"/>
      <c r="AP100" s="818"/>
      <c r="AQ100" s="919" t="s">
        <v>415</v>
      </c>
      <c r="AR100" s="920"/>
      <c r="AS100" s="920"/>
      <c r="AT100" s="921"/>
      <c r="AU100" s="919" t="s">
        <v>539</v>
      </c>
      <c r="AV100" s="920"/>
      <c r="AW100" s="920"/>
      <c r="AX100" s="922"/>
    </row>
    <row r="101" spans="1:60" ht="23.25" customHeight="1" x14ac:dyDescent="0.15">
      <c r="A101" s="488"/>
      <c r="B101" s="489"/>
      <c r="C101" s="489"/>
      <c r="D101" s="489"/>
      <c r="E101" s="489"/>
      <c r="F101" s="490"/>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2"/>
      <c r="AA101" s="713"/>
      <c r="AB101" s="548" t="s">
        <v>730</v>
      </c>
      <c r="AC101" s="548"/>
      <c r="AD101" s="548"/>
      <c r="AE101" s="358">
        <v>29</v>
      </c>
      <c r="AF101" s="358"/>
      <c r="AG101" s="358"/>
      <c r="AH101" s="358"/>
      <c r="AI101" s="358">
        <v>29</v>
      </c>
      <c r="AJ101" s="358"/>
      <c r="AK101" s="358"/>
      <c r="AL101" s="358"/>
      <c r="AM101" s="358">
        <v>29</v>
      </c>
      <c r="AN101" s="358"/>
      <c r="AO101" s="358"/>
      <c r="AP101" s="358"/>
      <c r="AQ101" s="358" t="s">
        <v>718</v>
      </c>
      <c r="AR101" s="358"/>
      <c r="AS101" s="358"/>
      <c r="AT101" s="358"/>
      <c r="AU101" s="363" t="s">
        <v>836</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730</v>
      </c>
      <c r="AC102" s="548"/>
      <c r="AD102" s="548"/>
      <c r="AE102" s="358">
        <v>28</v>
      </c>
      <c r="AF102" s="358"/>
      <c r="AG102" s="358"/>
      <c r="AH102" s="358"/>
      <c r="AI102" s="358">
        <v>31</v>
      </c>
      <c r="AJ102" s="358"/>
      <c r="AK102" s="358"/>
      <c r="AL102" s="358"/>
      <c r="AM102" s="358">
        <v>31</v>
      </c>
      <c r="AN102" s="358"/>
      <c r="AO102" s="358"/>
      <c r="AP102" s="358"/>
      <c r="AQ102" s="358">
        <v>31</v>
      </c>
      <c r="AR102" s="358"/>
      <c r="AS102" s="358"/>
      <c r="AT102" s="358"/>
      <c r="AU102" s="371">
        <v>31</v>
      </c>
      <c r="AV102" s="372"/>
      <c r="AW102" s="372"/>
      <c r="AX102" s="923"/>
    </row>
    <row r="103" spans="1:60" ht="31.5" hidden="1" customHeight="1" x14ac:dyDescent="0.15">
      <c r="A103" s="485" t="s">
        <v>349</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349</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349</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349</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40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63"/>
      <c r="AR114" s="364"/>
      <c r="AS114" s="364"/>
      <c r="AT114" s="40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732</v>
      </c>
      <c r="AC116" s="301"/>
      <c r="AD116" s="302"/>
      <c r="AE116" s="358">
        <v>5</v>
      </c>
      <c r="AF116" s="358"/>
      <c r="AG116" s="358"/>
      <c r="AH116" s="358"/>
      <c r="AI116" s="358">
        <v>21</v>
      </c>
      <c r="AJ116" s="358"/>
      <c r="AK116" s="358"/>
      <c r="AL116" s="358"/>
      <c r="AM116" s="358">
        <v>15</v>
      </c>
      <c r="AN116" s="358"/>
      <c r="AO116" s="358"/>
      <c r="AP116" s="358"/>
      <c r="AQ116" s="363">
        <v>28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831</v>
      </c>
      <c r="AF117" s="306"/>
      <c r="AG117" s="306"/>
      <c r="AH117" s="306"/>
      <c r="AI117" s="306" t="s">
        <v>734</v>
      </c>
      <c r="AJ117" s="306"/>
      <c r="AK117" s="306"/>
      <c r="AL117" s="306"/>
      <c r="AM117" s="306" t="s">
        <v>832</v>
      </c>
      <c r="AN117" s="306"/>
      <c r="AO117" s="306"/>
      <c r="AP117" s="306"/>
      <c r="AQ117" s="306" t="s">
        <v>837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986" t="s">
        <v>403</v>
      </c>
      <c r="B130" s="984"/>
      <c r="C130" s="983" t="s">
        <v>236</v>
      </c>
      <c r="D130" s="984"/>
      <c r="E130" s="308" t="s">
        <v>265</v>
      </c>
      <c r="F130" s="309"/>
      <c r="G130" s="310" t="s">
        <v>746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hidden="1" customHeight="1" x14ac:dyDescent="0.15">
      <c r="A131" s="987"/>
      <c r="B131" s="253"/>
      <c r="C131" s="252"/>
      <c r="D131" s="253"/>
      <c r="E131" s="239" t="s">
        <v>264</v>
      </c>
      <c r="F131" s="240"/>
      <c r="G131" s="237" t="s">
        <v>747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hidden="1"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404</v>
      </c>
      <c r="AR133" s="271"/>
      <c r="AS133" s="179" t="s">
        <v>233</v>
      </c>
      <c r="AT133" s="202"/>
      <c r="AU133" s="178" t="s">
        <v>404</v>
      </c>
      <c r="AV133" s="178"/>
      <c r="AW133" s="179" t="s">
        <v>179</v>
      </c>
      <c r="AX133" s="180"/>
      <c r="AY133">
        <f>$AY$132</f>
        <v>1</v>
      </c>
    </row>
    <row r="134" spans="1:51" ht="39.75" hidden="1" customHeight="1" x14ac:dyDescent="0.15">
      <c r="A134" s="987"/>
      <c r="B134" s="253"/>
      <c r="C134" s="252"/>
      <c r="D134" s="253"/>
      <c r="E134" s="252"/>
      <c r="F134" s="314"/>
      <c r="G134" s="232" t="s">
        <v>404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735</v>
      </c>
      <c r="AC134" s="224"/>
      <c r="AD134" s="224"/>
      <c r="AE134" s="266" t="s">
        <v>404</v>
      </c>
      <c r="AF134" s="167"/>
      <c r="AG134" s="167"/>
      <c r="AH134" s="167"/>
      <c r="AI134" s="266" t="s">
        <v>404</v>
      </c>
      <c r="AJ134" s="167"/>
      <c r="AK134" s="167"/>
      <c r="AL134" s="167"/>
      <c r="AM134" s="266" t="s">
        <v>711</v>
      </c>
      <c r="AN134" s="167"/>
      <c r="AO134" s="167"/>
      <c r="AP134" s="167"/>
      <c r="AQ134" s="266" t="s">
        <v>404</v>
      </c>
      <c r="AR134" s="167"/>
      <c r="AS134" s="167"/>
      <c r="AT134" s="167"/>
      <c r="AU134" s="266" t="s">
        <v>404</v>
      </c>
      <c r="AV134" s="167"/>
      <c r="AW134" s="167"/>
      <c r="AX134" s="208"/>
      <c r="AY134">
        <f t="shared" ref="AY134:AY135" si="13">$AY$132</f>
        <v>1</v>
      </c>
    </row>
    <row r="135" spans="1:51" ht="39.75" hidden="1" customHeight="1" thickBot="1" x14ac:dyDescent="0.2">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735</v>
      </c>
      <c r="AC135" s="175"/>
      <c r="AD135" s="175"/>
      <c r="AE135" s="266" t="s">
        <v>404</v>
      </c>
      <c r="AF135" s="167"/>
      <c r="AG135" s="167"/>
      <c r="AH135" s="167"/>
      <c r="AI135" s="266" t="s">
        <v>404</v>
      </c>
      <c r="AJ135" s="167"/>
      <c r="AK135" s="167"/>
      <c r="AL135" s="167"/>
      <c r="AM135" s="266" t="s">
        <v>711</v>
      </c>
      <c r="AN135" s="167"/>
      <c r="AO135" s="167"/>
      <c r="AP135" s="167"/>
      <c r="AQ135" s="266" t="s">
        <v>404</v>
      </c>
      <c r="AR135" s="167"/>
      <c r="AS135" s="167"/>
      <c r="AT135" s="167"/>
      <c r="AU135" s="266" t="s">
        <v>404</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404</v>
      </c>
      <c r="AJ138" s="167"/>
      <c r="AK138" s="167"/>
      <c r="AL138" s="167"/>
      <c r="AM138" s="266" t="s">
        <v>711</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404</v>
      </c>
      <c r="AJ139" s="167"/>
      <c r="AK139" s="167"/>
      <c r="AL139" s="167"/>
      <c r="AM139" s="266" t="s">
        <v>711</v>
      </c>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1</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1</v>
      </c>
    </row>
    <row r="168" spans="1:51" ht="22.5" hidden="1" customHeight="1" x14ac:dyDescent="0.15">
      <c r="A168" s="987"/>
      <c r="B168" s="253"/>
      <c r="C168" s="252"/>
      <c r="D168" s="253"/>
      <c r="E168" s="252"/>
      <c r="F168" s="314"/>
      <c r="G168" s="232" t="s">
        <v>718</v>
      </c>
      <c r="H168" s="191"/>
      <c r="I168" s="191"/>
      <c r="J168" s="191"/>
      <c r="K168" s="191"/>
      <c r="L168" s="191"/>
      <c r="M168" s="191"/>
      <c r="N168" s="191"/>
      <c r="O168" s="191"/>
      <c r="P168" s="233"/>
      <c r="Q168" s="190" t="s">
        <v>718</v>
      </c>
      <c r="R168" s="191"/>
      <c r="S168" s="191"/>
      <c r="T168" s="191"/>
      <c r="U168" s="191"/>
      <c r="V168" s="191"/>
      <c r="W168" s="191"/>
      <c r="X168" s="191"/>
      <c r="Y168" s="191"/>
      <c r="Z168" s="191"/>
      <c r="AA168" s="914"/>
      <c r="AB168" s="256" t="s">
        <v>718</v>
      </c>
      <c r="AC168" s="257"/>
      <c r="AD168" s="257"/>
      <c r="AE168" s="262" t="s">
        <v>718</v>
      </c>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1</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1</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1</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5"/>
      <c r="AB171" s="258"/>
      <c r="AC171" s="259"/>
      <c r="AD171" s="259"/>
      <c r="AE171" s="190" t="s">
        <v>718</v>
      </c>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1</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1</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7"/>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customHeight="1" x14ac:dyDescent="0.15">
      <c r="A190" s="987"/>
      <c r="B190" s="253"/>
      <c r="C190" s="252"/>
      <c r="D190" s="253"/>
      <c r="E190" s="308" t="s">
        <v>265</v>
      </c>
      <c r="F190" s="309"/>
      <c r="G190" s="310" t="s">
        <v>737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87"/>
      <c r="B191" s="253"/>
      <c r="C191" s="252"/>
      <c r="D191" s="253"/>
      <c r="E191" s="239" t="s">
        <v>264</v>
      </c>
      <c r="F191" s="240"/>
      <c r="G191" s="237" t="s">
        <v>738</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1</v>
      </c>
    </row>
    <row r="193" spans="1:51" ht="18.75"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v>4</v>
      </c>
      <c r="AR193" s="271"/>
      <c r="AS193" s="179" t="s">
        <v>233</v>
      </c>
      <c r="AT193" s="202"/>
      <c r="AU193" s="178" t="s">
        <v>404</v>
      </c>
      <c r="AV193" s="178"/>
      <c r="AW193" s="179" t="s">
        <v>179</v>
      </c>
      <c r="AX193" s="180"/>
      <c r="AY193">
        <f>$AY$192</f>
        <v>1</v>
      </c>
    </row>
    <row r="194" spans="1:51" ht="39.75" customHeight="1" x14ac:dyDescent="0.15">
      <c r="A194" s="987"/>
      <c r="B194" s="253"/>
      <c r="C194" s="252"/>
      <c r="D194" s="253"/>
      <c r="E194" s="252"/>
      <c r="F194" s="314"/>
      <c r="G194" s="232" t="s">
        <v>739</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735</v>
      </c>
      <c r="AC194" s="224"/>
      <c r="AD194" s="224"/>
      <c r="AE194" s="266">
        <v>13</v>
      </c>
      <c r="AF194" s="167"/>
      <c r="AG194" s="167"/>
      <c r="AH194" s="167"/>
      <c r="AI194" s="266">
        <v>13</v>
      </c>
      <c r="AJ194" s="167"/>
      <c r="AK194" s="167"/>
      <c r="AL194" s="167"/>
      <c r="AM194" s="266">
        <v>14</v>
      </c>
      <c r="AN194" s="167"/>
      <c r="AO194" s="167"/>
      <c r="AP194" s="167"/>
      <c r="AQ194" s="266" t="s">
        <v>404</v>
      </c>
      <c r="AR194" s="167"/>
      <c r="AS194" s="167"/>
      <c r="AT194" s="167"/>
      <c r="AU194" s="266" t="s">
        <v>404</v>
      </c>
      <c r="AV194" s="167"/>
      <c r="AW194" s="167"/>
      <c r="AX194" s="208"/>
      <c r="AY194">
        <f t="shared" ref="AY194:AY195" si="23">$AY$192</f>
        <v>1</v>
      </c>
    </row>
    <row r="195" spans="1:51" ht="39.75"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735</v>
      </c>
      <c r="AC195" s="175"/>
      <c r="AD195" s="175"/>
      <c r="AE195" s="266">
        <v>13</v>
      </c>
      <c r="AF195" s="167"/>
      <c r="AG195" s="167"/>
      <c r="AH195" s="167"/>
      <c r="AI195" s="266">
        <v>15</v>
      </c>
      <c r="AJ195" s="167"/>
      <c r="AK195" s="167"/>
      <c r="AL195" s="167"/>
      <c r="AM195" s="266">
        <v>15</v>
      </c>
      <c r="AN195" s="167"/>
      <c r="AO195" s="167"/>
      <c r="AP195" s="167"/>
      <c r="AQ195" s="266">
        <v>19</v>
      </c>
      <c r="AR195" s="167"/>
      <c r="AS195" s="167"/>
      <c r="AT195" s="167"/>
      <c r="AU195" s="266" t="s">
        <v>404</v>
      </c>
      <c r="AV195" s="167"/>
      <c r="AW195" s="167"/>
      <c r="AX195" s="208"/>
      <c r="AY195">
        <f t="shared" si="23"/>
        <v>1</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87"/>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1</v>
      </c>
    </row>
    <row r="213" spans="1:51" ht="22.5"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87"/>
      <c r="B214" s="253"/>
      <c r="C214" s="252"/>
      <c r="D214" s="253"/>
      <c r="E214" s="252"/>
      <c r="F214" s="314"/>
      <c r="G214" s="232" t="s">
        <v>740</v>
      </c>
      <c r="H214" s="191"/>
      <c r="I214" s="191"/>
      <c r="J214" s="191"/>
      <c r="K214" s="191"/>
      <c r="L214" s="191"/>
      <c r="M214" s="191"/>
      <c r="N214" s="191"/>
      <c r="O214" s="191"/>
      <c r="P214" s="233"/>
      <c r="Q214" s="974" t="s">
        <v>741</v>
      </c>
      <c r="R214" s="975"/>
      <c r="S214" s="975"/>
      <c r="T214" s="975"/>
      <c r="U214" s="975"/>
      <c r="V214" s="975"/>
      <c r="W214" s="975"/>
      <c r="X214" s="975"/>
      <c r="Y214" s="975"/>
      <c r="Z214" s="975"/>
      <c r="AA214" s="976"/>
      <c r="AB214" s="256" t="s">
        <v>742</v>
      </c>
      <c r="AC214" s="257"/>
      <c r="AD214" s="257"/>
      <c r="AE214" s="262" t="s">
        <v>743</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77.25"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t="s">
        <v>828</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77.25"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11.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36.75" customHeight="1" x14ac:dyDescent="0.15">
      <c r="A248" s="987"/>
      <c r="B248" s="253"/>
      <c r="C248" s="252"/>
      <c r="D248" s="253"/>
      <c r="E248" s="190" t="s">
        <v>744</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36.75" customHeight="1" x14ac:dyDescent="0.15">
      <c r="A249" s="987"/>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1</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7"/>
      <c r="B430" s="253"/>
      <c r="C430" s="250" t="s">
        <v>669</v>
      </c>
      <c r="D430" s="251"/>
      <c r="E430" s="239" t="s">
        <v>397</v>
      </c>
      <c r="F430" s="445"/>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987"/>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987"/>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7"/>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7"/>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7"/>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6"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7"/>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06.25" customHeight="1" x14ac:dyDescent="0.15">
      <c r="A702" s="526" t="s">
        <v>140</v>
      </c>
      <c r="B702" s="527"/>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8" t="s">
        <v>745</v>
      </c>
      <c r="AE702" s="889"/>
      <c r="AF702" s="889"/>
      <c r="AG702" s="878" t="s">
        <v>756</v>
      </c>
      <c r="AH702" s="879"/>
      <c r="AI702" s="879"/>
      <c r="AJ702" s="879"/>
      <c r="AK702" s="879"/>
      <c r="AL702" s="879"/>
      <c r="AM702" s="879"/>
      <c r="AN702" s="879"/>
      <c r="AO702" s="879"/>
      <c r="AP702" s="879"/>
      <c r="AQ702" s="879"/>
      <c r="AR702" s="879"/>
      <c r="AS702" s="879"/>
      <c r="AT702" s="879"/>
      <c r="AU702" s="879"/>
      <c r="AV702" s="879"/>
      <c r="AW702" s="879"/>
      <c r="AX702" s="880"/>
    </row>
    <row r="703" spans="1:51" ht="74.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745</v>
      </c>
      <c r="AE703" s="185"/>
      <c r="AF703" s="185"/>
      <c r="AG703" s="591" t="s">
        <v>833</v>
      </c>
      <c r="AH703" s="592"/>
      <c r="AI703" s="592"/>
      <c r="AJ703" s="592"/>
      <c r="AK703" s="592"/>
      <c r="AL703" s="592"/>
      <c r="AM703" s="592"/>
      <c r="AN703" s="592"/>
      <c r="AO703" s="592"/>
      <c r="AP703" s="592"/>
      <c r="AQ703" s="592"/>
      <c r="AR703" s="592"/>
      <c r="AS703" s="592"/>
      <c r="AT703" s="592"/>
      <c r="AU703" s="592"/>
      <c r="AV703" s="592"/>
      <c r="AW703" s="592"/>
      <c r="AX703" s="593"/>
    </row>
    <row r="704" spans="1:51" ht="213"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745</v>
      </c>
      <c r="AE704" s="583"/>
      <c r="AF704" s="583"/>
      <c r="AG704" s="686" t="s">
        <v>757</v>
      </c>
      <c r="AH704" s="687"/>
      <c r="AI704" s="687"/>
      <c r="AJ704" s="687"/>
      <c r="AK704" s="687"/>
      <c r="AL704" s="687"/>
      <c r="AM704" s="687"/>
      <c r="AN704" s="687"/>
      <c r="AO704" s="687"/>
      <c r="AP704" s="687"/>
      <c r="AQ704" s="687"/>
      <c r="AR704" s="687"/>
      <c r="AS704" s="687"/>
      <c r="AT704" s="687"/>
      <c r="AU704" s="687"/>
      <c r="AV704" s="687"/>
      <c r="AW704" s="687"/>
      <c r="AX704" s="688"/>
    </row>
    <row r="705" spans="1:50" ht="45" customHeight="1" x14ac:dyDescent="0.15">
      <c r="A705" s="618" t="s">
        <v>39</v>
      </c>
      <c r="B705" s="76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745</v>
      </c>
      <c r="AE705" s="730"/>
      <c r="AF705" s="730"/>
      <c r="AG705" s="190" t="s">
        <v>758</v>
      </c>
      <c r="AH705" s="191"/>
      <c r="AI705" s="191"/>
      <c r="AJ705" s="191"/>
      <c r="AK705" s="191"/>
      <c r="AL705" s="191"/>
      <c r="AM705" s="191"/>
      <c r="AN705" s="191"/>
      <c r="AO705" s="191"/>
      <c r="AP705" s="191"/>
      <c r="AQ705" s="191"/>
      <c r="AR705" s="191"/>
      <c r="AS705" s="191"/>
      <c r="AT705" s="191"/>
      <c r="AU705" s="191"/>
      <c r="AV705" s="191"/>
      <c r="AW705" s="191"/>
      <c r="AX705" s="192"/>
    </row>
    <row r="706" spans="1:50" ht="45" customHeight="1" x14ac:dyDescent="0.15">
      <c r="A706" s="655"/>
      <c r="B706" s="764"/>
      <c r="C706" s="611"/>
      <c r="D706" s="612"/>
      <c r="E706" s="680" t="s">
        <v>379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754</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45" customHeight="1" x14ac:dyDescent="0.15">
      <c r="A707" s="655"/>
      <c r="B707" s="764"/>
      <c r="C707" s="613"/>
      <c r="D707" s="614"/>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754</v>
      </c>
      <c r="AE707" s="581"/>
      <c r="AF707" s="581"/>
      <c r="AG707" s="193"/>
      <c r="AH707" s="194"/>
      <c r="AI707" s="194"/>
      <c r="AJ707" s="194"/>
      <c r="AK707" s="194"/>
      <c r="AL707" s="194"/>
      <c r="AM707" s="194"/>
      <c r="AN707" s="194"/>
      <c r="AO707" s="194"/>
      <c r="AP707" s="194"/>
      <c r="AQ707" s="194"/>
      <c r="AR707" s="194"/>
      <c r="AS707" s="194"/>
      <c r="AT707" s="194"/>
      <c r="AU707" s="194"/>
      <c r="AV707" s="194"/>
      <c r="AW707" s="194"/>
      <c r="AX707" s="195"/>
    </row>
    <row r="708" spans="1:50" ht="47.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745</v>
      </c>
      <c r="AE708" s="665"/>
      <c r="AF708" s="665"/>
      <c r="AG708" s="523" t="s">
        <v>759</v>
      </c>
      <c r="AH708" s="524"/>
      <c r="AI708" s="524"/>
      <c r="AJ708" s="524"/>
      <c r="AK708" s="524"/>
      <c r="AL708" s="524"/>
      <c r="AM708" s="524"/>
      <c r="AN708" s="524"/>
      <c r="AO708" s="524"/>
      <c r="AP708" s="524"/>
      <c r="AQ708" s="524"/>
      <c r="AR708" s="524"/>
      <c r="AS708" s="524"/>
      <c r="AT708" s="524"/>
      <c r="AU708" s="524"/>
      <c r="AV708" s="524"/>
      <c r="AW708" s="524"/>
      <c r="AX708" s="525"/>
    </row>
    <row r="709" spans="1:50" ht="54.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745</v>
      </c>
      <c r="AE709" s="185"/>
      <c r="AF709" s="185"/>
      <c r="AG709" s="591" t="s">
        <v>760</v>
      </c>
      <c r="AH709" s="592"/>
      <c r="AI709" s="592"/>
      <c r="AJ709" s="592"/>
      <c r="AK709" s="592"/>
      <c r="AL709" s="592"/>
      <c r="AM709" s="592"/>
      <c r="AN709" s="592"/>
      <c r="AO709" s="592"/>
      <c r="AP709" s="592"/>
      <c r="AQ709" s="592"/>
      <c r="AR709" s="592"/>
      <c r="AS709" s="592"/>
      <c r="AT709" s="592"/>
      <c r="AU709" s="592"/>
      <c r="AV709" s="592"/>
      <c r="AW709" s="592"/>
      <c r="AX709" s="593"/>
    </row>
    <row r="710" spans="1:50" ht="66.7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745</v>
      </c>
      <c r="AE710" s="185"/>
      <c r="AF710" s="185"/>
      <c r="AG710" s="591" t="s">
        <v>761</v>
      </c>
      <c r="AH710" s="592"/>
      <c r="AI710" s="592"/>
      <c r="AJ710" s="592"/>
      <c r="AK710" s="592"/>
      <c r="AL710" s="592"/>
      <c r="AM710" s="592"/>
      <c r="AN710" s="592"/>
      <c r="AO710" s="592"/>
      <c r="AP710" s="592"/>
      <c r="AQ710" s="592"/>
      <c r="AR710" s="592"/>
      <c r="AS710" s="592"/>
      <c r="AT710" s="592"/>
      <c r="AU710" s="592"/>
      <c r="AV710" s="592"/>
      <c r="AW710" s="592"/>
      <c r="AX710" s="593"/>
    </row>
    <row r="711" spans="1:50" ht="44.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745</v>
      </c>
      <c r="AE711" s="185"/>
      <c r="AF711" s="185"/>
      <c r="AG711" s="591" t="s">
        <v>762</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655"/>
      <c r="B712" s="656"/>
      <c r="C712" s="585" t="s">
        <v>344</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755</v>
      </c>
      <c r="AE712" s="583"/>
      <c r="AF712" s="583"/>
      <c r="AG712" s="591" t="s">
        <v>763</v>
      </c>
      <c r="AH712" s="592"/>
      <c r="AI712" s="592"/>
      <c r="AJ712" s="592"/>
      <c r="AK712" s="592"/>
      <c r="AL712" s="592"/>
      <c r="AM712" s="592"/>
      <c r="AN712" s="592"/>
      <c r="AO712" s="592"/>
      <c r="AP712" s="592"/>
      <c r="AQ712" s="592"/>
      <c r="AR712" s="592"/>
      <c r="AS712" s="592"/>
      <c r="AT712" s="592"/>
      <c r="AU712" s="592"/>
      <c r="AV712" s="592"/>
      <c r="AW712" s="592"/>
      <c r="AX712" s="593"/>
    </row>
    <row r="713" spans="1:50" ht="87" customHeight="1" x14ac:dyDescent="0.15">
      <c r="A713" s="655"/>
      <c r="B713" s="656"/>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591" t="s">
        <v>835</v>
      </c>
      <c r="AH713" s="592"/>
      <c r="AI713" s="592"/>
      <c r="AJ713" s="592"/>
      <c r="AK713" s="592"/>
      <c r="AL713" s="592"/>
      <c r="AM713" s="592"/>
      <c r="AN713" s="592"/>
      <c r="AO713" s="592"/>
      <c r="AP713" s="592"/>
      <c r="AQ713" s="592"/>
      <c r="AR713" s="592"/>
      <c r="AS713" s="592"/>
      <c r="AT713" s="592"/>
      <c r="AU713" s="592"/>
      <c r="AV713" s="592"/>
      <c r="AW713" s="592"/>
      <c r="AX713" s="593"/>
    </row>
    <row r="714" spans="1:50" ht="47.25" customHeight="1" x14ac:dyDescent="0.15">
      <c r="A714" s="657"/>
      <c r="B714" s="658"/>
      <c r="C714" s="765" t="s">
        <v>323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8" t="s">
        <v>745</v>
      </c>
      <c r="AE714" s="589"/>
      <c r="AF714" s="590"/>
      <c r="AG714" s="686" t="s">
        <v>764</v>
      </c>
      <c r="AH714" s="687"/>
      <c r="AI714" s="687"/>
      <c r="AJ714" s="687"/>
      <c r="AK714" s="687"/>
      <c r="AL714" s="687"/>
      <c r="AM714" s="687"/>
      <c r="AN714" s="687"/>
      <c r="AO714" s="687"/>
      <c r="AP714" s="687"/>
      <c r="AQ714" s="687"/>
      <c r="AR714" s="687"/>
      <c r="AS714" s="687"/>
      <c r="AT714" s="687"/>
      <c r="AU714" s="687"/>
      <c r="AV714" s="687"/>
      <c r="AW714" s="687"/>
      <c r="AX714" s="688"/>
    </row>
    <row r="715" spans="1:50" ht="47.25" customHeight="1" x14ac:dyDescent="0.15">
      <c r="A715" s="618" t="s">
        <v>40</v>
      </c>
      <c r="B715" s="654"/>
      <c r="C715" s="659" t="s">
        <v>324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745</v>
      </c>
      <c r="AE715" s="665"/>
      <c r="AF715" s="771"/>
      <c r="AG715" s="523" t="s">
        <v>765</v>
      </c>
      <c r="AH715" s="524"/>
      <c r="AI715" s="524"/>
      <c r="AJ715" s="524"/>
      <c r="AK715" s="524"/>
      <c r="AL715" s="524"/>
      <c r="AM715" s="524"/>
      <c r="AN715" s="524"/>
      <c r="AO715" s="524"/>
      <c r="AP715" s="524"/>
      <c r="AQ715" s="524"/>
      <c r="AR715" s="524"/>
      <c r="AS715" s="524"/>
      <c r="AT715" s="524"/>
      <c r="AU715" s="524"/>
      <c r="AV715" s="524"/>
      <c r="AW715" s="524"/>
      <c r="AX715" s="525"/>
    </row>
    <row r="716" spans="1:50" ht="47.25" customHeight="1" x14ac:dyDescent="0.15">
      <c r="A716" s="655"/>
      <c r="B716" s="656"/>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745</v>
      </c>
      <c r="AE716" s="753"/>
      <c r="AF716" s="753"/>
      <c r="AG716" s="591" t="s">
        <v>766</v>
      </c>
      <c r="AH716" s="592"/>
      <c r="AI716" s="592"/>
      <c r="AJ716" s="592"/>
      <c r="AK716" s="592"/>
      <c r="AL716" s="592"/>
      <c r="AM716" s="592"/>
      <c r="AN716" s="592"/>
      <c r="AO716" s="592"/>
      <c r="AP716" s="592"/>
      <c r="AQ716" s="592"/>
      <c r="AR716" s="592"/>
      <c r="AS716" s="592"/>
      <c r="AT716" s="592"/>
      <c r="AU716" s="592"/>
      <c r="AV716" s="592"/>
      <c r="AW716" s="592"/>
      <c r="AX716" s="593"/>
    </row>
    <row r="717" spans="1:50" ht="47.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745</v>
      </c>
      <c r="AE717" s="185"/>
      <c r="AF717" s="185"/>
      <c r="AG717" s="591" t="s">
        <v>767</v>
      </c>
      <c r="AH717" s="592"/>
      <c r="AI717" s="592"/>
      <c r="AJ717" s="592"/>
      <c r="AK717" s="592"/>
      <c r="AL717" s="592"/>
      <c r="AM717" s="592"/>
      <c r="AN717" s="592"/>
      <c r="AO717" s="592"/>
      <c r="AP717" s="592"/>
      <c r="AQ717" s="592"/>
      <c r="AR717" s="592"/>
      <c r="AS717" s="592"/>
      <c r="AT717" s="592"/>
      <c r="AU717" s="592"/>
      <c r="AV717" s="592"/>
      <c r="AW717" s="592"/>
      <c r="AX717" s="593"/>
    </row>
    <row r="718" spans="1:50" ht="59.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745</v>
      </c>
      <c r="AE718" s="185"/>
      <c r="AF718" s="185"/>
      <c r="AG718" s="686" t="s">
        <v>768</v>
      </c>
      <c r="AH718" s="687"/>
      <c r="AI718" s="687"/>
      <c r="AJ718" s="687"/>
      <c r="AK718" s="687"/>
      <c r="AL718" s="687"/>
      <c r="AM718" s="687"/>
      <c r="AN718" s="687"/>
      <c r="AO718" s="687"/>
      <c r="AP718" s="687"/>
      <c r="AQ718" s="687"/>
      <c r="AR718" s="687"/>
      <c r="AS718" s="687"/>
      <c r="AT718" s="687"/>
      <c r="AU718" s="687"/>
      <c r="AV718" s="687"/>
      <c r="AW718" s="687"/>
      <c r="AX718" s="688"/>
    </row>
    <row r="719" spans="1:50" ht="41.25" customHeight="1" x14ac:dyDescent="0.15">
      <c r="A719" s="648" t="s">
        <v>58</v>
      </c>
      <c r="B719" s="649"/>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3"/>
      <c r="AD719" s="664" t="s">
        <v>755</v>
      </c>
      <c r="AE719" s="665"/>
      <c r="AF719" s="665"/>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7" t="s">
        <v>337</v>
      </c>
      <c r="D720" s="925"/>
      <c r="E720" s="925"/>
      <c r="F720" s="928"/>
      <c r="G720" s="924" t="s">
        <v>338</v>
      </c>
      <c r="H720" s="925"/>
      <c r="I720" s="925"/>
      <c r="J720" s="925"/>
      <c r="K720" s="925"/>
      <c r="L720" s="925"/>
      <c r="M720" s="925"/>
      <c r="N720" s="924" t="s">
        <v>341</v>
      </c>
      <c r="O720" s="925"/>
      <c r="P720" s="925"/>
      <c r="Q720" s="925"/>
      <c r="R720" s="925"/>
      <c r="S720" s="925"/>
      <c r="T720" s="925"/>
      <c r="U720" s="925"/>
      <c r="V720" s="925"/>
      <c r="W720" s="925"/>
      <c r="X720" s="925"/>
      <c r="Y720" s="925"/>
      <c r="Z720" s="925"/>
      <c r="AA720" s="925"/>
      <c r="AB720" s="925"/>
      <c r="AC720" s="925"/>
      <c r="AD720" s="925"/>
      <c r="AE720" s="925"/>
      <c r="AF720" s="926"/>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1"/>
      <c r="D721" s="912"/>
      <c r="E721" s="912"/>
      <c r="F721" s="913"/>
      <c r="G721" s="929"/>
      <c r="H721" s="930"/>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2" t="s">
        <v>829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20"/>
      <c r="B727" s="621"/>
      <c r="C727" s="692" t="s">
        <v>57</v>
      </c>
      <c r="D727" s="693"/>
      <c r="E727" s="693"/>
      <c r="F727" s="694"/>
      <c r="G727" s="789" t="s">
        <v>830</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59" t="s">
        <v>838</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839</v>
      </c>
      <c r="B731" s="616"/>
      <c r="C731" s="616"/>
      <c r="D731" s="616"/>
      <c r="E731" s="617"/>
      <c r="F731" s="677" t="s">
        <v>840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841</v>
      </c>
      <c r="B733" s="616"/>
      <c r="C733" s="616"/>
      <c r="D733" s="616"/>
      <c r="E733" s="617"/>
      <c r="F733" s="760" t="s">
        <v>842</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97.5" customHeight="1" thickBot="1" x14ac:dyDescent="0.2">
      <c r="A735" s="608" t="s">
        <v>736</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68" t="s">
        <v>350</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670</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240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239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233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234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384</v>
      </c>
      <c r="B787" s="755"/>
      <c r="C787" s="755"/>
      <c r="D787" s="755"/>
      <c r="E787" s="755"/>
      <c r="F787" s="756"/>
      <c r="G787" s="436" t="s">
        <v>769</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783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57"/>
      <c r="C788" s="757"/>
      <c r="D788" s="757"/>
      <c r="E788" s="757"/>
      <c r="F788" s="758"/>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54.75" customHeight="1" x14ac:dyDescent="0.15">
      <c r="A789" s="553"/>
      <c r="B789" s="757"/>
      <c r="C789" s="757"/>
      <c r="D789" s="757"/>
      <c r="E789" s="757"/>
      <c r="F789" s="758"/>
      <c r="G789" s="446" t="s">
        <v>770</v>
      </c>
      <c r="H789" s="447"/>
      <c r="I789" s="447"/>
      <c r="J789" s="447"/>
      <c r="K789" s="448"/>
      <c r="L789" s="449" t="s">
        <v>826</v>
      </c>
      <c r="M789" s="450"/>
      <c r="N789" s="450"/>
      <c r="O789" s="450"/>
      <c r="P789" s="450"/>
      <c r="Q789" s="450"/>
      <c r="R789" s="450"/>
      <c r="S789" s="450"/>
      <c r="T789" s="450"/>
      <c r="U789" s="450"/>
      <c r="V789" s="450"/>
      <c r="W789" s="450"/>
      <c r="X789" s="451"/>
      <c r="Y789" s="452">
        <v>3035</v>
      </c>
      <c r="Z789" s="453"/>
      <c r="AA789" s="453"/>
      <c r="AB789" s="554"/>
      <c r="AC789" s="446" t="s">
        <v>784</v>
      </c>
      <c r="AD789" s="447"/>
      <c r="AE789" s="447"/>
      <c r="AF789" s="447"/>
      <c r="AG789" s="448"/>
      <c r="AH789" s="449" t="s">
        <v>775</v>
      </c>
      <c r="AI789" s="450"/>
      <c r="AJ789" s="450"/>
      <c r="AK789" s="450"/>
      <c r="AL789" s="450"/>
      <c r="AM789" s="450"/>
      <c r="AN789" s="450"/>
      <c r="AO789" s="450"/>
      <c r="AP789" s="450"/>
      <c r="AQ789" s="450"/>
      <c r="AR789" s="450"/>
      <c r="AS789" s="450"/>
      <c r="AT789" s="451"/>
      <c r="AU789" s="452">
        <v>562</v>
      </c>
      <c r="AV789" s="453"/>
      <c r="AW789" s="453"/>
      <c r="AX789" s="454"/>
    </row>
    <row r="790" spans="1:51" ht="24.75" hidden="1" customHeight="1" x14ac:dyDescent="0.15">
      <c r="A790" s="553"/>
      <c r="B790" s="757"/>
      <c r="C790" s="757"/>
      <c r="D790" s="757"/>
      <c r="E790" s="757"/>
      <c r="F790" s="75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3"/>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3"/>
      <c r="B791" s="757"/>
      <c r="C791" s="757"/>
      <c r="D791" s="757"/>
      <c r="E791" s="757"/>
      <c r="F791" s="75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3"/>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3"/>
      <c r="B792" s="757"/>
      <c r="C792" s="757"/>
      <c r="D792" s="757"/>
      <c r="E792" s="757"/>
      <c r="F792" s="75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3"/>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57"/>
      <c r="C793" s="757"/>
      <c r="D793" s="757"/>
      <c r="E793" s="757"/>
      <c r="F793" s="75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3"/>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57"/>
      <c r="C794" s="757"/>
      <c r="D794" s="757"/>
      <c r="E794" s="757"/>
      <c r="F794" s="75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3"/>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57"/>
      <c r="C795" s="757"/>
      <c r="D795" s="757"/>
      <c r="E795" s="757"/>
      <c r="F795" s="75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3"/>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57"/>
      <c r="C796" s="757"/>
      <c r="D796" s="757"/>
      <c r="E796" s="757"/>
      <c r="F796" s="75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3"/>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57"/>
      <c r="C797" s="757"/>
      <c r="D797" s="757"/>
      <c r="E797" s="757"/>
      <c r="F797" s="75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3"/>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57"/>
      <c r="C798" s="757"/>
      <c r="D798" s="757"/>
      <c r="E798" s="757"/>
      <c r="F798" s="75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3"/>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57"/>
      <c r="C799" s="757"/>
      <c r="D799" s="757"/>
      <c r="E799" s="757"/>
      <c r="F799" s="758"/>
      <c r="G799" s="407" t="s">
        <v>20</v>
      </c>
      <c r="H799" s="408"/>
      <c r="I799" s="408"/>
      <c r="J799" s="408"/>
      <c r="K799" s="408"/>
      <c r="L799" s="409"/>
      <c r="M799" s="410"/>
      <c r="N799" s="410"/>
      <c r="O799" s="410"/>
      <c r="P799" s="410"/>
      <c r="Q799" s="410"/>
      <c r="R799" s="410"/>
      <c r="S799" s="410"/>
      <c r="T799" s="410"/>
      <c r="U799" s="410"/>
      <c r="V799" s="410"/>
      <c r="W799" s="410"/>
      <c r="X799" s="411"/>
      <c r="Y799" s="412">
        <f>SUM(Y789:AB798)</f>
        <v>3035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562</v>
      </c>
      <c r="AV799" s="413"/>
      <c r="AW799" s="413"/>
      <c r="AX799" s="415"/>
    </row>
    <row r="800" spans="1:51" ht="24.75" customHeight="1" x14ac:dyDescent="0.15">
      <c r="A800" s="553"/>
      <c r="B800" s="757"/>
      <c r="C800" s="757"/>
      <c r="D800" s="757"/>
      <c r="E800" s="757"/>
      <c r="F800" s="758"/>
      <c r="G800" s="436" t="s">
        <v>789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785</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57"/>
      <c r="C801" s="757"/>
      <c r="D801" s="757"/>
      <c r="E801" s="757"/>
      <c r="F801" s="758"/>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33" customHeight="1" x14ac:dyDescent="0.15">
      <c r="A802" s="553"/>
      <c r="B802" s="757"/>
      <c r="C802" s="757"/>
      <c r="D802" s="757"/>
      <c r="E802" s="757"/>
      <c r="F802" s="758"/>
      <c r="G802" s="446" t="s">
        <v>784</v>
      </c>
      <c r="H802" s="447"/>
      <c r="I802" s="447"/>
      <c r="J802" s="447"/>
      <c r="K802" s="448"/>
      <c r="L802" s="449" t="s">
        <v>787</v>
      </c>
      <c r="M802" s="450"/>
      <c r="N802" s="450"/>
      <c r="O802" s="450"/>
      <c r="P802" s="450"/>
      <c r="Q802" s="450"/>
      <c r="R802" s="450"/>
      <c r="S802" s="450"/>
      <c r="T802" s="450"/>
      <c r="U802" s="450"/>
      <c r="V802" s="450"/>
      <c r="W802" s="450"/>
      <c r="X802" s="451"/>
      <c r="Y802" s="452">
        <v>85</v>
      </c>
      <c r="Z802" s="453"/>
      <c r="AA802" s="453"/>
      <c r="AB802" s="554"/>
      <c r="AC802" s="446" t="s">
        <v>784</v>
      </c>
      <c r="AD802" s="447"/>
      <c r="AE802" s="447"/>
      <c r="AF802" s="447"/>
      <c r="AG802" s="448"/>
      <c r="AH802" s="449" t="s">
        <v>786</v>
      </c>
      <c r="AI802" s="450"/>
      <c r="AJ802" s="450"/>
      <c r="AK802" s="450"/>
      <c r="AL802" s="450"/>
      <c r="AM802" s="450"/>
      <c r="AN802" s="450"/>
      <c r="AO802" s="450"/>
      <c r="AP802" s="450"/>
      <c r="AQ802" s="450"/>
      <c r="AR802" s="450"/>
      <c r="AS802" s="450"/>
      <c r="AT802" s="451"/>
      <c r="AU802" s="452">
        <v>1341</v>
      </c>
      <c r="AV802" s="453"/>
      <c r="AW802" s="453"/>
      <c r="AX802" s="454"/>
      <c r="AY802">
        <f t="shared" ref="AY802:AY812" si="115">$AY$800</f>
        <v>2</v>
      </c>
    </row>
    <row r="803" spans="1:51" ht="24.75" hidden="1" customHeight="1" x14ac:dyDescent="0.15">
      <c r="A803" s="553"/>
      <c r="B803" s="757"/>
      <c r="C803" s="757"/>
      <c r="D803" s="757"/>
      <c r="E803" s="757"/>
      <c r="F803" s="75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3"/>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3"/>
      <c r="B804" s="757"/>
      <c r="C804" s="757"/>
      <c r="D804" s="757"/>
      <c r="E804" s="757"/>
      <c r="F804" s="75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3"/>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3"/>
      <c r="B805" s="757"/>
      <c r="C805" s="757"/>
      <c r="D805" s="757"/>
      <c r="E805" s="757"/>
      <c r="F805" s="75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3"/>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3"/>
      <c r="B806" s="757"/>
      <c r="C806" s="757"/>
      <c r="D806" s="757"/>
      <c r="E806" s="757"/>
      <c r="F806" s="75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3"/>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3"/>
      <c r="B807" s="757"/>
      <c r="C807" s="757"/>
      <c r="D807" s="757"/>
      <c r="E807" s="757"/>
      <c r="F807" s="75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3"/>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3"/>
      <c r="B808" s="757"/>
      <c r="C808" s="757"/>
      <c r="D808" s="757"/>
      <c r="E808" s="757"/>
      <c r="F808" s="75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3"/>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3"/>
      <c r="B809" s="757"/>
      <c r="C809" s="757"/>
      <c r="D809" s="757"/>
      <c r="E809" s="757"/>
      <c r="F809" s="75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3"/>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3"/>
      <c r="B810" s="757"/>
      <c r="C810" s="757"/>
      <c r="D810" s="757"/>
      <c r="E810" s="757"/>
      <c r="F810" s="75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3"/>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3"/>
      <c r="B811" s="757"/>
      <c r="C811" s="757"/>
      <c r="D811" s="757"/>
      <c r="E811" s="757"/>
      <c r="F811" s="75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3"/>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3"/>
      <c r="B812" s="757"/>
      <c r="C812" s="757"/>
      <c r="D812" s="757"/>
      <c r="E812" s="757"/>
      <c r="F812" s="758"/>
      <c r="G812" s="407" t="s">
        <v>20</v>
      </c>
      <c r="H812" s="408"/>
      <c r="I812" s="408"/>
      <c r="J812" s="408"/>
      <c r="K812" s="408"/>
      <c r="L812" s="409"/>
      <c r="M812" s="410"/>
      <c r="N812" s="410"/>
      <c r="O812" s="410"/>
      <c r="P812" s="410"/>
      <c r="Q812" s="410"/>
      <c r="R812" s="410"/>
      <c r="S812" s="410"/>
      <c r="T812" s="410"/>
      <c r="U812" s="410"/>
      <c r="V812" s="410"/>
      <c r="W812" s="410"/>
      <c r="X812" s="411"/>
      <c r="Y812" s="412">
        <f>SUM(Y802:AB811)</f>
        <v>85</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1341</v>
      </c>
      <c r="AV812" s="413"/>
      <c r="AW812" s="413"/>
      <c r="AX812" s="415"/>
      <c r="AY812">
        <f t="shared" si="115"/>
        <v>2</v>
      </c>
    </row>
    <row r="813" spans="1:51" ht="24.75" hidden="1" customHeight="1" x14ac:dyDescent="0.15">
      <c r="A813" s="553"/>
      <c r="B813" s="757"/>
      <c r="C813" s="757"/>
      <c r="D813" s="757"/>
      <c r="E813" s="757"/>
      <c r="F813" s="758"/>
      <c r="G813" s="436" t="s">
        <v>318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319</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57"/>
      <c r="C814" s="757"/>
      <c r="D814" s="757"/>
      <c r="E814" s="757"/>
      <c r="F814" s="758"/>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57"/>
      <c r="C815" s="757"/>
      <c r="D815" s="757"/>
      <c r="E815" s="757"/>
      <c r="F815" s="758"/>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57"/>
      <c r="C816" s="757"/>
      <c r="D816" s="757"/>
      <c r="E816" s="757"/>
      <c r="F816" s="75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3"/>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57"/>
      <c r="C817" s="757"/>
      <c r="D817" s="757"/>
      <c r="E817" s="757"/>
      <c r="F817" s="75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3"/>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57"/>
      <c r="C818" s="757"/>
      <c r="D818" s="757"/>
      <c r="E818" s="757"/>
      <c r="F818" s="75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3"/>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57"/>
      <c r="C819" s="757"/>
      <c r="D819" s="757"/>
      <c r="E819" s="757"/>
      <c r="F819" s="75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3"/>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57"/>
      <c r="C820" s="757"/>
      <c r="D820" s="757"/>
      <c r="E820" s="757"/>
      <c r="F820" s="75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3"/>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57"/>
      <c r="C821" s="757"/>
      <c r="D821" s="757"/>
      <c r="E821" s="757"/>
      <c r="F821" s="75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3"/>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57"/>
      <c r="C822" s="757"/>
      <c r="D822" s="757"/>
      <c r="E822" s="757"/>
      <c r="F822" s="75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3"/>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57"/>
      <c r="C823" s="757"/>
      <c r="D823" s="757"/>
      <c r="E823" s="757"/>
      <c r="F823" s="75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3"/>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57"/>
      <c r="C824" s="757"/>
      <c r="D824" s="757"/>
      <c r="E824" s="757"/>
      <c r="F824" s="75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3"/>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57"/>
      <c r="C825" s="757"/>
      <c r="D825" s="757"/>
      <c r="E825" s="757"/>
      <c r="F825" s="758"/>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57"/>
      <c r="C826" s="757"/>
      <c r="D826" s="757"/>
      <c r="E826" s="757"/>
      <c r="F826" s="758"/>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57"/>
      <c r="C827" s="757"/>
      <c r="D827" s="757"/>
      <c r="E827" s="757"/>
      <c r="F827" s="758"/>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57"/>
      <c r="C828" s="757"/>
      <c r="D828" s="757"/>
      <c r="E828" s="757"/>
      <c r="F828" s="758"/>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57"/>
      <c r="C829" s="757"/>
      <c r="D829" s="757"/>
      <c r="E829" s="757"/>
      <c r="F829" s="75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3"/>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57"/>
      <c r="C830" s="757"/>
      <c r="D830" s="757"/>
      <c r="E830" s="757"/>
      <c r="F830" s="75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3"/>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57"/>
      <c r="C831" s="757"/>
      <c r="D831" s="757"/>
      <c r="E831" s="757"/>
      <c r="F831" s="75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3"/>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57"/>
      <c r="C832" s="757"/>
      <c r="D832" s="757"/>
      <c r="E832" s="757"/>
      <c r="F832" s="75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3"/>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57"/>
      <c r="C833" s="757"/>
      <c r="D833" s="757"/>
      <c r="E833" s="757"/>
      <c r="F833" s="75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3"/>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57"/>
      <c r="C834" s="757"/>
      <c r="D834" s="757"/>
      <c r="E834" s="757"/>
      <c r="F834" s="75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3"/>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57"/>
      <c r="C835" s="757"/>
      <c r="D835" s="757"/>
      <c r="E835" s="757"/>
      <c r="F835" s="75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3"/>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57"/>
      <c r="C836" s="757"/>
      <c r="D836" s="757"/>
      <c r="E836" s="757"/>
      <c r="F836" s="75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3"/>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57"/>
      <c r="C837" s="757"/>
      <c r="D837" s="757"/>
      <c r="E837" s="757"/>
      <c r="F837" s="75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3"/>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57"/>
      <c r="C838" s="757"/>
      <c r="D838" s="757"/>
      <c r="E838" s="757"/>
      <c r="F838" s="758"/>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8" t="s">
        <v>342</v>
      </c>
      <c r="AM839" s="949"/>
      <c r="AN839" s="949"/>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3"/>
      <c r="AP844" s="424" t="s">
        <v>298</v>
      </c>
      <c r="AQ844" s="424"/>
      <c r="AR844" s="424"/>
      <c r="AS844" s="424"/>
      <c r="AT844" s="424"/>
      <c r="AU844" s="424"/>
      <c r="AV844" s="424"/>
      <c r="AW844" s="424"/>
      <c r="AX844" s="424"/>
    </row>
    <row r="845" spans="1:51" ht="98.25" customHeight="1" x14ac:dyDescent="0.15">
      <c r="A845" s="402">
        <v>1</v>
      </c>
      <c r="B845" s="402">
        <v>1</v>
      </c>
      <c r="C845" s="421" t="s">
        <v>771</v>
      </c>
      <c r="D845" s="416"/>
      <c r="E845" s="416"/>
      <c r="F845" s="416"/>
      <c r="G845" s="416"/>
      <c r="H845" s="416"/>
      <c r="I845" s="416"/>
      <c r="J845" s="417">
        <v>3050005005210</v>
      </c>
      <c r="K845" s="418"/>
      <c r="L845" s="418"/>
      <c r="M845" s="418"/>
      <c r="N845" s="418"/>
      <c r="O845" s="418"/>
      <c r="P845" s="422" t="s">
        <v>827</v>
      </c>
      <c r="Q845" s="317"/>
      <c r="R845" s="317"/>
      <c r="S845" s="317"/>
      <c r="T845" s="317"/>
      <c r="U845" s="317"/>
      <c r="V845" s="317"/>
      <c r="W845" s="317"/>
      <c r="X845" s="317"/>
      <c r="Y845" s="318">
        <v>3035</v>
      </c>
      <c r="Z845" s="319"/>
      <c r="AA845" s="319"/>
      <c r="AB845" s="320"/>
      <c r="AC845" s="322" t="s">
        <v>772</v>
      </c>
      <c r="AD845" s="323"/>
      <c r="AE845" s="323"/>
      <c r="AF845" s="323"/>
      <c r="AG845" s="323"/>
      <c r="AH845" s="419" t="s">
        <v>773</v>
      </c>
      <c r="AI845" s="420"/>
      <c r="AJ845" s="420"/>
      <c r="AK845" s="420"/>
      <c r="AL845" s="326" t="s">
        <v>773</v>
      </c>
      <c r="AM845" s="327"/>
      <c r="AN845" s="327"/>
      <c r="AO845" s="328"/>
      <c r="AP845" s="321" t="s">
        <v>773</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71.25" customHeight="1" x14ac:dyDescent="0.15">
      <c r="A878" s="402">
        <v>1</v>
      </c>
      <c r="B878" s="402">
        <v>1</v>
      </c>
      <c r="C878" s="421" t="s">
        <v>774</v>
      </c>
      <c r="D878" s="416"/>
      <c r="E878" s="416"/>
      <c r="F878" s="416"/>
      <c r="G878" s="416"/>
      <c r="H878" s="416"/>
      <c r="I878" s="416"/>
      <c r="J878" s="417">
        <v>6010001135680</v>
      </c>
      <c r="K878" s="418"/>
      <c r="L878" s="418"/>
      <c r="M878" s="418"/>
      <c r="N878" s="418"/>
      <c r="O878" s="418"/>
      <c r="P878" s="422" t="s">
        <v>776</v>
      </c>
      <c r="Q878" s="317"/>
      <c r="R878" s="317"/>
      <c r="S878" s="317"/>
      <c r="T878" s="317"/>
      <c r="U878" s="317"/>
      <c r="V878" s="317"/>
      <c r="W878" s="317"/>
      <c r="X878" s="317"/>
      <c r="Y878" s="318">
        <v>562</v>
      </c>
      <c r="Z878" s="319"/>
      <c r="AA878" s="319"/>
      <c r="AB878" s="320"/>
      <c r="AC878" s="322" t="s">
        <v>377</v>
      </c>
      <c r="AD878" s="323"/>
      <c r="AE878" s="323"/>
      <c r="AF878" s="323"/>
      <c r="AG878" s="323"/>
      <c r="AH878" s="419">
        <v>1</v>
      </c>
      <c r="AI878" s="420"/>
      <c r="AJ878" s="420"/>
      <c r="AK878" s="420"/>
      <c r="AL878" s="326" t="s">
        <v>773</v>
      </c>
      <c r="AM878" s="327"/>
      <c r="AN878" s="327"/>
      <c r="AO878" s="328"/>
      <c r="AP878" s="321" t="s">
        <v>773</v>
      </c>
      <c r="AQ878" s="321"/>
      <c r="AR878" s="321"/>
      <c r="AS878" s="321"/>
      <c r="AT878" s="321"/>
      <c r="AU878" s="321"/>
      <c r="AV878" s="321"/>
      <c r="AW878" s="321"/>
      <c r="AX878" s="321"/>
      <c r="AY878">
        <f t="shared" si="118"/>
        <v>1</v>
      </c>
    </row>
    <row r="879" spans="1:51" ht="42.75" customHeight="1" x14ac:dyDescent="0.15">
      <c r="A879" s="402">
        <v>2</v>
      </c>
      <c r="B879" s="402">
        <v>1</v>
      </c>
      <c r="C879" s="421" t="s">
        <v>777</v>
      </c>
      <c r="D879" s="416"/>
      <c r="E879" s="416"/>
      <c r="F879" s="416"/>
      <c r="G879" s="416"/>
      <c r="H879" s="416"/>
      <c r="I879" s="416"/>
      <c r="J879" s="417">
        <v>5400001006876</v>
      </c>
      <c r="K879" s="418"/>
      <c r="L879" s="418"/>
      <c r="M879" s="418"/>
      <c r="N879" s="418"/>
      <c r="O879" s="418"/>
      <c r="P879" s="422" t="s">
        <v>778</v>
      </c>
      <c r="Q879" s="317"/>
      <c r="R879" s="317"/>
      <c r="S879" s="317"/>
      <c r="T879" s="317"/>
      <c r="U879" s="317"/>
      <c r="V879" s="317"/>
      <c r="W879" s="317"/>
      <c r="X879" s="317"/>
      <c r="Y879" s="318">
        <v>8</v>
      </c>
      <c r="Z879" s="319"/>
      <c r="AA879" s="319"/>
      <c r="AB879" s="320"/>
      <c r="AC879" s="322" t="s">
        <v>370</v>
      </c>
      <c r="AD879" s="323"/>
      <c r="AE879" s="323"/>
      <c r="AF879" s="323"/>
      <c r="AG879" s="323"/>
      <c r="AH879" s="419">
        <v>3</v>
      </c>
      <c r="AI879" s="420"/>
      <c r="AJ879" s="420"/>
      <c r="AK879" s="420"/>
      <c r="AL879" s="326" t="s">
        <v>773</v>
      </c>
      <c r="AM879" s="327"/>
      <c r="AN879" s="327"/>
      <c r="AO879" s="328"/>
      <c r="AP879" s="321" t="s">
        <v>773</v>
      </c>
      <c r="AQ879" s="321"/>
      <c r="AR879" s="321"/>
      <c r="AS879" s="321"/>
      <c r="AT879" s="321"/>
      <c r="AU879" s="321"/>
      <c r="AV879" s="321"/>
      <c r="AW879" s="321"/>
      <c r="AX879" s="321"/>
      <c r="AY879">
        <f>COUNTA($C$879)</f>
        <v>1</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1</v>
      </c>
    </row>
    <row r="911" spans="1:51" ht="39.75" customHeight="1" x14ac:dyDescent="0.15">
      <c r="A911" s="402">
        <v>1</v>
      </c>
      <c r="B911" s="402">
        <v>1</v>
      </c>
      <c r="C911" s="421" t="s">
        <v>774</v>
      </c>
      <c r="D911" s="416"/>
      <c r="E911" s="416"/>
      <c r="F911" s="416"/>
      <c r="G911" s="416"/>
      <c r="H911" s="416"/>
      <c r="I911" s="416"/>
      <c r="J911" s="417">
        <v>6010001135680</v>
      </c>
      <c r="K911" s="418"/>
      <c r="L911" s="418"/>
      <c r="M911" s="418"/>
      <c r="N911" s="418"/>
      <c r="O911" s="418"/>
      <c r="P911" s="422" t="s">
        <v>787</v>
      </c>
      <c r="Q911" s="317"/>
      <c r="R911" s="317"/>
      <c r="S911" s="317"/>
      <c r="T911" s="317"/>
      <c r="U911" s="317"/>
      <c r="V911" s="317"/>
      <c r="W911" s="317"/>
      <c r="X911" s="317"/>
      <c r="Y911" s="318">
        <v>85</v>
      </c>
      <c r="Z911" s="319"/>
      <c r="AA911" s="319"/>
      <c r="AB911" s="320"/>
      <c r="AC911" s="322" t="s">
        <v>370</v>
      </c>
      <c r="AD911" s="323"/>
      <c r="AE911" s="323"/>
      <c r="AF911" s="323"/>
      <c r="AG911" s="323"/>
      <c r="AH911" s="419">
        <v>1</v>
      </c>
      <c r="AI911" s="420"/>
      <c r="AJ911" s="420"/>
      <c r="AK911" s="420"/>
      <c r="AL911" s="326" t="s">
        <v>773</v>
      </c>
      <c r="AM911" s="327"/>
      <c r="AN911" s="327"/>
      <c r="AO911" s="328"/>
      <c r="AP911" s="321" t="s">
        <v>773</v>
      </c>
      <c r="AQ911" s="321"/>
      <c r="AR911" s="321"/>
      <c r="AS911" s="321"/>
      <c r="AT911" s="321"/>
      <c r="AU911" s="321"/>
      <c r="AV911" s="321"/>
      <c r="AW911" s="321"/>
      <c r="AX911" s="321"/>
      <c r="AY911">
        <f t="shared" si="119"/>
        <v>1</v>
      </c>
    </row>
    <row r="912" spans="1:51" ht="78.75" customHeight="1" x14ac:dyDescent="0.15">
      <c r="A912" s="402">
        <v>2</v>
      </c>
      <c r="B912" s="402">
        <v>1</v>
      </c>
      <c r="C912" s="421" t="s">
        <v>788</v>
      </c>
      <c r="D912" s="416"/>
      <c r="E912" s="416"/>
      <c r="F912" s="416"/>
      <c r="G912" s="416"/>
      <c r="H912" s="416"/>
      <c r="I912" s="416"/>
      <c r="J912" s="417">
        <v>6010001135680</v>
      </c>
      <c r="K912" s="418"/>
      <c r="L912" s="418"/>
      <c r="M912" s="418"/>
      <c r="N912" s="418"/>
      <c r="O912" s="418"/>
      <c r="P912" s="422" t="s">
        <v>790</v>
      </c>
      <c r="Q912" s="317"/>
      <c r="R912" s="317"/>
      <c r="S912" s="317"/>
      <c r="T912" s="317"/>
      <c r="U912" s="317"/>
      <c r="V912" s="317"/>
      <c r="W912" s="317"/>
      <c r="X912" s="317"/>
      <c r="Y912" s="318">
        <v>80</v>
      </c>
      <c r="Z912" s="319"/>
      <c r="AA912" s="319"/>
      <c r="AB912" s="320"/>
      <c r="AC912" s="322" t="s">
        <v>377</v>
      </c>
      <c r="AD912" s="323"/>
      <c r="AE912" s="323"/>
      <c r="AF912" s="323"/>
      <c r="AG912" s="323"/>
      <c r="AH912" s="419">
        <v>1</v>
      </c>
      <c r="AI912" s="420"/>
      <c r="AJ912" s="420"/>
      <c r="AK912" s="420"/>
      <c r="AL912" s="326" t="s">
        <v>773</v>
      </c>
      <c r="AM912" s="327"/>
      <c r="AN912" s="327"/>
      <c r="AO912" s="328"/>
      <c r="AP912" s="321" t="s">
        <v>773</v>
      </c>
      <c r="AQ912" s="321"/>
      <c r="AR912" s="321"/>
      <c r="AS912" s="321"/>
      <c r="AT912" s="321"/>
      <c r="AU912" s="321"/>
      <c r="AV912" s="321"/>
      <c r="AW912" s="321"/>
      <c r="AX912" s="321"/>
      <c r="AY912">
        <f>COUNTA($C$912)</f>
        <v>1</v>
      </c>
    </row>
    <row r="913" spans="1:51" ht="42" customHeight="1" x14ac:dyDescent="0.15">
      <c r="A913" s="402">
        <v>3</v>
      </c>
      <c r="B913" s="402">
        <v>1</v>
      </c>
      <c r="C913" s="421" t="s">
        <v>788</v>
      </c>
      <c r="D913" s="416"/>
      <c r="E913" s="416"/>
      <c r="F913" s="416"/>
      <c r="G913" s="416"/>
      <c r="H913" s="416"/>
      <c r="I913" s="416"/>
      <c r="J913" s="417">
        <v>6010001135680</v>
      </c>
      <c r="K913" s="418"/>
      <c r="L913" s="418"/>
      <c r="M913" s="418"/>
      <c r="N913" s="418"/>
      <c r="O913" s="418"/>
      <c r="P913" s="422" t="s">
        <v>791</v>
      </c>
      <c r="Q913" s="317"/>
      <c r="R913" s="317"/>
      <c r="S913" s="317"/>
      <c r="T913" s="317"/>
      <c r="U913" s="317"/>
      <c r="V913" s="317"/>
      <c r="W913" s="317"/>
      <c r="X913" s="317"/>
      <c r="Y913" s="318">
        <v>50</v>
      </c>
      <c r="Z913" s="319"/>
      <c r="AA913" s="319"/>
      <c r="AB913" s="320"/>
      <c r="AC913" s="322" t="s">
        <v>370</v>
      </c>
      <c r="AD913" s="323"/>
      <c r="AE913" s="323"/>
      <c r="AF913" s="323"/>
      <c r="AG913" s="323"/>
      <c r="AH913" s="324">
        <v>1</v>
      </c>
      <c r="AI913" s="325"/>
      <c r="AJ913" s="325"/>
      <c r="AK913" s="325"/>
      <c r="AL913" s="326" t="s">
        <v>773</v>
      </c>
      <c r="AM913" s="327"/>
      <c r="AN913" s="327"/>
      <c r="AO913" s="328"/>
      <c r="AP913" s="321" t="s">
        <v>773</v>
      </c>
      <c r="AQ913" s="321"/>
      <c r="AR913" s="321"/>
      <c r="AS913" s="321"/>
      <c r="AT913" s="321"/>
      <c r="AU913" s="321"/>
      <c r="AV913" s="321"/>
      <c r="AW913" s="321"/>
      <c r="AX913" s="321"/>
      <c r="AY913">
        <f>COUNTA($C$913)</f>
        <v>1</v>
      </c>
    </row>
    <row r="914" spans="1:51" ht="51.75" customHeight="1" x14ac:dyDescent="0.15">
      <c r="A914" s="402">
        <v>4</v>
      </c>
      <c r="B914" s="402">
        <v>1</v>
      </c>
      <c r="C914" s="421" t="s">
        <v>788</v>
      </c>
      <c r="D914" s="416"/>
      <c r="E914" s="416"/>
      <c r="F914" s="416"/>
      <c r="G914" s="416"/>
      <c r="H914" s="416"/>
      <c r="I914" s="416"/>
      <c r="J914" s="417">
        <v>6010001135680</v>
      </c>
      <c r="K914" s="418"/>
      <c r="L914" s="418"/>
      <c r="M914" s="418"/>
      <c r="N914" s="418"/>
      <c r="O914" s="418"/>
      <c r="P914" s="422" t="s">
        <v>792</v>
      </c>
      <c r="Q914" s="317"/>
      <c r="R914" s="317"/>
      <c r="S914" s="317"/>
      <c r="T914" s="317"/>
      <c r="U914" s="317"/>
      <c r="V914" s="317"/>
      <c r="W914" s="317"/>
      <c r="X914" s="317"/>
      <c r="Y914" s="318">
        <v>24</v>
      </c>
      <c r="Z914" s="319"/>
      <c r="AA914" s="319"/>
      <c r="AB914" s="320"/>
      <c r="AC914" s="322" t="s">
        <v>370</v>
      </c>
      <c r="AD914" s="323"/>
      <c r="AE914" s="323"/>
      <c r="AF914" s="323"/>
      <c r="AG914" s="323"/>
      <c r="AH914" s="324">
        <v>1</v>
      </c>
      <c r="AI914" s="325"/>
      <c r="AJ914" s="325"/>
      <c r="AK914" s="325"/>
      <c r="AL914" s="326" t="s">
        <v>773</v>
      </c>
      <c r="AM914" s="327"/>
      <c r="AN914" s="327"/>
      <c r="AO914" s="328"/>
      <c r="AP914" s="321" t="s">
        <v>773</v>
      </c>
      <c r="AQ914" s="321"/>
      <c r="AR914" s="321"/>
      <c r="AS914" s="321"/>
      <c r="AT914" s="321"/>
      <c r="AU914" s="321"/>
      <c r="AV914" s="321"/>
      <c r="AW914" s="321"/>
      <c r="AX914" s="321"/>
      <c r="AY914">
        <f>COUNTA($C$914)</f>
        <v>1</v>
      </c>
    </row>
    <row r="915" spans="1:51" ht="69" customHeight="1" x14ac:dyDescent="0.15">
      <c r="A915" s="402">
        <v>5</v>
      </c>
      <c r="B915" s="402">
        <v>1</v>
      </c>
      <c r="C915" s="421" t="s">
        <v>788</v>
      </c>
      <c r="D915" s="416"/>
      <c r="E915" s="416"/>
      <c r="F915" s="416"/>
      <c r="G915" s="416"/>
      <c r="H915" s="416"/>
      <c r="I915" s="416"/>
      <c r="J915" s="417">
        <v>6010001135680</v>
      </c>
      <c r="K915" s="418"/>
      <c r="L915" s="418"/>
      <c r="M915" s="418"/>
      <c r="N915" s="418"/>
      <c r="O915" s="418"/>
      <c r="P915" s="422" t="s">
        <v>793</v>
      </c>
      <c r="Q915" s="317"/>
      <c r="R915" s="317"/>
      <c r="S915" s="317"/>
      <c r="T915" s="317"/>
      <c r="U915" s="317"/>
      <c r="V915" s="317"/>
      <c r="W915" s="317"/>
      <c r="X915" s="317"/>
      <c r="Y915" s="318">
        <v>14</v>
      </c>
      <c r="Z915" s="319"/>
      <c r="AA915" s="319"/>
      <c r="AB915" s="320"/>
      <c r="AC915" s="322" t="s">
        <v>377</v>
      </c>
      <c r="AD915" s="323"/>
      <c r="AE915" s="323"/>
      <c r="AF915" s="323"/>
      <c r="AG915" s="323"/>
      <c r="AH915" s="324">
        <v>1</v>
      </c>
      <c r="AI915" s="325"/>
      <c r="AJ915" s="325"/>
      <c r="AK915" s="325"/>
      <c r="AL915" s="326" t="s">
        <v>773</v>
      </c>
      <c r="AM915" s="327"/>
      <c r="AN915" s="327"/>
      <c r="AO915" s="328"/>
      <c r="AP915" s="321" t="s">
        <v>773</v>
      </c>
      <c r="AQ915" s="321"/>
      <c r="AR915" s="321"/>
      <c r="AS915" s="321"/>
      <c r="AT915" s="321"/>
      <c r="AU915" s="321"/>
      <c r="AV915" s="321"/>
      <c r="AW915" s="321"/>
      <c r="AX915" s="321"/>
      <c r="AY915">
        <f>COUNTA($C$915)</f>
        <v>1</v>
      </c>
    </row>
    <row r="916" spans="1:51" ht="57" customHeight="1" x14ac:dyDescent="0.15">
      <c r="A916" s="402">
        <v>6</v>
      </c>
      <c r="B916" s="402">
        <v>1</v>
      </c>
      <c r="C916" s="421" t="s">
        <v>788</v>
      </c>
      <c r="D916" s="416"/>
      <c r="E916" s="416"/>
      <c r="F916" s="416"/>
      <c r="G916" s="416"/>
      <c r="H916" s="416"/>
      <c r="I916" s="416"/>
      <c r="J916" s="417">
        <v>6010001135680</v>
      </c>
      <c r="K916" s="418"/>
      <c r="L916" s="418"/>
      <c r="M916" s="418"/>
      <c r="N916" s="418"/>
      <c r="O916" s="418"/>
      <c r="P916" s="422" t="s">
        <v>794</v>
      </c>
      <c r="Q916" s="317"/>
      <c r="R916" s="317"/>
      <c r="S916" s="317"/>
      <c r="T916" s="317"/>
      <c r="U916" s="317"/>
      <c r="V916" s="317"/>
      <c r="W916" s="317"/>
      <c r="X916" s="317"/>
      <c r="Y916" s="318">
        <v>14</v>
      </c>
      <c r="Z916" s="319"/>
      <c r="AA916" s="319"/>
      <c r="AB916" s="320"/>
      <c r="AC916" s="322" t="s">
        <v>370</v>
      </c>
      <c r="AD916" s="323"/>
      <c r="AE916" s="323"/>
      <c r="AF916" s="323"/>
      <c r="AG916" s="323"/>
      <c r="AH916" s="324">
        <v>1</v>
      </c>
      <c r="AI916" s="325"/>
      <c r="AJ916" s="325"/>
      <c r="AK916" s="325"/>
      <c r="AL916" s="326" t="s">
        <v>773</v>
      </c>
      <c r="AM916" s="327"/>
      <c r="AN916" s="327"/>
      <c r="AO916" s="328"/>
      <c r="AP916" s="321" t="s">
        <v>773</v>
      </c>
      <c r="AQ916" s="321"/>
      <c r="AR916" s="321"/>
      <c r="AS916" s="321"/>
      <c r="AT916" s="321"/>
      <c r="AU916" s="321"/>
      <c r="AV916" s="321"/>
      <c r="AW916" s="321"/>
      <c r="AX916" s="321"/>
      <c r="AY916">
        <f>COUNTA($C$916)</f>
        <v>1</v>
      </c>
    </row>
    <row r="917" spans="1:51" ht="47.25" customHeight="1" x14ac:dyDescent="0.15">
      <c r="A917" s="402">
        <v>7</v>
      </c>
      <c r="B917" s="402">
        <v>1</v>
      </c>
      <c r="C917" s="421" t="s">
        <v>788</v>
      </c>
      <c r="D917" s="416"/>
      <c r="E917" s="416"/>
      <c r="F917" s="416"/>
      <c r="G917" s="416"/>
      <c r="H917" s="416"/>
      <c r="I917" s="416"/>
      <c r="J917" s="417">
        <v>6010001135680</v>
      </c>
      <c r="K917" s="418"/>
      <c r="L917" s="418"/>
      <c r="M917" s="418"/>
      <c r="N917" s="418"/>
      <c r="O917" s="418"/>
      <c r="P917" s="422" t="s">
        <v>795</v>
      </c>
      <c r="Q917" s="317"/>
      <c r="R917" s="317"/>
      <c r="S917" s="317"/>
      <c r="T917" s="317"/>
      <c r="U917" s="317"/>
      <c r="V917" s="317"/>
      <c r="W917" s="317"/>
      <c r="X917" s="317"/>
      <c r="Y917" s="318">
        <v>6</v>
      </c>
      <c r="Z917" s="319"/>
      <c r="AA917" s="319"/>
      <c r="AB917" s="320"/>
      <c r="AC917" s="322" t="s">
        <v>370</v>
      </c>
      <c r="AD917" s="323"/>
      <c r="AE917" s="323"/>
      <c r="AF917" s="323"/>
      <c r="AG917" s="323"/>
      <c r="AH917" s="324">
        <v>1</v>
      </c>
      <c r="AI917" s="325"/>
      <c r="AJ917" s="325"/>
      <c r="AK917" s="325"/>
      <c r="AL917" s="326" t="s">
        <v>773</v>
      </c>
      <c r="AM917" s="327"/>
      <c r="AN917" s="327"/>
      <c r="AO917" s="328"/>
      <c r="AP917" s="321" t="s">
        <v>773</v>
      </c>
      <c r="AQ917" s="321"/>
      <c r="AR917" s="321"/>
      <c r="AS917" s="321"/>
      <c r="AT917" s="321"/>
      <c r="AU917" s="321"/>
      <c r="AV917" s="321"/>
      <c r="AW917" s="321"/>
      <c r="AX917" s="321"/>
      <c r="AY917">
        <f>COUNTA($C$917)</f>
        <v>1</v>
      </c>
    </row>
    <row r="918" spans="1:51" ht="39.75" customHeight="1" x14ac:dyDescent="0.15">
      <c r="A918" s="402">
        <v>8</v>
      </c>
      <c r="B918" s="402">
        <v>1</v>
      </c>
      <c r="C918" s="421" t="s">
        <v>788</v>
      </c>
      <c r="D918" s="416"/>
      <c r="E918" s="416"/>
      <c r="F918" s="416"/>
      <c r="G918" s="416"/>
      <c r="H918" s="416"/>
      <c r="I918" s="416"/>
      <c r="J918" s="417">
        <v>6010001135680</v>
      </c>
      <c r="K918" s="418"/>
      <c r="L918" s="418"/>
      <c r="M918" s="418"/>
      <c r="N918" s="418"/>
      <c r="O918" s="418"/>
      <c r="P918" s="422" t="s">
        <v>796</v>
      </c>
      <c r="Q918" s="317"/>
      <c r="R918" s="317"/>
      <c r="S918" s="317"/>
      <c r="T918" s="317"/>
      <c r="U918" s="317"/>
      <c r="V918" s="317"/>
      <c r="W918" s="317"/>
      <c r="X918" s="317"/>
      <c r="Y918" s="318">
        <v>2</v>
      </c>
      <c r="Z918" s="319"/>
      <c r="AA918" s="319"/>
      <c r="AB918" s="320"/>
      <c r="AC918" s="322" t="s">
        <v>377</v>
      </c>
      <c r="AD918" s="323"/>
      <c r="AE918" s="323"/>
      <c r="AF918" s="323"/>
      <c r="AG918" s="323"/>
      <c r="AH918" s="324" t="s">
        <v>773</v>
      </c>
      <c r="AI918" s="325"/>
      <c r="AJ918" s="325"/>
      <c r="AK918" s="325"/>
      <c r="AL918" s="326" t="s">
        <v>773</v>
      </c>
      <c r="AM918" s="327"/>
      <c r="AN918" s="327"/>
      <c r="AO918" s="328"/>
      <c r="AP918" s="321" t="s">
        <v>773</v>
      </c>
      <c r="AQ918" s="321"/>
      <c r="AR918" s="321"/>
      <c r="AS918" s="321"/>
      <c r="AT918" s="321"/>
      <c r="AU918" s="321"/>
      <c r="AV918" s="321"/>
      <c r="AW918" s="321"/>
      <c r="AX918" s="321"/>
      <c r="AY918">
        <f>COUNTA($C$918)</f>
        <v>1</v>
      </c>
    </row>
    <row r="919" spans="1:51" ht="42" customHeight="1" x14ac:dyDescent="0.15">
      <c r="A919" s="402">
        <v>9</v>
      </c>
      <c r="B919" s="402">
        <v>1</v>
      </c>
      <c r="C919" s="421" t="s">
        <v>797</v>
      </c>
      <c r="D919" s="416"/>
      <c r="E919" s="416"/>
      <c r="F919" s="416"/>
      <c r="G919" s="416"/>
      <c r="H919" s="416"/>
      <c r="I919" s="416"/>
      <c r="J919" s="417">
        <v>7010001064648</v>
      </c>
      <c r="K919" s="418"/>
      <c r="L919" s="418"/>
      <c r="M919" s="418"/>
      <c r="N919" s="418"/>
      <c r="O919" s="418"/>
      <c r="P919" s="422" t="s">
        <v>798</v>
      </c>
      <c r="Q919" s="317"/>
      <c r="R919" s="317"/>
      <c r="S919" s="317"/>
      <c r="T919" s="317"/>
      <c r="U919" s="317"/>
      <c r="V919" s="317"/>
      <c r="W919" s="317"/>
      <c r="X919" s="317"/>
      <c r="Y919" s="318">
        <v>146</v>
      </c>
      <c r="Z919" s="319"/>
      <c r="AA919" s="319"/>
      <c r="AB919" s="320"/>
      <c r="AC919" s="322" t="s">
        <v>377</v>
      </c>
      <c r="AD919" s="323"/>
      <c r="AE919" s="323"/>
      <c r="AF919" s="323"/>
      <c r="AG919" s="323"/>
      <c r="AH919" s="324" t="s">
        <v>773</v>
      </c>
      <c r="AI919" s="325"/>
      <c r="AJ919" s="325"/>
      <c r="AK919" s="325"/>
      <c r="AL919" s="326" t="s">
        <v>773</v>
      </c>
      <c r="AM919" s="327"/>
      <c r="AN919" s="327"/>
      <c r="AO919" s="328"/>
      <c r="AP919" s="321" t="s">
        <v>773</v>
      </c>
      <c r="AQ919" s="321"/>
      <c r="AR919" s="321"/>
      <c r="AS919" s="321"/>
      <c r="AT919" s="321"/>
      <c r="AU919" s="321"/>
      <c r="AV919" s="321"/>
      <c r="AW919" s="321"/>
      <c r="AX919" s="321"/>
      <c r="AY919">
        <f>COUNTA($C$919)</f>
        <v>1</v>
      </c>
    </row>
    <row r="920" spans="1:51" ht="42" customHeight="1" x14ac:dyDescent="0.15">
      <c r="A920" s="402">
        <v>10</v>
      </c>
      <c r="B920" s="402">
        <v>1</v>
      </c>
      <c r="C920" s="421" t="s">
        <v>799</v>
      </c>
      <c r="D920" s="416"/>
      <c r="E920" s="416"/>
      <c r="F920" s="416"/>
      <c r="G920" s="416"/>
      <c r="H920" s="416"/>
      <c r="I920" s="416"/>
      <c r="J920" s="417">
        <v>5010005018916</v>
      </c>
      <c r="K920" s="418"/>
      <c r="L920" s="418"/>
      <c r="M920" s="418"/>
      <c r="N920" s="418"/>
      <c r="O920" s="418"/>
      <c r="P920" s="422" t="s">
        <v>800</v>
      </c>
      <c r="Q920" s="317"/>
      <c r="R920" s="317"/>
      <c r="S920" s="317"/>
      <c r="T920" s="317"/>
      <c r="U920" s="317"/>
      <c r="V920" s="317"/>
      <c r="W920" s="317"/>
      <c r="X920" s="317"/>
      <c r="Y920" s="318">
        <v>121</v>
      </c>
      <c r="Z920" s="319"/>
      <c r="AA920" s="319"/>
      <c r="AB920" s="320"/>
      <c r="AC920" s="322" t="s">
        <v>370</v>
      </c>
      <c r="AD920" s="323"/>
      <c r="AE920" s="323"/>
      <c r="AF920" s="323"/>
      <c r="AG920" s="323"/>
      <c r="AH920" s="324">
        <v>2</v>
      </c>
      <c r="AI920" s="325"/>
      <c r="AJ920" s="325"/>
      <c r="AK920" s="325"/>
      <c r="AL920" s="326" t="s">
        <v>773</v>
      </c>
      <c r="AM920" s="327"/>
      <c r="AN920" s="327"/>
      <c r="AO920" s="328"/>
      <c r="AP920" s="321" t="s">
        <v>773</v>
      </c>
      <c r="AQ920" s="321"/>
      <c r="AR920" s="321"/>
      <c r="AS920" s="321"/>
      <c r="AT920" s="321"/>
      <c r="AU920" s="321"/>
      <c r="AV920" s="321"/>
      <c r="AW920" s="321"/>
      <c r="AX920" s="321"/>
      <c r="AY920">
        <f>COUNTA($C$920)</f>
        <v>1</v>
      </c>
    </row>
    <row r="921" spans="1:51" ht="48" customHeight="1" x14ac:dyDescent="0.15">
      <c r="A921" s="402">
        <v>11</v>
      </c>
      <c r="B921" s="402">
        <v>1</v>
      </c>
      <c r="C921" s="421" t="s">
        <v>801</v>
      </c>
      <c r="D921" s="416"/>
      <c r="E921" s="416"/>
      <c r="F921" s="416"/>
      <c r="G921" s="416"/>
      <c r="H921" s="416"/>
      <c r="I921" s="416"/>
      <c r="J921" s="417">
        <v>7021005008268</v>
      </c>
      <c r="K921" s="418"/>
      <c r="L921" s="418"/>
      <c r="M921" s="418"/>
      <c r="N921" s="418"/>
      <c r="O921" s="418"/>
      <c r="P921" s="422" t="s">
        <v>802</v>
      </c>
      <c r="Q921" s="317"/>
      <c r="R921" s="317"/>
      <c r="S921" s="317"/>
      <c r="T921" s="317"/>
      <c r="U921" s="317"/>
      <c r="V921" s="317"/>
      <c r="W921" s="317"/>
      <c r="X921" s="317"/>
      <c r="Y921" s="318">
        <v>109</v>
      </c>
      <c r="Z921" s="319"/>
      <c r="AA921" s="319"/>
      <c r="AB921" s="320"/>
      <c r="AC921" s="322" t="s">
        <v>377</v>
      </c>
      <c r="AD921" s="323"/>
      <c r="AE921" s="323"/>
      <c r="AF921" s="323"/>
      <c r="AG921" s="323"/>
      <c r="AH921" s="324" t="s">
        <v>773</v>
      </c>
      <c r="AI921" s="325"/>
      <c r="AJ921" s="325"/>
      <c r="AK921" s="325"/>
      <c r="AL921" s="326" t="s">
        <v>773</v>
      </c>
      <c r="AM921" s="327"/>
      <c r="AN921" s="327"/>
      <c r="AO921" s="328"/>
      <c r="AP921" s="321" t="s">
        <v>773</v>
      </c>
      <c r="AQ921" s="321"/>
      <c r="AR921" s="321"/>
      <c r="AS921" s="321"/>
      <c r="AT921" s="321"/>
      <c r="AU921" s="321"/>
      <c r="AV921" s="321"/>
      <c r="AW921" s="321"/>
      <c r="AX921" s="321"/>
      <c r="AY921">
        <f>COUNTA($C$921)</f>
        <v>1</v>
      </c>
    </row>
    <row r="922" spans="1:51" ht="74.25" customHeight="1" x14ac:dyDescent="0.15">
      <c r="A922" s="402">
        <v>12</v>
      </c>
      <c r="B922" s="402">
        <v>1</v>
      </c>
      <c r="C922" s="421" t="s">
        <v>803</v>
      </c>
      <c r="D922" s="416"/>
      <c r="E922" s="416"/>
      <c r="F922" s="416"/>
      <c r="G922" s="416"/>
      <c r="H922" s="416"/>
      <c r="I922" s="416"/>
      <c r="J922" s="417">
        <v>8010401021784</v>
      </c>
      <c r="K922" s="418"/>
      <c r="L922" s="418"/>
      <c r="M922" s="418"/>
      <c r="N922" s="418"/>
      <c r="O922" s="418"/>
      <c r="P922" s="422" t="s">
        <v>825</v>
      </c>
      <c r="Q922" s="317"/>
      <c r="R922" s="317"/>
      <c r="S922" s="317"/>
      <c r="T922" s="317"/>
      <c r="U922" s="317"/>
      <c r="V922" s="317"/>
      <c r="W922" s="317"/>
      <c r="X922" s="317"/>
      <c r="Y922" s="318">
        <v>29</v>
      </c>
      <c r="Z922" s="319"/>
      <c r="AA922" s="319"/>
      <c r="AB922" s="320"/>
      <c r="AC922" s="322" t="s">
        <v>80</v>
      </c>
      <c r="AD922" s="323"/>
      <c r="AE922" s="323"/>
      <c r="AF922" s="323"/>
      <c r="AG922" s="323"/>
      <c r="AH922" s="324" t="s">
        <v>773</v>
      </c>
      <c r="AI922" s="325"/>
      <c r="AJ922" s="325"/>
      <c r="AK922" s="325"/>
      <c r="AL922" s="326" t="s">
        <v>773</v>
      </c>
      <c r="AM922" s="327"/>
      <c r="AN922" s="327"/>
      <c r="AO922" s="328"/>
      <c r="AP922" s="321" t="s">
        <v>773</v>
      </c>
      <c r="AQ922" s="321"/>
      <c r="AR922" s="321"/>
      <c r="AS922" s="321"/>
      <c r="AT922" s="321"/>
      <c r="AU922" s="321"/>
      <c r="AV922" s="321"/>
      <c r="AW922" s="321"/>
      <c r="AX922" s="321"/>
      <c r="AY922">
        <f>COUNTA($C$922)</f>
        <v>1</v>
      </c>
    </row>
    <row r="923" spans="1:51" ht="42.75" customHeight="1" x14ac:dyDescent="0.15">
      <c r="A923" s="402">
        <v>13</v>
      </c>
      <c r="B923" s="402">
        <v>1</v>
      </c>
      <c r="C923" s="421" t="s">
        <v>805</v>
      </c>
      <c r="D923" s="416"/>
      <c r="E923" s="416"/>
      <c r="F923" s="416"/>
      <c r="G923" s="416"/>
      <c r="H923" s="416"/>
      <c r="I923" s="416"/>
      <c r="J923" s="417">
        <v>8010401021784</v>
      </c>
      <c r="K923" s="418"/>
      <c r="L923" s="418"/>
      <c r="M923" s="418"/>
      <c r="N923" s="418"/>
      <c r="O923" s="418"/>
      <c r="P923" s="422" t="s">
        <v>804</v>
      </c>
      <c r="Q923" s="317"/>
      <c r="R923" s="317"/>
      <c r="S923" s="317"/>
      <c r="T923" s="317"/>
      <c r="U923" s="317"/>
      <c r="V923" s="317"/>
      <c r="W923" s="317"/>
      <c r="X923" s="317"/>
      <c r="Y923" s="318">
        <v>25</v>
      </c>
      <c r="Z923" s="319"/>
      <c r="AA923" s="319"/>
      <c r="AB923" s="320"/>
      <c r="AC923" s="322" t="s">
        <v>377</v>
      </c>
      <c r="AD923" s="323"/>
      <c r="AE923" s="323"/>
      <c r="AF923" s="323"/>
      <c r="AG923" s="323"/>
      <c r="AH923" s="324" t="s">
        <v>773</v>
      </c>
      <c r="AI923" s="325"/>
      <c r="AJ923" s="325"/>
      <c r="AK923" s="325"/>
      <c r="AL923" s="326" t="s">
        <v>773</v>
      </c>
      <c r="AM923" s="327"/>
      <c r="AN923" s="327"/>
      <c r="AO923" s="328"/>
      <c r="AP923" s="321" t="s">
        <v>773</v>
      </c>
      <c r="AQ923" s="321"/>
      <c r="AR923" s="321"/>
      <c r="AS923" s="321"/>
      <c r="AT923" s="321"/>
      <c r="AU923" s="321"/>
      <c r="AV923" s="321"/>
      <c r="AW923" s="321"/>
      <c r="AX923" s="321"/>
      <c r="AY923">
        <f>COUNTA($C$923)</f>
        <v>1</v>
      </c>
    </row>
    <row r="924" spans="1:51" ht="42.75" customHeight="1" x14ac:dyDescent="0.15">
      <c r="A924" s="402">
        <v>14</v>
      </c>
      <c r="B924" s="402">
        <v>1</v>
      </c>
      <c r="C924" s="421" t="s">
        <v>805</v>
      </c>
      <c r="D924" s="416"/>
      <c r="E924" s="416"/>
      <c r="F924" s="416"/>
      <c r="G924" s="416"/>
      <c r="H924" s="416"/>
      <c r="I924" s="416"/>
      <c r="J924" s="417">
        <v>8010401021784</v>
      </c>
      <c r="K924" s="418"/>
      <c r="L924" s="418"/>
      <c r="M924" s="418"/>
      <c r="N924" s="418"/>
      <c r="O924" s="418"/>
      <c r="P924" s="422" t="s">
        <v>806</v>
      </c>
      <c r="Q924" s="317"/>
      <c r="R924" s="317"/>
      <c r="S924" s="317"/>
      <c r="T924" s="317"/>
      <c r="U924" s="317"/>
      <c r="V924" s="317"/>
      <c r="W924" s="317"/>
      <c r="X924" s="317"/>
      <c r="Y924" s="318">
        <v>17</v>
      </c>
      <c r="Z924" s="319"/>
      <c r="AA924" s="319"/>
      <c r="AB924" s="320"/>
      <c r="AC924" s="322" t="s">
        <v>377</v>
      </c>
      <c r="AD924" s="323"/>
      <c r="AE924" s="323"/>
      <c r="AF924" s="323"/>
      <c r="AG924" s="323"/>
      <c r="AH924" s="324" t="s">
        <v>773</v>
      </c>
      <c r="AI924" s="325"/>
      <c r="AJ924" s="325"/>
      <c r="AK924" s="325"/>
      <c r="AL924" s="326" t="s">
        <v>773</v>
      </c>
      <c r="AM924" s="327"/>
      <c r="AN924" s="327"/>
      <c r="AO924" s="328"/>
      <c r="AP924" s="321" t="s">
        <v>773</v>
      </c>
      <c r="AQ924" s="321"/>
      <c r="AR924" s="321"/>
      <c r="AS924" s="321"/>
      <c r="AT924" s="321"/>
      <c r="AU924" s="321"/>
      <c r="AV924" s="321"/>
      <c r="AW924" s="321"/>
      <c r="AX924" s="321"/>
      <c r="AY924">
        <f>COUNTA($C$924)</f>
        <v>1</v>
      </c>
    </row>
    <row r="925" spans="1:51" ht="42.75" customHeight="1" x14ac:dyDescent="0.15">
      <c r="A925" s="402">
        <v>15</v>
      </c>
      <c r="B925" s="402">
        <v>1</v>
      </c>
      <c r="C925" s="421" t="s">
        <v>805</v>
      </c>
      <c r="D925" s="416"/>
      <c r="E925" s="416"/>
      <c r="F925" s="416"/>
      <c r="G925" s="416"/>
      <c r="H925" s="416"/>
      <c r="I925" s="416"/>
      <c r="J925" s="417">
        <v>8010401021784</v>
      </c>
      <c r="K925" s="418"/>
      <c r="L925" s="418"/>
      <c r="M925" s="418"/>
      <c r="N925" s="418"/>
      <c r="O925" s="418"/>
      <c r="P925" s="422" t="s">
        <v>807</v>
      </c>
      <c r="Q925" s="317"/>
      <c r="R925" s="317"/>
      <c r="S925" s="317"/>
      <c r="T925" s="317"/>
      <c r="U925" s="317"/>
      <c r="V925" s="317"/>
      <c r="W925" s="317"/>
      <c r="X925" s="317"/>
      <c r="Y925" s="318">
        <v>12</v>
      </c>
      <c r="Z925" s="319"/>
      <c r="AA925" s="319"/>
      <c r="AB925" s="320"/>
      <c r="AC925" s="322" t="s">
        <v>377</v>
      </c>
      <c r="AD925" s="323"/>
      <c r="AE925" s="323"/>
      <c r="AF925" s="323"/>
      <c r="AG925" s="323"/>
      <c r="AH925" s="324" t="s">
        <v>773</v>
      </c>
      <c r="AI925" s="325"/>
      <c r="AJ925" s="325"/>
      <c r="AK925" s="325"/>
      <c r="AL925" s="326" t="s">
        <v>773</v>
      </c>
      <c r="AM925" s="327"/>
      <c r="AN925" s="327"/>
      <c r="AO925" s="328"/>
      <c r="AP925" s="321" t="s">
        <v>773</v>
      </c>
      <c r="AQ925" s="321"/>
      <c r="AR925" s="321"/>
      <c r="AS925" s="321"/>
      <c r="AT925" s="321"/>
      <c r="AU925" s="321"/>
      <c r="AV925" s="321"/>
      <c r="AW925" s="321"/>
      <c r="AX925" s="321"/>
      <c r="AY925">
        <f>COUNTA($C$925)</f>
        <v>1</v>
      </c>
    </row>
    <row r="926" spans="1:51" ht="45.75" customHeight="1" x14ac:dyDescent="0.15">
      <c r="A926" s="402">
        <v>16</v>
      </c>
      <c r="B926" s="402">
        <v>1</v>
      </c>
      <c r="C926" s="421" t="s">
        <v>808</v>
      </c>
      <c r="D926" s="416"/>
      <c r="E926" s="416"/>
      <c r="F926" s="416"/>
      <c r="G926" s="416"/>
      <c r="H926" s="416"/>
      <c r="I926" s="416"/>
      <c r="J926" s="417">
        <v>4010701022825</v>
      </c>
      <c r="K926" s="418"/>
      <c r="L926" s="418"/>
      <c r="M926" s="418"/>
      <c r="N926" s="418"/>
      <c r="O926" s="418"/>
      <c r="P926" s="422" t="s">
        <v>809</v>
      </c>
      <c r="Q926" s="317"/>
      <c r="R926" s="317"/>
      <c r="S926" s="317"/>
      <c r="T926" s="317"/>
      <c r="U926" s="317"/>
      <c r="V926" s="317"/>
      <c r="W926" s="317"/>
      <c r="X926" s="317"/>
      <c r="Y926" s="318">
        <v>18</v>
      </c>
      <c r="Z926" s="319"/>
      <c r="AA926" s="319"/>
      <c r="AB926" s="320"/>
      <c r="AC926" s="322" t="s">
        <v>370</v>
      </c>
      <c r="AD926" s="323"/>
      <c r="AE926" s="323"/>
      <c r="AF926" s="323"/>
      <c r="AG926" s="323"/>
      <c r="AH926" s="324">
        <v>1</v>
      </c>
      <c r="AI926" s="325"/>
      <c r="AJ926" s="325"/>
      <c r="AK926" s="325"/>
      <c r="AL926" s="326" t="s">
        <v>773</v>
      </c>
      <c r="AM926" s="327"/>
      <c r="AN926" s="327"/>
      <c r="AO926" s="328"/>
      <c r="AP926" s="321" t="s">
        <v>773</v>
      </c>
      <c r="AQ926" s="321"/>
      <c r="AR926" s="321"/>
      <c r="AS926" s="321"/>
      <c r="AT926" s="321"/>
      <c r="AU926" s="321"/>
      <c r="AV926" s="321"/>
      <c r="AW926" s="321"/>
      <c r="AX926" s="321"/>
      <c r="AY926">
        <f>COUNTA($C$926)</f>
        <v>1</v>
      </c>
    </row>
    <row r="927" spans="1:51" s="16" customFormat="1" ht="51" customHeight="1" x14ac:dyDescent="0.15">
      <c r="A927" s="402">
        <v>17</v>
      </c>
      <c r="B927" s="402">
        <v>1</v>
      </c>
      <c r="C927" s="421" t="s">
        <v>810</v>
      </c>
      <c r="D927" s="416"/>
      <c r="E927" s="416"/>
      <c r="F927" s="416"/>
      <c r="G927" s="416"/>
      <c r="H927" s="416"/>
      <c r="I927" s="416"/>
      <c r="J927" s="417">
        <v>4010701022825</v>
      </c>
      <c r="K927" s="418"/>
      <c r="L927" s="418"/>
      <c r="M927" s="418"/>
      <c r="N927" s="418"/>
      <c r="O927" s="418"/>
      <c r="P927" s="422" t="s">
        <v>811</v>
      </c>
      <c r="Q927" s="317"/>
      <c r="R927" s="317"/>
      <c r="S927" s="317"/>
      <c r="T927" s="317"/>
      <c r="U927" s="317"/>
      <c r="V927" s="317"/>
      <c r="W927" s="317"/>
      <c r="X927" s="317"/>
      <c r="Y927" s="318">
        <v>15</v>
      </c>
      <c r="Z927" s="319"/>
      <c r="AA927" s="319"/>
      <c r="AB927" s="320"/>
      <c r="AC927" s="322" t="s">
        <v>370</v>
      </c>
      <c r="AD927" s="323"/>
      <c r="AE927" s="323"/>
      <c r="AF927" s="323"/>
      <c r="AG927" s="323"/>
      <c r="AH927" s="324">
        <v>1</v>
      </c>
      <c r="AI927" s="325"/>
      <c r="AJ927" s="325"/>
      <c r="AK927" s="325"/>
      <c r="AL927" s="326" t="s">
        <v>773</v>
      </c>
      <c r="AM927" s="327"/>
      <c r="AN927" s="327"/>
      <c r="AO927" s="328"/>
      <c r="AP927" s="321" t="s">
        <v>773</v>
      </c>
      <c r="AQ927" s="321"/>
      <c r="AR927" s="321"/>
      <c r="AS927" s="321"/>
      <c r="AT927" s="321"/>
      <c r="AU927" s="321"/>
      <c r="AV927" s="321"/>
      <c r="AW927" s="321"/>
      <c r="AX927" s="321"/>
      <c r="AY927">
        <f>COUNTA($C$927)</f>
        <v>1</v>
      </c>
    </row>
    <row r="928" spans="1:51" ht="41.25" customHeight="1" x14ac:dyDescent="0.15">
      <c r="A928" s="402">
        <v>18</v>
      </c>
      <c r="B928" s="402">
        <v>1</v>
      </c>
      <c r="C928" s="421" t="s">
        <v>810</v>
      </c>
      <c r="D928" s="416"/>
      <c r="E928" s="416"/>
      <c r="F928" s="416"/>
      <c r="G928" s="416"/>
      <c r="H928" s="416"/>
      <c r="I928" s="416"/>
      <c r="J928" s="417">
        <v>4010701022825</v>
      </c>
      <c r="K928" s="418"/>
      <c r="L928" s="418"/>
      <c r="M928" s="418"/>
      <c r="N928" s="418"/>
      <c r="O928" s="418"/>
      <c r="P928" s="422" t="s">
        <v>812</v>
      </c>
      <c r="Q928" s="317"/>
      <c r="R928" s="317"/>
      <c r="S928" s="317"/>
      <c r="T928" s="317"/>
      <c r="U928" s="317"/>
      <c r="V928" s="317"/>
      <c r="W928" s="317"/>
      <c r="X928" s="317"/>
      <c r="Y928" s="318">
        <v>8</v>
      </c>
      <c r="Z928" s="319"/>
      <c r="AA928" s="319"/>
      <c r="AB928" s="320"/>
      <c r="AC928" s="322" t="s">
        <v>370</v>
      </c>
      <c r="AD928" s="323"/>
      <c r="AE928" s="323"/>
      <c r="AF928" s="323"/>
      <c r="AG928" s="323"/>
      <c r="AH928" s="324">
        <v>1</v>
      </c>
      <c r="AI928" s="325"/>
      <c r="AJ928" s="325"/>
      <c r="AK928" s="325"/>
      <c r="AL928" s="326" t="s">
        <v>773</v>
      </c>
      <c r="AM928" s="327"/>
      <c r="AN928" s="327"/>
      <c r="AO928" s="328"/>
      <c r="AP928" s="321" t="s">
        <v>773</v>
      </c>
      <c r="AQ928" s="321"/>
      <c r="AR928" s="321"/>
      <c r="AS928" s="321"/>
      <c r="AT928" s="321"/>
      <c r="AU928" s="321"/>
      <c r="AV928" s="321"/>
      <c r="AW928" s="321"/>
      <c r="AX928" s="321"/>
      <c r="AY928">
        <f>COUNTA($C$928)</f>
        <v>1</v>
      </c>
    </row>
    <row r="929" spans="1:51" ht="41.25" customHeight="1" x14ac:dyDescent="0.15">
      <c r="A929" s="402">
        <v>19</v>
      </c>
      <c r="B929" s="402">
        <v>1</v>
      </c>
      <c r="C929" s="421" t="s">
        <v>810</v>
      </c>
      <c r="D929" s="416"/>
      <c r="E929" s="416"/>
      <c r="F929" s="416"/>
      <c r="G929" s="416"/>
      <c r="H929" s="416"/>
      <c r="I929" s="416"/>
      <c r="J929" s="417">
        <v>4010701022825</v>
      </c>
      <c r="K929" s="418"/>
      <c r="L929" s="418"/>
      <c r="M929" s="418"/>
      <c r="N929" s="418"/>
      <c r="O929" s="418"/>
      <c r="P929" s="422" t="s">
        <v>813</v>
      </c>
      <c r="Q929" s="317"/>
      <c r="R929" s="317"/>
      <c r="S929" s="317"/>
      <c r="T929" s="317"/>
      <c r="U929" s="317"/>
      <c r="V929" s="317"/>
      <c r="W929" s="317"/>
      <c r="X929" s="317"/>
      <c r="Y929" s="318">
        <v>2</v>
      </c>
      <c r="Z929" s="319"/>
      <c r="AA929" s="319"/>
      <c r="AB929" s="320"/>
      <c r="AC929" s="322" t="s">
        <v>370</v>
      </c>
      <c r="AD929" s="323"/>
      <c r="AE929" s="323"/>
      <c r="AF929" s="323"/>
      <c r="AG929" s="323"/>
      <c r="AH929" s="324">
        <v>1</v>
      </c>
      <c r="AI929" s="325"/>
      <c r="AJ929" s="325"/>
      <c r="AK929" s="325"/>
      <c r="AL929" s="326" t="s">
        <v>773</v>
      </c>
      <c r="AM929" s="327"/>
      <c r="AN929" s="327"/>
      <c r="AO929" s="328"/>
      <c r="AP929" s="321" t="s">
        <v>773</v>
      </c>
      <c r="AQ929" s="321"/>
      <c r="AR929" s="321"/>
      <c r="AS929" s="321"/>
      <c r="AT929" s="321"/>
      <c r="AU929" s="321"/>
      <c r="AV929" s="321"/>
      <c r="AW929" s="321"/>
      <c r="AX929" s="321"/>
      <c r="AY929">
        <f>COUNTA($C$929)</f>
        <v>1</v>
      </c>
    </row>
    <row r="930" spans="1:51" ht="81.75" customHeight="1" x14ac:dyDescent="0.15">
      <c r="A930" s="402">
        <v>20</v>
      </c>
      <c r="B930" s="402">
        <v>1</v>
      </c>
      <c r="C930" s="421" t="s">
        <v>814</v>
      </c>
      <c r="D930" s="416"/>
      <c r="E930" s="416"/>
      <c r="F930" s="416"/>
      <c r="G930" s="416"/>
      <c r="H930" s="416"/>
      <c r="I930" s="416"/>
      <c r="J930" s="417">
        <v>3010401061736</v>
      </c>
      <c r="K930" s="418"/>
      <c r="L930" s="418"/>
      <c r="M930" s="418"/>
      <c r="N930" s="418"/>
      <c r="O930" s="418"/>
      <c r="P930" s="422" t="s">
        <v>815</v>
      </c>
      <c r="Q930" s="317"/>
      <c r="R930" s="317"/>
      <c r="S930" s="317"/>
      <c r="T930" s="317"/>
      <c r="U930" s="317"/>
      <c r="V930" s="317"/>
      <c r="W930" s="317"/>
      <c r="X930" s="317"/>
      <c r="Y930" s="318">
        <v>39</v>
      </c>
      <c r="Z930" s="319"/>
      <c r="AA930" s="319"/>
      <c r="AB930" s="320"/>
      <c r="AC930" s="322" t="s">
        <v>377</v>
      </c>
      <c r="AD930" s="323"/>
      <c r="AE930" s="323"/>
      <c r="AF930" s="323"/>
      <c r="AG930" s="323"/>
      <c r="AH930" s="324">
        <v>1</v>
      </c>
      <c r="AI930" s="325"/>
      <c r="AJ930" s="325"/>
      <c r="AK930" s="325"/>
      <c r="AL930" s="326" t="s">
        <v>773</v>
      </c>
      <c r="AM930" s="327"/>
      <c r="AN930" s="327"/>
      <c r="AO930" s="328"/>
      <c r="AP930" s="321" t="s">
        <v>773</v>
      </c>
      <c r="AQ930" s="321"/>
      <c r="AR930" s="321"/>
      <c r="AS930" s="321"/>
      <c r="AT930" s="321"/>
      <c r="AU930" s="321"/>
      <c r="AV930" s="321"/>
      <c r="AW930" s="321"/>
      <c r="AX930" s="321"/>
      <c r="AY930">
        <f>COUNTA($C$930)</f>
        <v>1</v>
      </c>
    </row>
    <row r="931" spans="1:51" ht="48.75" customHeight="1" x14ac:dyDescent="0.15">
      <c r="A931" s="402">
        <v>21</v>
      </c>
      <c r="B931" s="402">
        <v>1</v>
      </c>
      <c r="C931" s="421" t="s">
        <v>816</v>
      </c>
      <c r="D931" s="416"/>
      <c r="E931" s="416"/>
      <c r="F931" s="416"/>
      <c r="G931" s="416"/>
      <c r="H931" s="416"/>
      <c r="I931" s="416"/>
      <c r="J931" s="417">
        <v>3010401005008</v>
      </c>
      <c r="K931" s="418"/>
      <c r="L931" s="418"/>
      <c r="M931" s="418"/>
      <c r="N931" s="418"/>
      <c r="O931" s="418"/>
      <c r="P931" s="422" t="s">
        <v>817</v>
      </c>
      <c r="Q931" s="317"/>
      <c r="R931" s="317"/>
      <c r="S931" s="317"/>
      <c r="T931" s="317"/>
      <c r="U931" s="317"/>
      <c r="V931" s="317"/>
      <c r="W931" s="317"/>
      <c r="X931" s="317"/>
      <c r="Y931" s="318">
        <v>30</v>
      </c>
      <c r="Z931" s="319"/>
      <c r="AA931" s="319"/>
      <c r="AB931" s="320"/>
      <c r="AC931" s="322" t="s">
        <v>370</v>
      </c>
      <c r="AD931" s="323"/>
      <c r="AE931" s="323"/>
      <c r="AF931" s="323"/>
      <c r="AG931" s="323"/>
      <c r="AH931" s="324">
        <v>1</v>
      </c>
      <c r="AI931" s="325"/>
      <c r="AJ931" s="325"/>
      <c r="AK931" s="325"/>
      <c r="AL931" s="326" t="s">
        <v>773</v>
      </c>
      <c r="AM931" s="327"/>
      <c r="AN931" s="327"/>
      <c r="AO931" s="328"/>
      <c r="AP931" s="321" t="s">
        <v>773</v>
      </c>
      <c r="AQ931" s="321"/>
      <c r="AR931" s="321"/>
      <c r="AS931" s="321"/>
      <c r="AT931" s="321"/>
      <c r="AU931" s="321"/>
      <c r="AV931" s="321"/>
      <c r="AW931" s="321"/>
      <c r="AX931" s="321"/>
      <c r="AY931">
        <f>COUNTA($C$931)</f>
        <v>1</v>
      </c>
    </row>
    <row r="932" spans="1:51" ht="42.75" customHeight="1" x14ac:dyDescent="0.15">
      <c r="A932" s="402">
        <v>22</v>
      </c>
      <c r="B932" s="402">
        <v>1</v>
      </c>
      <c r="C932" s="421" t="s">
        <v>818</v>
      </c>
      <c r="D932" s="416"/>
      <c r="E932" s="416"/>
      <c r="F932" s="416"/>
      <c r="G932" s="416"/>
      <c r="H932" s="416"/>
      <c r="I932" s="416"/>
      <c r="J932" s="417">
        <v>9010401028746</v>
      </c>
      <c r="K932" s="418"/>
      <c r="L932" s="418"/>
      <c r="M932" s="418"/>
      <c r="N932" s="418"/>
      <c r="O932" s="418"/>
      <c r="P932" s="422" t="s">
        <v>820</v>
      </c>
      <c r="Q932" s="317"/>
      <c r="R932" s="317"/>
      <c r="S932" s="317"/>
      <c r="T932" s="317"/>
      <c r="U932" s="317"/>
      <c r="V932" s="317"/>
      <c r="W932" s="317"/>
      <c r="X932" s="317"/>
      <c r="Y932" s="318">
        <v>21</v>
      </c>
      <c r="Z932" s="319"/>
      <c r="AA932" s="319"/>
      <c r="AB932" s="320"/>
      <c r="AC932" s="322" t="s">
        <v>370</v>
      </c>
      <c r="AD932" s="323"/>
      <c r="AE932" s="323"/>
      <c r="AF932" s="323"/>
      <c r="AG932" s="323"/>
      <c r="AH932" s="324">
        <v>1</v>
      </c>
      <c r="AI932" s="325"/>
      <c r="AJ932" s="325"/>
      <c r="AK932" s="325"/>
      <c r="AL932" s="326" t="s">
        <v>773</v>
      </c>
      <c r="AM932" s="327"/>
      <c r="AN932" s="327"/>
      <c r="AO932" s="328"/>
      <c r="AP932" s="321" t="s">
        <v>773</v>
      </c>
      <c r="AQ932" s="321"/>
      <c r="AR932" s="321"/>
      <c r="AS932" s="321"/>
      <c r="AT932" s="321"/>
      <c r="AU932" s="321"/>
      <c r="AV932" s="321"/>
      <c r="AW932" s="321"/>
      <c r="AX932" s="321"/>
      <c r="AY932">
        <f>COUNTA($C$932)</f>
        <v>1</v>
      </c>
    </row>
    <row r="933" spans="1:51" ht="42.75" customHeight="1" x14ac:dyDescent="0.15">
      <c r="A933" s="402">
        <v>23</v>
      </c>
      <c r="B933" s="402">
        <v>1</v>
      </c>
      <c r="C933" s="421" t="s">
        <v>819</v>
      </c>
      <c r="D933" s="416"/>
      <c r="E933" s="416"/>
      <c r="F933" s="416"/>
      <c r="G933" s="416"/>
      <c r="H933" s="416"/>
      <c r="I933" s="416"/>
      <c r="J933" s="417">
        <v>9010401028746</v>
      </c>
      <c r="K933" s="418"/>
      <c r="L933" s="418"/>
      <c r="M933" s="418"/>
      <c r="N933" s="418"/>
      <c r="O933" s="418"/>
      <c r="P933" s="422" t="s">
        <v>821</v>
      </c>
      <c r="Q933" s="317"/>
      <c r="R933" s="317"/>
      <c r="S933" s="317"/>
      <c r="T933" s="317"/>
      <c r="U933" s="317"/>
      <c r="V933" s="317"/>
      <c r="W933" s="317"/>
      <c r="X933" s="317"/>
      <c r="Y933" s="318">
        <v>5</v>
      </c>
      <c r="Z933" s="319"/>
      <c r="AA933" s="319"/>
      <c r="AB933" s="320"/>
      <c r="AC933" s="322" t="s">
        <v>370</v>
      </c>
      <c r="AD933" s="323"/>
      <c r="AE933" s="323"/>
      <c r="AF933" s="323"/>
      <c r="AG933" s="323"/>
      <c r="AH933" s="324">
        <v>1</v>
      </c>
      <c r="AI933" s="325"/>
      <c r="AJ933" s="325"/>
      <c r="AK933" s="325"/>
      <c r="AL933" s="326" t="s">
        <v>773</v>
      </c>
      <c r="AM933" s="327"/>
      <c r="AN933" s="327"/>
      <c r="AO933" s="328"/>
      <c r="AP933" s="321" t="s">
        <v>773</v>
      </c>
      <c r="AQ933" s="321"/>
      <c r="AR933" s="321"/>
      <c r="AS933" s="321"/>
      <c r="AT933" s="321"/>
      <c r="AU933" s="321"/>
      <c r="AV933" s="321"/>
      <c r="AW933" s="321"/>
      <c r="AX933" s="321"/>
      <c r="AY933">
        <f>COUNTA($C$933)</f>
        <v>1</v>
      </c>
    </row>
    <row r="934" spans="1:51" ht="42" customHeight="1" x14ac:dyDescent="0.15">
      <c r="A934" s="402">
        <v>24</v>
      </c>
      <c r="B934" s="402">
        <v>1</v>
      </c>
      <c r="C934" s="421" t="s">
        <v>819</v>
      </c>
      <c r="D934" s="416"/>
      <c r="E934" s="416"/>
      <c r="F934" s="416"/>
      <c r="G934" s="416"/>
      <c r="H934" s="416"/>
      <c r="I934" s="416"/>
      <c r="J934" s="417">
        <v>9010401028746</v>
      </c>
      <c r="K934" s="418"/>
      <c r="L934" s="418"/>
      <c r="M934" s="418"/>
      <c r="N934" s="418"/>
      <c r="O934" s="418"/>
      <c r="P934" s="422" t="s">
        <v>822</v>
      </c>
      <c r="Q934" s="317"/>
      <c r="R934" s="317"/>
      <c r="S934" s="317"/>
      <c r="T934" s="317"/>
      <c r="U934" s="317"/>
      <c r="V934" s="317"/>
      <c r="W934" s="317"/>
      <c r="X934" s="317"/>
      <c r="Y934" s="318">
        <v>4</v>
      </c>
      <c r="Z934" s="319"/>
      <c r="AA934" s="319"/>
      <c r="AB934" s="320"/>
      <c r="AC934" s="322" t="s">
        <v>370</v>
      </c>
      <c r="AD934" s="323"/>
      <c r="AE934" s="323"/>
      <c r="AF934" s="323"/>
      <c r="AG934" s="323"/>
      <c r="AH934" s="324">
        <v>1</v>
      </c>
      <c r="AI934" s="325"/>
      <c r="AJ934" s="325"/>
      <c r="AK934" s="325"/>
      <c r="AL934" s="326" t="s">
        <v>773</v>
      </c>
      <c r="AM934" s="327"/>
      <c r="AN934" s="327"/>
      <c r="AO934" s="328"/>
      <c r="AP934" s="321" t="s">
        <v>773</v>
      </c>
      <c r="AQ934" s="321"/>
      <c r="AR934" s="321"/>
      <c r="AS934" s="321"/>
      <c r="AT934" s="321"/>
      <c r="AU934" s="321"/>
      <c r="AV934" s="321"/>
      <c r="AW934" s="321"/>
      <c r="AX934" s="321"/>
      <c r="AY934">
        <f>COUNTA($C$934)</f>
        <v>1</v>
      </c>
    </row>
    <row r="935" spans="1:51" ht="49.5" customHeight="1" x14ac:dyDescent="0.15">
      <c r="A935" s="402">
        <v>25</v>
      </c>
      <c r="B935" s="402">
        <v>1</v>
      </c>
      <c r="C935" s="421" t="s">
        <v>823</v>
      </c>
      <c r="D935" s="416"/>
      <c r="E935" s="416"/>
      <c r="F935" s="416"/>
      <c r="G935" s="416"/>
      <c r="H935" s="416"/>
      <c r="I935" s="416"/>
      <c r="J935" s="417">
        <v>5010001034289</v>
      </c>
      <c r="K935" s="418"/>
      <c r="L935" s="418"/>
      <c r="M935" s="418"/>
      <c r="N935" s="418"/>
      <c r="O935" s="418"/>
      <c r="P935" s="422" t="s">
        <v>824</v>
      </c>
      <c r="Q935" s="317"/>
      <c r="R935" s="317"/>
      <c r="S935" s="317"/>
      <c r="T935" s="317"/>
      <c r="U935" s="317"/>
      <c r="V935" s="317"/>
      <c r="W935" s="317"/>
      <c r="X935" s="317"/>
      <c r="Y935" s="318">
        <v>10</v>
      </c>
      <c r="Z935" s="319"/>
      <c r="AA935" s="319"/>
      <c r="AB935" s="320"/>
      <c r="AC935" s="322" t="s">
        <v>370</v>
      </c>
      <c r="AD935" s="323"/>
      <c r="AE935" s="323"/>
      <c r="AF935" s="323"/>
      <c r="AG935" s="323"/>
      <c r="AH935" s="324">
        <v>2</v>
      </c>
      <c r="AI935" s="325"/>
      <c r="AJ935" s="325"/>
      <c r="AK935" s="325"/>
      <c r="AL935" s="326" t="s">
        <v>773</v>
      </c>
      <c r="AM935" s="327"/>
      <c r="AN935" s="327"/>
      <c r="AO935" s="328"/>
      <c r="AP935" s="321" t="s">
        <v>773</v>
      </c>
      <c r="AQ935" s="321"/>
      <c r="AR935" s="321"/>
      <c r="AS935" s="321"/>
      <c r="AT935" s="321"/>
      <c r="AU935" s="321"/>
      <c r="AV935" s="321"/>
      <c r="AW935" s="321"/>
      <c r="AX935" s="321"/>
      <c r="AY935">
        <f>COUNTA($C$935)</f>
        <v>1</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1</v>
      </c>
    </row>
    <row r="944" spans="1:51" ht="102" customHeight="1" x14ac:dyDescent="0.15">
      <c r="A944" s="402">
        <v>1</v>
      </c>
      <c r="B944" s="402">
        <v>1</v>
      </c>
      <c r="C944" s="421" t="s">
        <v>779</v>
      </c>
      <c r="D944" s="416"/>
      <c r="E944" s="416"/>
      <c r="F944" s="416"/>
      <c r="G944" s="416"/>
      <c r="H944" s="416"/>
      <c r="I944" s="416"/>
      <c r="J944" s="417">
        <v>7010401022916</v>
      </c>
      <c r="K944" s="418"/>
      <c r="L944" s="418"/>
      <c r="M944" s="418"/>
      <c r="N944" s="418"/>
      <c r="O944" s="418"/>
      <c r="P944" s="422" t="s">
        <v>782</v>
      </c>
      <c r="Q944" s="317"/>
      <c r="R944" s="317"/>
      <c r="S944" s="317"/>
      <c r="T944" s="317"/>
      <c r="U944" s="317"/>
      <c r="V944" s="317"/>
      <c r="W944" s="317"/>
      <c r="X944" s="317"/>
      <c r="Y944" s="318">
        <v>1341</v>
      </c>
      <c r="Z944" s="319"/>
      <c r="AA944" s="319"/>
      <c r="AB944" s="320"/>
      <c r="AC944" s="322" t="s">
        <v>80</v>
      </c>
      <c r="AD944" s="323"/>
      <c r="AE944" s="323"/>
      <c r="AF944" s="323"/>
      <c r="AG944" s="323"/>
      <c r="AH944" s="419" t="s">
        <v>773</v>
      </c>
      <c r="AI944" s="420"/>
      <c r="AJ944" s="420"/>
      <c r="AK944" s="420"/>
      <c r="AL944" s="326" t="s">
        <v>773</v>
      </c>
      <c r="AM944" s="327"/>
      <c r="AN944" s="327"/>
      <c r="AO944" s="328"/>
      <c r="AP944" s="321" t="s">
        <v>773</v>
      </c>
      <c r="AQ944" s="321"/>
      <c r="AR944" s="321"/>
      <c r="AS944" s="321"/>
      <c r="AT944" s="321"/>
      <c r="AU944" s="321"/>
      <c r="AV944" s="321"/>
      <c r="AW944" s="321"/>
      <c r="AX944" s="321"/>
      <c r="AY944">
        <f t="shared" si="120"/>
        <v>1</v>
      </c>
    </row>
    <row r="945" spans="1:51" ht="104.25" customHeight="1" x14ac:dyDescent="0.15">
      <c r="A945" s="402">
        <v>2</v>
      </c>
      <c r="B945" s="402">
        <v>1</v>
      </c>
      <c r="C945" s="421" t="s">
        <v>780</v>
      </c>
      <c r="D945" s="416"/>
      <c r="E945" s="416"/>
      <c r="F945" s="416"/>
      <c r="G945" s="416"/>
      <c r="H945" s="416"/>
      <c r="I945" s="416"/>
      <c r="J945" s="417">
        <v>6290001017728</v>
      </c>
      <c r="K945" s="418"/>
      <c r="L945" s="418"/>
      <c r="M945" s="418"/>
      <c r="N945" s="418"/>
      <c r="O945" s="418"/>
      <c r="P945" s="422" t="s">
        <v>781</v>
      </c>
      <c r="Q945" s="317"/>
      <c r="R945" s="317"/>
      <c r="S945" s="317"/>
      <c r="T945" s="317"/>
      <c r="U945" s="317"/>
      <c r="V945" s="317"/>
      <c r="W945" s="317"/>
      <c r="X945" s="317"/>
      <c r="Y945" s="318">
        <v>40</v>
      </c>
      <c r="Z945" s="319"/>
      <c r="AA945" s="319"/>
      <c r="AB945" s="320"/>
      <c r="AC945" s="322" t="s">
        <v>80</v>
      </c>
      <c r="AD945" s="323"/>
      <c r="AE945" s="323"/>
      <c r="AF945" s="323"/>
      <c r="AG945" s="323"/>
      <c r="AH945" s="419" t="s">
        <v>773</v>
      </c>
      <c r="AI945" s="420"/>
      <c r="AJ945" s="420"/>
      <c r="AK945" s="420"/>
      <c r="AL945" s="326" t="s">
        <v>773</v>
      </c>
      <c r="AM945" s="327"/>
      <c r="AN945" s="327"/>
      <c r="AO945" s="328"/>
      <c r="AP945" s="321" t="s">
        <v>773</v>
      </c>
      <c r="AQ945" s="321"/>
      <c r="AR945" s="321"/>
      <c r="AS945" s="321"/>
      <c r="AT945" s="321"/>
      <c r="AU945" s="321"/>
      <c r="AV945" s="321"/>
      <c r="AW945" s="321"/>
      <c r="AX945" s="321"/>
      <c r="AY945">
        <f>COUNTA($C$945)</f>
        <v>1</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1" t="s">
        <v>327</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50" t="s">
        <v>342</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4" t="s">
        <v>328</v>
      </c>
      <c r="AQ1109" s="424"/>
      <c r="AR1109" s="424"/>
      <c r="AS1109" s="424"/>
      <c r="AT1109" s="424"/>
      <c r="AU1109" s="424"/>
      <c r="AV1109" s="424"/>
      <c r="AW1109" s="424"/>
      <c r="AX1109" s="424"/>
    </row>
    <row r="1110" spans="1:51" ht="30" customHeight="1" x14ac:dyDescent="0.15">
      <c r="A1110" s="402">
        <v>1</v>
      </c>
      <c r="B1110" s="402">
        <v>1</v>
      </c>
      <c r="C1110" s="886"/>
      <c r="D1110" s="886"/>
      <c r="E1110" s="262" t="s">
        <v>711</v>
      </c>
      <c r="F1110" s="885"/>
      <c r="G1110" s="885"/>
      <c r="H1110" s="885"/>
      <c r="I1110" s="885"/>
      <c r="J1110" s="417" t="s">
        <v>711</v>
      </c>
      <c r="K1110" s="418"/>
      <c r="L1110" s="418"/>
      <c r="M1110" s="418"/>
      <c r="N1110" s="418"/>
      <c r="O1110" s="418"/>
      <c r="P1110" s="422"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2">
        <v>2</v>
      </c>
      <c r="B1111" s="402">
        <v>1</v>
      </c>
      <c r="C1111" s="886"/>
      <c r="D1111" s="886"/>
      <c r="E1111" s="885"/>
      <c r="F1111" s="885"/>
      <c r="G1111" s="885"/>
      <c r="H1111" s="885"/>
      <c r="I1111" s="885"/>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6"/>
      <c r="D1112" s="886"/>
      <c r="E1112" s="885"/>
      <c r="F1112" s="885"/>
      <c r="G1112" s="885"/>
      <c r="H1112" s="885"/>
      <c r="I1112" s="885"/>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6"/>
      <c r="D1113" s="886"/>
      <c r="E1113" s="885"/>
      <c r="F1113" s="885"/>
      <c r="G1113" s="885"/>
      <c r="H1113" s="885"/>
      <c r="I1113" s="885"/>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6"/>
      <c r="D1114" s="886"/>
      <c r="E1114" s="885"/>
      <c r="F1114" s="885"/>
      <c r="G1114" s="885"/>
      <c r="H1114" s="885"/>
      <c r="I1114" s="885"/>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6"/>
      <c r="D1115" s="886"/>
      <c r="E1115" s="885"/>
      <c r="F1115" s="885"/>
      <c r="G1115" s="885"/>
      <c r="H1115" s="885"/>
      <c r="I1115" s="885"/>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6"/>
      <c r="D1116" s="886"/>
      <c r="E1116" s="885"/>
      <c r="F1116" s="885"/>
      <c r="G1116" s="885"/>
      <c r="H1116" s="885"/>
      <c r="I1116" s="885"/>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6"/>
      <c r="D1117" s="886"/>
      <c r="E1117" s="885"/>
      <c r="F1117" s="885"/>
      <c r="G1117" s="885"/>
      <c r="H1117" s="885"/>
      <c r="I1117" s="885"/>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6"/>
      <c r="D1118" s="886"/>
      <c r="E1118" s="885"/>
      <c r="F1118" s="885"/>
      <c r="G1118" s="885"/>
      <c r="H1118" s="885"/>
      <c r="I1118" s="885"/>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6"/>
      <c r="D1119" s="886"/>
      <c r="E1119" s="885"/>
      <c r="F1119" s="885"/>
      <c r="G1119" s="885"/>
      <c r="H1119" s="885"/>
      <c r="I1119" s="885"/>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6"/>
      <c r="D1120" s="886"/>
      <c r="E1120" s="885"/>
      <c r="F1120" s="885"/>
      <c r="G1120" s="885"/>
      <c r="H1120" s="885"/>
      <c r="I1120" s="885"/>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6"/>
      <c r="D1121" s="886"/>
      <c r="E1121" s="885"/>
      <c r="F1121" s="885"/>
      <c r="G1121" s="885"/>
      <c r="H1121" s="885"/>
      <c r="I1121" s="885"/>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6"/>
      <c r="D1122" s="886"/>
      <c r="E1122" s="885"/>
      <c r="F1122" s="885"/>
      <c r="G1122" s="885"/>
      <c r="H1122" s="885"/>
      <c r="I1122" s="885"/>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6"/>
      <c r="D1123" s="886"/>
      <c r="E1123" s="885"/>
      <c r="F1123" s="885"/>
      <c r="G1123" s="885"/>
      <c r="H1123" s="885"/>
      <c r="I1123" s="885"/>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6"/>
      <c r="D1124" s="886"/>
      <c r="E1124" s="885"/>
      <c r="F1124" s="885"/>
      <c r="G1124" s="885"/>
      <c r="H1124" s="885"/>
      <c r="I1124" s="885"/>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6"/>
      <c r="D1125" s="886"/>
      <c r="E1125" s="885"/>
      <c r="F1125" s="885"/>
      <c r="G1125" s="885"/>
      <c r="H1125" s="885"/>
      <c r="I1125" s="885"/>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6"/>
      <c r="D1126" s="886"/>
      <c r="E1126" s="885"/>
      <c r="F1126" s="885"/>
      <c r="G1126" s="885"/>
      <c r="H1126" s="885"/>
      <c r="I1126" s="885"/>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6"/>
      <c r="D1127" s="886"/>
      <c r="E1127" s="262"/>
      <c r="F1127" s="885"/>
      <c r="G1127" s="885"/>
      <c r="H1127" s="885"/>
      <c r="I1127" s="885"/>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6"/>
      <c r="D1128" s="886"/>
      <c r="E1128" s="885"/>
      <c r="F1128" s="885"/>
      <c r="G1128" s="885"/>
      <c r="H1128" s="885"/>
      <c r="I1128" s="885"/>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6"/>
      <c r="D1129" s="886"/>
      <c r="E1129" s="885"/>
      <c r="F1129" s="885"/>
      <c r="G1129" s="885"/>
      <c r="H1129" s="885"/>
      <c r="I1129" s="885"/>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6"/>
      <c r="D1130" s="886"/>
      <c r="E1130" s="885"/>
      <c r="F1130" s="885"/>
      <c r="G1130" s="885"/>
      <c r="H1130" s="885"/>
      <c r="I1130" s="885"/>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6"/>
      <c r="D1131" s="886"/>
      <c r="E1131" s="885"/>
      <c r="F1131" s="885"/>
      <c r="G1131" s="885"/>
      <c r="H1131" s="885"/>
      <c r="I1131" s="885"/>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6"/>
      <c r="D1132" s="886"/>
      <c r="E1132" s="885"/>
      <c r="F1132" s="885"/>
      <c r="G1132" s="885"/>
      <c r="H1132" s="885"/>
      <c r="I1132" s="885"/>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6"/>
      <c r="D1133" s="886"/>
      <c r="E1133" s="885"/>
      <c r="F1133" s="885"/>
      <c r="G1133" s="885"/>
      <c r="H1133" s="885"/>
      <c r="I1133" s="885"/>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6"/>
      <c r="D1134" s="886"/>
      <c r="E1134" s="885"/>
      <c r="F1134" s="885"/>
      <c r="G1134" s="885"/>
      <c r="H1134" s="885"/>
      <c r="I1134" s="885"/>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6"/>
      <c r="D1135" s="886"/>
      <c r="E1135" s="885"/>
      <c r="F1135" s="885"/>
      <c r="G1135" s="885"/>
      <c r="H1135" s="885"/>
      <c r="I1135" s="885"/>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6"/>
      <c r="D1136" s="886"/>
      <c r="E1136" s="885"/>
      <c r="F1136" s="885"/>
      <c r="G1136" s="885"/>
      <c r="H1136" s="885"/>
      <c r="I1136" s="885"/>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6"/>
      <c r="D1137" s="886"/>
      <c r="E1137" s="885"/>
      <c r="F1137" s="885"/>
      <c r="G1137" s="885"/>
      <c r="H1137" s="885"/>
      <c r="I1137" s="885"/>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6"/>
      <c r="D1138" s="886"/>
      <c r="E1138" s="885"/>
      <c r="F1138" s="885"/>
      <c r="G1138" s="885"/>
      <c r="H1138" s="885"/>
      <c r="I1138" s="885"/>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6"/>
      <c r="D1139" s="886"/>
      <c r="E1139" s="885"/>
      <c r="F1139" s="885"/>
      <c r="G1139" s="885"/>
      <c r="H1139" s="885"/>
      <c r="I1139" s="885"/>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customSheetViews>
    <customSheetView guid="{6D5354F4-B794-4EAC-BEBA-DBF5B7263ED0}" scale="75" showPageBreaks="1" fitToPage="1" printArea="1" hiddenRows="1" hiddenColumns="1" view="pageBreakPreview" topLeftCell="A10">
      <selection activeCell="W23" sqref="W23:AC24"/>
      <rowBreaks count="7" manualBreakCount="7">
        <brk id="41" max="49" man="1"/>
        <brk id="699" max="49" man="1"/>
        <brk id="714" max="49" man="1"/>
        <brk id="747" max="49" man="1"/>
        <brk id="841" max="49" man="1"/>
        <brk id="923" max="49" man="1"/>
        <brk id="1110"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 guid="{9554F6A6-A034-4F1C-970C-F1F6382DF684}" scale="75" showPageBreaks="1" fitToPage="1" printArea="1" hiddenRows="1" hiddenColumns="1" view="pageBreakPreview">
      <rowBreaks count="7" manualBreakCount="7">
        <brk id="41" max="49" man="1"/>
        <brk id="699" max="49" man="1"/>
        <brk id="714" max="49" man="1"/>
        <brk id="747" max="49" man="1"/>
        <brk id="841" max="49" man="1"/>
        <brk id="923" max="49" man="1"/>
        <brk id="1110" max="49" man="1"/>
      </rowBreaks>
      <pageMargins left="0.62992125984251968" right="0.39370078740157483" top="0.59055118110236227" bottom="0.39370078740157483" header="0.51181102362204722" footer="0.51181102362204722"/>
      <pageSetup paperSize="9" scale="69" fitToHeight="0" orientation="portrait" r:id="rId2"/>
      <headerFooter differentFirst="1" alignWithMargins="0"/>
    </customSheetView>
    <customSheetView guid="{141AA650-64F8-458E-8324-E396B02AE220}" scale="75" showPageBreaks="1" fitToPage="1" printArea="1" hiddenRows="1" hiddenColumns="1" view="pageBreakPreview" topLeftCell="A767">
      <selection activeCell="G787" sqref="G787:AB787"/>
      <pageMargins left="0.62992125984251968" right="0.39370078740157483" top="0.59055118110236227" bottom="0.39370078740157483" header="0.51181102362204722" footer="0.51181102362204722"/>
      <pageSetup paperSize="9" scale="69" fitToHeight="0" orientation="portrait" r:id="rId3"/>
      <headerFooter differentFirst="1" alignWithMargins="0"/>
    </customSheetView>
    <customSheetView guid="{3EA6A3AE-8AD7-4E83-808F-5EFABF87CD67}" scale="75" showPageBreaks="1" fitToPage="1" printArea="1" hiddenRows="1" hiddenColumns="1" view="pageBreakPreview" topLeftCell="A787">
      <selection activeCell="AD20" sqref="AD20:AJ20"/>
      <pageMargins left="0.62992125984251968" right="0.39370078740157483" top="0.59055118110236227" bottom="0.39370078740157483" header="0.51181102362204722" footer="0.51181102362204722"/>
      <pageSetup paperSize="9" scale="70" fitToHeight="0" orientation="portrait" r:id="rId4"/>
      <headerFooter differentFirst="1" alignWithMargins="0"/>
    </customSheetView>
    <customSheetView guid="{B7DE4733-7272-4B33-8081-D5B887EE1A6A}" scale="75" showPageBreaks="1" fitToPage="1" printArea="1" hiddenRows="1" hiddenColumns="1" view="pageBreakPreview" topLeftCell="A793">
      <selection activeCell="P856" sqref="P856:X856"/>
      <pageMargins left="0.62992125984251968" right="0.39370078740157483" top="0.59055118110236227" bottom="0.39370078740157483" header="0.51181102362204722" footer="0.51181102362204722"/>
      <pageSetup paperSize="9" scale="70" fitToHeight="0" orientation="portrait" r:id="rId5"/>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6"/>
  <headerFooter differentFirst="1" alignWithMargins="0"/>
  <rowBreaks count="7" manualBreakCount="7">
    <brk id="41" max="49" man="1"/>
    <brk id="699" max="49" man="1"/>
    <brk id="714" max="49" man="1"/>
    <brk id="747" max="49" man="1"/>
    <brk id="841" max="49" man="1"/>
    <brk id="923" max="49" man="1"/>
    <brk id="1110" max="49" man="1"/>
  </rowBreaks>
  <ignoredErrors>
    <ignoredError sqref="P29 W29" unlockedFormula="1"/>
  </ignoredErrors>
  <drawing r:id="rId7"/>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745</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745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customSheetViews>
    <customSheetView guid="{6D5354F4-B794-4EAC-BEBA-DBF5B7263ED0}" hiddenColumns="1">
      <selection activeCell="U7" sqref="U7"/>
      <pageMargins left="0.7" right="0.7" top="0.75" bottom="0.75" header="0.3" footer="0.3"/>
      <pageSetup paperSize="9" orientation="portrait" r:id="rId1"/>
    </customSheetView>
    <customSheetView guid="{9554F6A6-A034-4F1C-970C-F1F6382DF684}" hiddenColumns="1">
      <selection activeCell="U7" sqref="U7"/>
      <pageMargins left="0.7" right="0.7" top="0.75" bottom="0.75" header="0.3" footer="0.3"/>
      <pageSetup paperSize="9" orientation="portrait" r:id="rId2"/>
    </customSheetView>
    <customSheetView guid="{141AA650-64F8-458E-8324-E396B02AE220}" hiddenColumns="1">
      <selection activeCell="U7" sqref="U7"/>
      <pageMargins left="0.7" right="0.7" top="0.75" bottom="0.75" header="0.3" footer="0.3"/>
      <pageSetup paperSize="9" orientation="portrait" r:id="rId3"/>
    </customSheetView>
    <customSheetView guid="{3EA6A3AE-8AD7-4E83-808F-5EFABF87CD67}" hiddenColumns="1">
      <selection activeCell="U7" sqref="U7"/>
      <pageMargins left="0.7" right="0.7" top="0.75" bottom="0.75" header="0.3" footer="0.3"/>
      <pageSetup paperSize="9" orientation="portrait" r:id="rId4"/>
    </customSheetView>
    <customSheetView guid="{B7DE4733-7272-4B33-8081-D5B887EE1A6A}" hiddenColumns="1">
      <selection activeCell="U7" sqref="U7"/>
      <pageMargins left="0.7" right="0.7" top="0.75" bottom="0.75" header="0.3" footer="0.3"/>
      <pageSetup paperSize="9" orientation="portrait" r:id="rId5"/>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347</v>
      </c>
      <c r="B2" s="510"/>
      <c r="C2" s="510"/>
      <c r="D2" s="510"/>
      <c r="E2" s="510"/>
      <c r="F2" s="511"/>
      <c r="G2" s="788" t="s">
        <v>146</v>
      </c>
      <c r="H2" s="773"/>
      <c r="I2" s="773"/>
      <c r="J2" s="773"/>
      <c r="K2" s="773"/>
      <c r="L2" s="773"/>
      <c r="M2" s="773"/>
      <c r="N2" s="773"/>
      <c r="O2" s="774"/>
      <c r="P2" s="772" t="s">
        <v>59</v>
      </c>
      <c r="Q2" s="773"/>
      <c r="R2" s="773"/>
      <c r="S2" s="773"/>
      <c r="T2" s="773"/>
      <c r="U2" s="773"/>
      <c r="V2" s="773"/>
      <c r="W2" s="773"/>
      <c r="X2" s="774"/>
      <c r="Y2" s="997"/>
      <c r="Z2" s="410"/>
      <c r="AA2" s="411"/>
      <c r="AB2" s="1001" t="s">
        <v>11</v>
      </c>
      <c r="AC2" s="1002"/>
      <c r="AD2" s="1003"/>
      <c r="AE2" s="989" t="s">
        <v>388</v>
      </c>
      <c r="AF2" s="989"/>
      <c r="AG2" s="989"/>
      <c r="AH2" s="989"/>
      <c r="AI2" s="989" t="s">
        <v>410</v>
      </c>
      <c r="AJ2" s="989"/>
      <c r="AK2" s="989"/>
      <c r="AL2" s="455"/>
      <c r="AM2" s="989" t="s">
        <v>507</v>
      </c>
      <c r="AN2" s="989"/>
      <c r="AO2" s="989"/>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7"/>
      <c r="I4" s="1007"/>
      <c r="J4" s="1007"/>
      <c r="K4" s="1007"/>
      <c r="L4" s="1007"/>
      <c r="M4" s="1007"/>
      <c r="N4" s="1007"/>
      <c r="O4" s="1008"/>
      <c r="P4" s="191"/>
      <c r="Q4" s="1015"/>
      <c r="R4" s="1015"/>
      <c r="S4" s="1015"/>
      <c r="T4" s="1015"/>
      <c r="U4" s="1015"/>
      <c r="V4" s="1015"/>
      <c r="W4" s="1015"/>
      <c r="X4" s="1016"/>
      <c r="Y4" s="993" t="s">
        <v>12</v>
      </c>
      <c r="Z4" s="994"/>
      <c r="AA4" s="995"/>
      <c r="AB4" s="548"/>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09"/>
      <c r="H5" s="1010"/>
      <c r="I5" s="1010"/>
      <c r="J5" s="1010"/>
      <c r="K5" s="1010"/>
      <c r="L5" s="1010"/>
      <c r="M5" s="1010"/>
      <c r="N5" s="1010"/>
      <c r="O5" s="1011"/>
      <c r="P5" s="1017"/>
      <c r="Q5" s="1017"/>
      <c r="R5" s="1017"/>
      <c r="S5" s="1017"/>
      <c r="T5" s="1017"/>
      <c r="U5" s="1017"/>
      <c r="V5" s="1017"/>
      <c r="W5" s="1017"/>
      <c r="X5" s="1018"/>
      <c r="Y5" s="303" t="s">
        <v>54</v>
      </c>
      <c r="Z5" s="990"/>
      <c r="AA5" s="991"/>
      <c r="AB5" s="519"/>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2"/>
      <c r="H6" s="1013"/>
      <c r="I6" s="1013"/>
      <c r="J6" s="1013"/>
      <c r="K6" s="1013"/>
      <c r="L6" s="1013"/>
      <c r="M6" s="1013"/>
      <c r="N6" s="1013"/>
      <c r="O6" s="1014"/>
      <c r="P6" s="1019"/>
      <c r="Q6" s="1019"/>
      <c r="R6" s="1019"/>
      <c r="S6" s="1019"/>
      <c r="T6" s="1019"/>
      <c r="U6" s="1019"/>
      <c r="V6" s="1019"/>
      <c r="W6" s="1019"/>
      <c r="X6" s="1020"/>
      <c r="Y6" s="1021" t="s">
        <v>13</v>
      </c>
      <c r="Z6" s="990"/>
      <c r="AA6" s="991"/>
      <c r="AB6" s="458"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0" t="s">
        <v>378</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9" t="s">
        <v>347</v>
      </c>
      <c r="B9" s="510"/>
      <c r="C9" s="510"/>
      <c r="D9" s="510"/>
      <c r="E9" s="510"/>
      <c r="F9" s="511"/>
      <c r="G9" s="788" t="s">
        <v>146</v>
      </c>
      <c r="H9" s="773"/>
      <c r="I9" s="773"/>
      <c r="J9" s="773"/>
      <c r="K9" s="773"/>
      <c r="L9" s="773"/>
      <c r="M9" s="773"/>
      <c r="N9" s="773"/>
      <c r="O9" s="774"/>
      <c r="P9" s="772" t="s">
        <v>59</v>
      </c>
      <c r="Q9" s="773"/>
      <c r="R9" s="773"/>
      <c r="S9" s="773"/>
      <c r="T9" s="773"/>
      <c r="U9" s="773"/>
      <c r="V9" s="773"/>
      <c r="W9" s="773"/>
      <c r="X9" s="774"/>
      <c r="Y9" s="997"/>
      <c r="Z9" s="410"/>
      <c r="AA9" s="411"/>
      <c r="AB9" s="1001" t="s">
        <v>11</v>
      </c>
      <c r="AC9" s="1002"/>
      <c r="AD9" s="1003"/>
      <c r="AE9" s="989" t="s">
        <v>388</v>
      </c>
      <c r="AF9" s="989"/>
      <c r="AG9" s="989"/>
      <c r="AH9" s="989"/>
      <c r="AI9" s="989" t="s">
        <v>410</v>
      </c>
      <c r="AJ9" s="989"/>
      <c r="AK9" s="989"/>
      <c r="AL9" s="455"/>
      <c r="AM9" s="989" t="s">
        <v>507</v>
      </c>
      <c r="AN9" s="989"/>
      <c r="AO9" s="989"/>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7"/>
      <c r="I11" s="1007"/>
      <c r="J11" s="1007"/>
      <c r="K11" s="1007"/>
      <c r="L11" s="1007"/>
      <c r="M11" s="1007"/>
      <c r="N11" s="1007"/>
      <c r="O11" s="1008"/>
      <c r="P11" s="191"/>
      <c r="Q11" s="1015"/>
      <c r="R11" s="1015"/>
      <c r="S11" s="1015"/>
      <c r="T11" s="1015"/>
      <c r="U11" s="1015"/>
      <c r="V11" s="1015"/>
      <c r="W11" s="1015"/>
      <c r="X11" s="1016"/>
      <c r="Y11" s="993" t="s">
        <v>12</v>
      </c>
      <c r="Z11" s="994"/>
      <c r="AA11" s="995"/>
      <c r="AB11" s="548"/>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9"/>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8"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0" t="s">
        <v>378</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9" t="s">
        <v>347</v>
      </c>
      <c r="B16" s="510"/>
      <c r="C16" s="510"/>
      <c r="D16" s="510"/>
      <c r="E16" s="510"/>
      <c r="F16" s="511"/>
      <c r="G16" s="788" t="s">
        <v>146</v>
      </c>
      <c r="H16" s="773"/>
      <c r="I16" s="773"/>
      <c r="J16" s="773"/>
      <c r="K16" s="773"/>
      <c r="L16" s="773"/>
      <c r="M16" s="773"/>
      <c r="N16" s="773"/>
      <c r="O16" s="774"/>
      <c r="P16" s="772" t="s">
        <v>59</v>
      </c>
      <c r="Q16" s="773"/>
      <c r="R16" s="773"/>
      <c r="S16" s="773"/>
      <c r="T16" s="773"/>
      <c r="U16" s="773"/>
      <c r="V16" s="773"/>
      <c r="W16" s="773"/>
      <c r="X16" s="774"/>
      <c r="Y16" s="997"/>
      <c r="Z16" s="410"/>
      <c r="AA16" s="411"/>
      <c r="AB16" s="1001" t="s">
        <v>11</v>
      </c>
      <c r="AC16" s="1002"/>
      <c r="AD16" s="1003"/>
      <c r="AE16" s="989" t="s">
        <v>388</v>
      </c>
      <c r="AF16" s="989"/>
      <c r="AG16" s="989"/>
      <c r="AH16" s="989"/>
      <c r="AI16" s="989" t="s">
        <v>410</v>
      </c>
      <c r="AJ16" s="989"/>
      <c r="AK16" s="989"/>
      <c r="AL16" s="455"/>
      <c r="AM16" s="989" t="s">
        <v>507</v>
      </c>
      <c r="AN16" s="989"/>
      <c r="AO16" s="989"/>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7"/>
      <c r="I18" s="1007"/>
      <c r="J18" s="1007"/>
      <c r="K18" s="1007"/>
      <c r="L18" s="1007"/>
      <c r="M18" s="1007"/>
      <c r="N18" s="1007"/>
      <c r="O18" s="1008"/>
      <c r="P18" s="191"/>
      <c r="Q18" s="1015"/>
      <c r="R18" s="1015"/>
      <c r="S18" s="1015"/>
      <c r="T18" s="1015"/>
      <c r="U18" s="1015"/>
      <c r="V18" s="1015"/>
      <c r="W18" s="1015"/>
      <c r="X18" s="1016"/>
      <c r="Y18" s="993" t="s">
        <v>12</v>
      </c>
      <c r="Z18" s="994"/>
      <c r="AA18" s="995"/>
      <c r="AB18" s="548"/>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9"/>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8"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0" t="s">
        <v>378</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9" t="s">
        <v>347</v>
      </c>
      <c r="B23" s="510"/>
      <c r="C23" s="510"/>
      <c r="D23" s="510"/>
      <c r="E23" s="510"/>
      <c r="F23" s="511"/>
      <c r="G23" s="788" t="s">
        <v>146</v>
      </c>
      <c r="H23" s="773"/>
      <c r="I23" s="773"/>
      <c r="J23" s="773"/>
      <c r="K23" s="773"/>
      <c r="L23" s="773"/>
      <c r="M23" s="773"/>
      <c r="N23" s="773"/>
      <c r="O23" s="774"/>
      <c r="P23" s="772" t="s">
        <v>59</v>
      </c>
      <c r="Q23" s="773"/>
      <c r="R23" s="773"/>
      <c r="S23" s="773"/>
      <c r="T23" s="773"/>
      <c r="U23" s="773"/>
      <c r="V23" s="773"/>
      <c r="W23" s="773"/>
      <c r="X23" s="774"/>
      <c r="Y23" s="997"/>
      <c r="Z23" s="410"/>
      <c r="AA23" s="411"/>
      <c r="AB23" s="1001" t="s">
        <v>11</v>
      </c>
      <c r="AC23" s="1002"/>
      <c r="AD23" s="1003"/>
      <c r="AE23" s="989" t="s">
        <v>388</v>
      </c>
      <c r="AF23" s="989"/>
      <c r="AG23" s="989"/>
      <c r="AH23" s="989"/>
      <c r="AI23" s="989" t="s">
        <v>410</v>
      </c>
      <c r="AJ23" s="989"/>
      <c r="AK23" s="989"/>
      <c r="AL23" s="455"/>
      <c r="AM23" s="989" t="s">
        <v>507</v>
      </c>
      <c r="AN23" s="989"/>
      <c r="AO23" s="989"/>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7"/>
      <c r="I25" s="1007"/>
      <c r="J25" s="1007"/>
      <c r="K25" s="1007"/>
      <c r="L25" s="1007"/>
      <c r="M25" s="1007"/>
      <c r="N25" s="1007"/>
      <c r="O25" s="1008"/>
      <c r="P25" s="191"/>
      <c r="Q25" s="1015"/>
      <c r="R25" s="1015"/>
      <c r="S25" s="1015"/>
      <c r="T25" s="1015"/>
      <c r="U25" s="1015"/>
      <c r="V25" s="1015"/>
      <c r="W25" s="1015"/>
      <c r="X25" s="1016"/>
      <c r="Y25" s="993" t="s">
        <v>12</v>
      </c>
      <c r="Z25" s="994"/>
      <c r="AA25" s="995"/>
      <c r="AB25" s="548"/>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9"/>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8"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0" t="s">
        <v>378</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9" t="s">
        <v>347</v>
      </c>
      <c r="B30" s="510"/>
      <c r="C30" s="510"/>
      <c r="D30" s="510"/>
      <c r="E30" s="510"/>
      <c r="F30" s="511"/>
      <c r="G30" s="788" t="s">
        <v>146</v>
      </c>
      <c r="H30" s="773"/>
      <c r="I30" s="773"/>
      <c r="J30" s="773"/>
      <c r="K30" s="773"/>
      <c r="L30" s="773"/>
      <c r="M30" s="773"/>
      <c r="N30" s="773"/>
      <c r="O30" s="774"/>
      <c r="P30" s="772" t="s">
        <v>59</v>
      </c>
      <c r="Q30" s="773"/>
      <c r="R30" s="773"/>
      <c r="S30" s="773"/>
      <c r="T30" s="773"/>
      <c r="U30" s="773"/>
      <c r="V30" s="773"/>
      <c r="W30" s="773"/>
      <c r="X30" s="774"/>
      <c r="Y30" s="997"/>
      <c r="Z30" s="410"/>
      <c r="AA30" s="411"/>
      <c r="AB30" s="1001" t="s">
        <v>11</v>
      </c>
      <c r="AC30" s="1002"/>
      <c r="AD30" s="1003"/>
      <c r="AE30" s="989" t="s">
        <v>388</v>
      </c>
      <c r="AF30" s="989"/>
      <c r="AG30" s="989"/>
      <c r="AH30" s="989"/>
      <c r="AI30" s="989" t="s">
        <v>410</v>
      </c>
      <c r="AJ30" s="989"/>
      <c r="AK30" s="989"/>
      <c r="AL30" s="455"/>
      <c r="AM30" s="989" t="s">
        <v>507</v>
      </c>
      <c r="AN30" s="989"/>
      <c r="AO30" s="989"/>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7"/>
      <c r="I32" s="1007"/>
      <c r="J32" s="1007"/>
      <c r="K32" s="1007"/>
      <c r="L32" s="1007"/>
      <c r="M32" s="1007"/>
      <c r="N32" s="1007"/>
      <c r="O32" s="1008"/>
      <c r="P32" s="191"/>
      <c r="Q32" s="1015"/>
      <c r="R32" s="1015"/>
      <c r="S32" s="1015"/>
      <c r="T32" s="1015"/>
      <c r="U32" s="1015"/>
      <c r="V32" s="1015"/>
      <c r="W32" s="1015"/>
      <c r="X32" s="1016"/>
      <c r="Y32" s="993" t="s">
        <v>12</v>
      </c>
      <c r="Z32" s="994"/>
      <c r="AA32" s="995"/>
      <c r="AB32" s="548"/>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9"/>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8"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0" t="s">
        <v>378</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9" t="s">
        <v>347</v>
      </c>
      <c r="B37" s="510"/>
      <c r="C37" s="510"/>
      <c r="D37" s="510"/>
      <c r="E37" s="510"/>
      <c r="F37" s="511"/>
      <c r="G37" s="788" t="s">
        <v>146</v>
      </c>
      <c r="H37" s="773"/>
      <c r="I37" s="773"/>
      <c r="J37" s="773"/>
      <c r="K37" s="773"/>
      <c r="L37" s="773"/>
      <c r="M37" s="773"/>
      <c r="N37" s="773"/>
      <c r="O37" s="774"/>
      <c r="P37" s="772" t="s">
        <v>59</v>
      </c>
      <c r="Q37" s="773"/>
      <c r="R37" s="773"/>
      <c r="S37" s="773"/>
      <c r="T37" s="773"/>
      <c r="U37" s="773"/>
      <c r="V37" s="773"/>
      <c r="W37" s="773"/>
      <c r="X37" s="774"/>
      <c r="Y37" s="997"/>
      <c r="Z37" s="410"/>
      <c r="AA37" s="411"/>
      <c r="AB37" s="1001" t="s">
        <v>11</v>
      </c>
      <c r="AC37" s="1002"/>
      <c r="AD37" s="1003"/>
      <c r="AE37" s="989" t="s">
        <v>388</v>
      </c>
      <c r="AF37" s="989"/>
      <c r="AG37" s="989"/>
      <c r="AH37" s="989"/>
      <c r="AI37" s="989" t="s">
        <v>410</v>
      </c>
      <c r="AJ37" s="989"/>
      <c r="AK37" s="989"/>
      <c r="AL37" s="455"/>
      <c r="AM37" s="989" t="s">
        <v>507</v>
      </c>
      <c r="AN37" s="989"/>
      <c r="AO37" s="989"/>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7"/>
      <c r="I39" s="1007"/>
      <c r="J39" s="1007"/>
      <c r="K39" s="1007"/>
      <c r="L39" s="1007"/>
      <c r="M39" s="1007"/>
      <c r="N39" s="1007"/>
      <c r="O39" s="1008"/>
      <c r="P39" s="191"/>
      <c r="Q39" s="1015"/>
      <c r="R39" s="1015"/>
      <c r="S39" s="1015"/>
      <c r="T39" s="1015"/>
      <c r="U39" s="1015"/>
      <c r="V39" s="1015"/>
      <c r="W39" s="1015"/>
      <c r="X39" s="1016"/>
      <c r="Y39" s="993" t="s">
        <v>12</v>
      </c>
      <c r="Z39" s="994"/>
      <c r="AA39" s="995"/>
      <c r="AB39" s="548"/>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9"/>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8"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0" t="s">
        <v>378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9" t="s">
        <v>347</v>
      </c>
      <c r="B44" s="510"/>
      <c r="C44" s="510"/>
      <c r="D44" s="510"/>
      <c r="E44" s="510"/>
      <c r="F44" s="511"/>
      <c r="G44" s="788" t="s">
        <v>146</v>
      </c>
      <c r="H44" s="773"/>
      <c r="I44" s="773"/>
      <c r="J44" s="773"/>
      <c r="K44" s="773"/>
      <c r="L44" s="773"/>
      <c r="M44" s="773"/>
      <c r="N44" s="773"/>
      <c r="O44" s="774"/>
      <c r="P44" s="772" t="s">
        <v>59</v>
      </c>
      <c r="Q44" s="773"/>
      <c r="R44" s="773"/>
      <c r="S44" s="773"/>
      <c r="T44" s="773"/>
      <c r="U44" s="773"/>
      <c r="V44" s="773"/>
      <c r="W44" s="773"/>
      <c r="X44" s="774"/>
      <c r="Y44" s="997"/>
      <c r="Z44" s="410"/>
      <c r="AA44" s="411"/>
      <c r="AB44" s="1001" t="s">
        <v>11</v>
      </c>
      <c r="AC44" s="1002"/>
      <c r="AD44" s="1003"/>
      <c r="AE44" s="989" t="s">
        <v>388</v>
      </c>
      <c r="AF44" s="989"/>
      <c r="AG44" s="989"/>
      <c r="AH44" s="989"/>
      <c r="AI44" s="989" t="s">
        <v>410</v>
      </c>
      <c r="AJ44" s="989"/>
      <c r="AK44" s="989"/>
      <c r="AL44" s="455"/>
      <c r="AM44" s="989" t="s">
        <v>507</v>
      </c>
      <c r="AN44" s="989"/>
      <c r="AO44" s="989"/>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7"/>
      <c r="I46" s="1007"/>
      <c r="J46" s="1007"/>
      <c r="K46" s="1007"/>
      <c r="L46" s="1007"/>
      <c r="M46" s="1007"/>
      <c r="N46" s="1007"/>
      <c r="O46" s="1008"/>
      <c r="P46" s="191"/>
      <c r="Q46" s="1015"/>
      <c r="R46" s="1015"/>
      <c r="S46" s="1015"/>
      <c r="T46" s="1015"/>
      <c r="U46" s="1015"/>
      <c r="V46" s="1015"/>
      <c r="W46" s="1015"/>
      <c r="X46" s="1016"/>
      <c r="Y46" s="993" t="s">
        <v>12</v>
      </c>
      <c r="Z46" s="994"/>
      <c r="AA46" s="995"/>
      <c r="AB46" s="548"/>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9"/>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8"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0" t="s">
        <v>378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9" t="s">
        <v>347</v>
      </c>
      <c r="B51" s="510"/>
      <c r="C51" s="510"/>
      <c r="D51" s="510"/>
      <c r="E51" s="510"/>
      <c r="F51" s="511"/>
      <c r="G51" s="788" t="s">
        <v>146</v>
      </c>
      <c r="H51" s="773"/>
      <c r="I51" s="773"/>
      <c r="J51" s="773"/>
      <c r="K51" s="773"/>
      <c r="L51" s="773"/>
      <c r="M51" s="773"/>
      <c r="N51" s="773"/>
      <c r="O51" s="774"/>
      <c r="P51" s="772" t="s">
        <v>59</v>
      </c>
      <c r="Q51" s="773"/>
      <c r="R51" s="773"/>
      <c r="S51" s="773"/>
      <c r="T51" s="773"/>
      <c r="U51" s="773"/>
      <c r="V51" s="773"/>
      <c r="W51" s="773"/>
      <c r="X51" s="774"/>
      <c r="Y51" s="997"/>
      <c r="Z51" s="410"/>
      <c r="AA51" s="411"/>
      <c r="AB51" s="455" t="s">
        <v>11</v>
      </c>
      <c r="AC51" s="1002"/>
      <c r="AD51" s="1003"/>
      <c r="AE51" s="989" t="s">
        <v>388</v>
      </c>
      <c r="AF51" s="989"/>
      <c r="AG51" s="989"/>
      <c r="AH51" s="989"/>
      <c r="AI51" s="989" t="s">
        <v>410</v>
      </c>
      <c r="AJ51" s="989"/>
      <c r="AK51" s="989"/>
      <c r="AL51" s="455"/>
      <c r="AM51" s="989" t="s">
        <v>507</v>
      </c>
      <c r="AN51" s="989"/>
      <c r="AO51" s="989"/>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7"/>
      <c r="I53" s="1007"/>
      <c r="J53" s="1007"/>
      <c r="K53" s="1007"/>
      <c r="L53" s="1007"/>
      <c r="M53" s="1007"/>
      <c r="N53" s="1007"/>
      <c r="O53" s="1008"/>
      <c r="P53" s="191"/>
      <c r="Q53" s="1015"/>
      <c r="R53" s="1015"/>
      <c r="S53" s="1015"/>
      <c r="T53" s="1015"/>
      <c r="U53" s="1015"/>
      <c r="V53" s="1015"/>
      <c r="W53" s="1015"/>
      <c r="X53" s="1016"/>
      <c r="Y53" s="993" t="s">
        <v>12</v>
      </c>
      <c r="Z53" s="994"/>
      <c r="AA53" s="995"/>
      <c r="AB53" s="548"/>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9"/>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8"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0" t="s">
        <v>378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9" t="s">
        <v>347</v>
      </c>
      <c r="B58" s="510"/>
      <c r="C58" s="510"/>
      <c r="D58" s="510"/>
      <c r="E58" s="510"/>
      <c r="F58" s="511"/>
      <c r="G58" s="788" t="s">
        <v>146</v>
      </c>
      <c r="H58" s="773"/>
      <c r="I58" s="773"/>
      <c r="J58" s="773"/>
      <c r="K58" s="773"/>
      <c r="L58" s="773"/>
      <c r="M58" s="773"/>
      <c r="N58" s="773"/>
      <c r="O58" s="774"/>
      <c r="P58" s="772" t="s">
        <v>59</v>
      </c>
      <c r="Q58" s="773"/>
      <c r="R58" s="773"/>
      <c r="S58" s="773"/>
      <c r="T58" s="773"/>
      <c r="U58" s="773"/>
      <c r="V58" s="773"/>
      <c r="W58" s="773"/>
      <c r="X58" s="774"/>
      <c r="Y58" s="997"/>
      <c r="Z58" s="410"/>
      <c r="AA58" s="411"/>
      <c r="AB58" s="1001" t="s">
        <v>11</v>
      </c>
      <c r="AC58" s="1002"/>
      <c r="AD58" s="1003"/>
      <c r="AE58" s="989" t="s">
        <v>388</v>
      </c>
      <c r="AF58" s="989"/>
      <c r="AG58" s="989"/>
      <c r="AH58" s="989"/>
      <c r="AI58" s="989" t="s">
        <v>410</v>
      </c>
      <c r="AJ58" s="989"/>
      <c r="AK58" s="989"/>
      <c r="AL58" s="455"/>
      <c r="AM58" s="989" t="s">
        <v>507</v>
      </c>
      <c r="AN58" s="989"/>
      <c r="AO58" s="989"/>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7"/>
      <c r="I60" s="1007"/>
      <c r="J60" s="1007"/>
      <c r="K60" s="1007"/>
      <c r="L60" s="1007"/>
      <c r="M60" s="1007"/>
      <c r="N60" s="1007"/>
      <c r="O60" s="1008"/>
      <c r="P60" s="191"/>
      <c r="Q60" s="1015"/>
      <c r="R60" s="1015"/>
      <c r="S60" s="1015"/>
      <c r="T60" s="1015"/>
      <c r="U60" s="1015"/>
      <c r="V60" s="1015"/>
      <c r="W60" s="1015"/>
      <c r="X60" s="1016"/>
      <c r="Y60" s="993" t="s">
        <v>12</v>
      </c>
      <c r="Z60" s="994"/>
      <c r="AA60" s="995"/>
      <c r="AB60" s="548"/>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9"/>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8"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0" t="s">
        <v>378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9" t="s">
        <v>347</v>
      </c>
      <c r="B65" s="510"/>
      <c r="C65" s="510"/>
      <c r="D65" s="510"/>
      <c r="E65" s="510"/>
      <c r="F65" s="511"/>
      <c r="G65" s="788" t="s">
        <v>146</v>
      </c>
      <c r="H65" s="773"/>
      <c r="I65" s="773"/>
      <c r="J65" s="773"/>
      <c r="K65" s="773"/>
      <c r="L65" s="773"/>
      <c r="M65" s="773"/>
      <c r="N65" s="773"/>
      <c r="O65" s="774"/>
      <c r="P65" s="772" t="s">
        <v>59</v>
      </c>
      <c r="Q65" s="773"/>
      <c r="R65" s="773"/>
      <c r="S65" s="773"/>
      <c r="T65" s="773"/>
      <c r="U65" s="773"/>
      <c r="V65" s="773"/>
      <c r="W65" s="773"/>
      <c r="X65" s="774"/>
      <c r="Y65" s="997"/>
      <c r="Z65" s="410"/>
      <c r="AA65" s="411"/>
      <c r="AB65" s="1001" t="s">
        <v>11</v>
      </c>
      <c r="AC65" s="1002"/>
      <c r="AD65" s="1003"/>
      <c r="AE65" s="989" t="s">
        <v>388</v>
      </c>
      <c r="AF65" s="989"/>
      <c r="AG65" s="989"/>
      <c r="AH65" s="989"/>
      <c r="AI65" s="989" t="s">
        <v>410</v>
      </c>
      <c r="AJ65" s="989"/>
      <c r="AK65" s="989"/>
      <c r="AL65" s="455"/>
      <c r="AM65" s="989" t="s">
        <v>507</v>
      </c>
      <c r="AN65" s="989"/>
      <c r="AO65" s="989"/>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7"/>
      <c r="I67" s="1007"/>
      <c r="J67" s="1007"/>
      <c r="K67" s="1007"/>
      <c r="L67" s="1007"/>
      <c r="M67" s="1007"/>
      <c r="N67" s="1007"/>
      <c r="O67" s="1008"/>
      <c r="P67" s="191"/>
      <c r="Q67" s="1015"/>
      <c r="R67" s="1015"/>
      <c r="S67" s="1015"/>
      <c r="T67" s="1015"/>
      <c r="U67" s="1015"/>
      <c r="V67" s="1015"/>
      <c r="W67" s="1015"/>
      <c r="X67" s="1016"/>
      <c r="Y67" s="993" t="s">
        <v>12</v>
      </c>
      <c r="Z67" s="994"/>
      <c r="AA67" s="995"/>
      <c r="AB67" s="548"/>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9"/>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4"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0" t="s">
        <v>378</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customSheetViews>
    <customSheetView guid="{6D5354F4-B794-4EAC-BEBA-DBF5B7263ED0}" scale="7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9554F6A6-A034-4F1C-970C-F1F6382DF684}" scale="7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 guid="{141AA650-64F8-458E-8324-E396B02AE220}" scale="7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customSheetView>
    <customSheetView guid="{3EA6A3AE-8AD7-4E83-808F-5EFABF87CD67}" scale="7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customSheetView>
    <customSheetView guid="{B7DE4733-7272-4B33-8081-D5B887EE1A6A}" scale="7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5"/>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6"/>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6" t="s">
        <v>364</v>
      </c>
      <c r="H2" s="437"/>
      <c r="I2" s="437"/>
      <c r="J2" s="437"/>
      <c r="K2" s="437"/>
      <c r="L2" s="437"/>
      <c r="M2" s="437"/>
      <c r="N2" s="437"/>
      <c r="O2" s="437"/>
      <c r="P2" s="437"/>
      <c r="Q2" s="437"/>
      <c r="R2" s="437"/>
      <c r="S2" s="437"/>
      <c r="T2" s="437"/>
      <c r="U2" s="437"/>
      <c r="V2" s="437"/>
      <c r="W2" s="437"/>
      <c r="X2" s="437"/>
      <c r="Y2" s="437"/>
      <c r="Z2" s="437"/>
      <c r="AA2" s="437"/>
      <c r="AB2" s="438"/>
      <c r="AC2" s="436" t="s">
        <v>366</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29"/>
      <c r="B4" s="1030"/>
      <c r="C4" s="1030"/>
      <c r="D4" s="1030"/>
      <c r="E4" s="1030"/>
      <c r="F4" s="1031"/>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3"/>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3"/>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3"/>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3"/>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3"/>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3"/>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3"/>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3"/>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3"/>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29"/>
      <c r="B15" s="1030"/>
      <c r="C15" s="1030"/>
      <c r="D15" s="1030"/>
      <c r="E15" s="1030"/>
      <c r="F15" s="1031"/>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29"/>
      <c r="B16" s="1030"/>
      <c r="C16" s="1030"/>
      <c r="D16" s="1030"/>
      <c r="E16" s="1030"/>
      <c r="F16" s="1031"/>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29"/>
      <c r="B17" s="1030"/>
      <c r="C17" s="1030"/>
      <c r="D17" s="1030"/>
      <c r="E17" s="1030"/>
      <c r="F17" s="1031"/>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3"/>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3"/>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3"/>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3"/>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3"/>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3"/>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3"/>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3"/>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3"/>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29"/>
      <c r="B28" s="1030"/>
      <c r="C28" s="1030"/>
      <c r="D28" s="1030"/>
      <c r="E28" s="1030"/>
      <c r="F28" s="1031"/>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29"/>
      <c r="B29" s="1030"/>
      <c r="C29" s="1030"/>
      <c r="D29" s="1030"/>
      <c r="E29" s="1030"/>
      <c r="F29" s="1031"/>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29"/>
      <c r="B30" s="1030"/>
      <c r="C30" s="1030"/>
      <c r="D30" s="1030"/>
      <c r="E30" s="1030"/>
      <c r="F30" s="1031"/>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3"/>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3"/>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3"/>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3"/>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3"/>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3"/>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3"/>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3"/>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3"/>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29"/>
      <c r="B41" s="1030"/>
      <c r="C41" s="1030"/>
      <c r="D41" s="1030"/>
      <c r="E41" s="1030"/>
      <c r="F41" s="1031"/>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29"/>
      <c r="B42" s="1030"/>
      <c r="C42" s="1030"/>
      <c r="D42" s="1030"/>
      <c r="E42" s="1030"/>
      <c r="F42" s="1031"/>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29"/>
      <c r="B43" s="1030"/>
      <c r="C43" s="1030"/>
      <c r="D43" s="1030"/>
      <c r="E43" s="1030"/>
      <c r="F43" s="1031"/>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3"/>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3"/>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3"/>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3"/>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3"/>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3"/>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3"/>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3"/>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3"/>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29"/>
      <c r="B56" s="1030"/>
      <c r="C56" s="1030"/>
      <c r="D56" s="1030"/>
      <c r="E56" s="1030"/>
      <c r="F56" s="1031"/>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29"/>
      <c r="B57" s="1030"/>
      <c r="C57" s="1030"/>
      <c r="D57" s="1030"/>
      <c r="E57" s="1030"/>
      <c r="F57" s="1031"/>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3"/>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3"/>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3"/>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3"/>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3"/>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3"/>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3"/>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3"/>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3"/>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29"/>
      <c r="B68" s="1030"/>
      <c r="C68" s="1030"/>
      <c r="D68" s="1030"/>
      <c r="E68" s="1030"/>
      <c r="F68" s="1031"/>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29"/>
      <c r="B69" s="1030"/>
      <c r="C69" s="1030"/>
      <c r="D69" s="1030"/>
      <c r="E69" s="1030"/>
      <c r="F69" s="1031"/>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29"/>
      <c r="B70" s="1030"/>
      <c r="C70" s="1030"/>
      <c r="D70" s="1030"/>
      <c r="E70" s="1030"/>
      <c r="F70" s="1031"/>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3"/>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3"/>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3"/>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3"/>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3"/>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3"/>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3"/>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3"/>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3"/>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29"/>
      <c r="B81" s="1030"/>
      <c r="C81" s="1030"/>
      <c r="D81" s="1030"/>
      <c r="E81" s="1030"/>
      <c r="F81" s="1031"/>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29"/>
      <c r="B82" s="1030"/>
      <c r="C82" s="1030"/>
      <c r="D82" s="1030"/>
      <c r="E82" s="1030"/>
      <c r="F82" s="1031"/>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29"/>
      <c r="B83" s="1030"/>
      <c r="C83" s="1030"/>
      <c r="D83" s="1030"/>
      <c r="E83" s="1030"/>
      <c r="F83" s="1031"/>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3"/>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3"/>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3"/>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3"/>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3"/>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3"/>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3"/>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3"/>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3"/>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29"/>
      <c r="B94" s="1030"/>
      <c r="C94" s="1030"/>
      <c r="D94" s="1030"/>
      <c r="E94" s="1030"/>
      <c r="F94" s="1031"/>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29"/>
      <c r="B95" s="1030"/>
      <c r="C95" s="1030"/>
      <c r="D95" s="1030"/>
      <c r="E95" s="1030"/>
      <c r="F95" s="1031"/>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29"/>
      <c r="B96" s="1030"/>
      <c r="C96" s="1030"/>
      <c r="D96" s="1030"/>
      <c r="E96" s="1030"/>
      <c r="F96" s="1031"/>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3"/>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3"/>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3"/>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3"/>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3"/>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3"/>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3"/>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3"/>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3"/>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29"/>
      <c r="B109" s="1030"/>
      <c r="C109" s="1030"/>
      <c r="D109" s="1030"/>
      <c r="E109" s="1030"/>
      <c r="F109" s="1031"/>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29"/>
      <c r="B110" s="1030"/>
      <c r="C110" s="1030"/>
      <c r="D110" s="1030"/>
      <c r="E110" s="1030"/>
      <c r="F110" s="103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3"/>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3"/>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3"/>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3"/>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3"/>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3"/>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3"/>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3"/>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3"/>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29"/>
      <c r="B121" s="1030"/>
      <c r="C121" s="1030"/>
      <c r="D121" s="1030"/>
      <c r="E121" s="1030"/>
      <c r="F121" s="1031"/>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29"/>
      <c r="B122" s="1030"/>
      <c r="C122" s="1030"/>
      <c r="D122" s="1030"/>
      <c r="E122" s="1030"/>
      <c r="F122" s="1031"/>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29"/>
      <c r="B123" s="1030"/>
      <c r="C123" s="1030"/>
      <c r="D123" s="1030"/>
      <c r="E123" s="1030"/>
      <c r="F123" s="103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3"/>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3"/>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3"/>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3"/>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3"/>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3"/>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3"/>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3"/>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3"/>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29"/>
      <c r="B134" s="1030"/>
      <c r="C134" s="1030"/>
      <c r="D134" s="1030"/>
      <c r="E134" s="1030"/>
      <c r="F134" s="1031"/>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29"/>
      <c r="B135" s="1030"/>
      <c r="C135" s="1030"/>
      <c r="D135" s="1030"/>
      <c r="E135" s="1030"/>
      <c r="F135" s="1031"/>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29"/>
      <c r="B136" s="1030"/>
      <c r="C136" s="1030"/>
      <c r="D136" s="1030"/>
      <c r="E136" s="1030"/>
      <c r="F136" s="103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3"/>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3"/>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3"/>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3"/>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3"/>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3"/>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3"/>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3"/>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3"/>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29"/>
      <c r="B147" s="1030"/>
      <c r="C147" s="1030"/>
      <c r="D147" s="1030"/>
      <c r="E147" s="1030"/>
      <c r="F147" s="1031"/>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29"/>
      <c r="B148" s="1030"/>
      <c r="C148" s="1030"/>
      <c r="D148" s="1030"/>
      <c r="E148" s="1030"/>
      <c r="F148" s="1031"/>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29"/>
      <c r="B149" s="1030"/>
      <c r="C149" s="1030"/>
      <c r="D149" s="1030"/>
      <c r="E149" s="1030"/>
      <c r="F149" s="103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3"/>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3"/>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3"/>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3"/>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3"/>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3"/>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3"/>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3"/>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3"/>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29"/>
      <c r="B162" s="1030"/>
      <c r="C162" s="1030"/>
      <c r="D162" s="1030"/>
      <c r="E162" s="1030"/>
      <c r="F162" s="1031"/>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29"/>
      <c r="B163" s="1030"/>
      <c r="C163" s="1030"/>
      <c r="D163" s="1030"/>
      <c r="E163" s="1030"/>
      <c r="F163" s="103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3"/>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3"/>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3"/>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3"/>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3"/>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3"/>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3"/>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3"/>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3"/>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29"/>
      <c r="B174" s="1030"/>
      <c r="C174" s="1030"/>
      <c r="D174" s="1030"/>
      <c r="E174" s="1030"/>
      <c r="F174" s="1031"/>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29"/>
      <c r="B175" s="1030"/>
      <c r="C175" s="1030"/>
      <c r="D175" s="1030"/>
      <c r="E175" s="1030"/>
      <c r="F175" s="1031"/>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29"/>
      <c r="B176" s="1030"/>
      <c r="C176" s="1030"/>
      <c r="D176" s="1030"/>
      <c r="E176" s="1030"/>
      <c r="F176" s="103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3"/>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3"/>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3"/>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3"/>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3"/>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3"/>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3"/>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3"/>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3"/>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29"/>
      <c r="B187" s="1030"/>
      <c r="C187" s="1030"/>
      <c r="D187" s="1030"/>
      <c r="E187" s="1030"/>
      <c r="F187" s="1031"/>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29"/>
      <c r="B188" s="1030"/>
      <c r="C188" s="1030"/>
      <c r="D188" s="1030"/>
      <c r="E188" s="1030"/>
      <c r="F188" s="1031"/>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29"/>
      <c r="B189" s="1030"/>
      <c r="C189" s="1030"/>
      <c r="D189" s="1030"/>
      <c r="E189" s="1030"/>
      <c r="F189" s="103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3"/>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3"/>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3"/>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3"/>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3"/>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3"/>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3"/>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3"/>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3"/>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29"/>
      <c r="B200" s="1030"/>
      <c r="C200" s="1030"/>
      <c r="D200" s="1030"/>
      <c r="E200" s="1030"/>
      <c r="F200" s="1031"/>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29"/>
      <c r="B201" s="1030"/>
      <c r="C201" s="1030"/>
      <c r="D201" s="1030"/>
      <c r="E201" s="1030"/>
      <c r="F201" s="1031"/>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29"/>
      <c r="B202" s="1030"/>
      <c r="C202" s="1030"/>
      <c r="D202" s="1030"/>
      <c r="E202" s="1030"/>
      <c r="F202" s="103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3"/>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3"/>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3"/>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3"/>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3"/>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3"/>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3"/>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3"/>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3"/>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29"/>
      <c r="B215" s="1030"/>
      <c r="C215" s="1030"/>
      <c r="D215" s="1030"/>
      <c r="E215" s="1030"/>
      <c r="F215" s="1031"/>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29"/>
      <c r="B216" s="1030"/>
      <c r="C216" s="1030"/>
      <c r="D216" s="1030"/>
      <c r="E216" s="1030"/>
      <c r="F216" s="103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3"/>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3"/>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3"/>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3"/>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3"/>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3"/>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3"/>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3"/>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3"/>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29"/>
      <c r="B227" s="1030"/>
      <c r="C227" s="1030"/>
      <c r="D227" s="1030"/>
      <c r="E227" s="1030"/>
      <c r="F227" s="1031"/>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29"/>
      <c r="B228" s="1030"/>
      <c r="C228" s="1030"/>
      <c r="D228" s="1030"/>
      <c r="E228" s="1030"/>
      <c r="F228" s="1031"/>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29"/>
      <c r="B229" s="1030"/>
      <c r="C229" s="1030"/>
      <c r="D229" s="1030"/>
      <c r="E229" s="1030"/>
      <c r="F229" s="103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3"/>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3"/>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3"/>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3"/>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3"/>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3"/>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3"/>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3"/>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3"/>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29"/>
      <c r="B240" s="1030"/>
      <c r="C240" s="1030"/>
      <c r="D240" s="1030"/>
      <c r="E240" s="1030"/>
      <c r="F240" s="1031"/>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29"/>
      <c r="B241" s="1030"/>
      <c r="C241" s="1030"/>
      <c r="D241" s="1030"/>
      <c r="E241" s="1030"/>
      <c r="F241" s="1031"/>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29"/>
      <c r="B242" s="1030"/>
      <c r="C242" s="1030"/>
      <c r="D242" s="1030"/>
      <c r="E242" s="1030"/>
      <c r="F242" s="103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3"/>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3"/>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3"/>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3"/>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3"/>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3"/>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3"/>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3"/>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3"/>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29"/>
      <c r="B253" s="1030"/>
      <c r="C253" s="1030"/>
      <c r="D253" s="1030"/>
      <c r="E253" s="1030"/>
      <c r="F253" s="1031"/>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29"/>
      <c r="B254" s="1030"/>
      <c r="C254" s="1030"/>
      <c r="D254" s="1030"/>
      <c r="E254" s="1030"/>
      <c r="F254" s="1031"/>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29"/>
      <c r="B255" s="1030"/>
      <c r="C255" s="1030"/>
      <c r="D255" s="1030"/>
      <c r="E255" s="1030"/>
      <c r="F255" s="103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3"/>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3"/>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3"/>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3"/>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3"/>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3"/>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3"/>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3"/>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3"/>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6D5354F4-B794-4EAC-BEBA-DBF5B7263ED0}"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9554F6A6-A034-4F1C-970C-F1F6382DF684}"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 guid="{141AA650-64F8-458E-8324-E396B02AE220}"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customSheetView>
    <customSheetView guid="{3EA6A3AE-8AD7-4E83-808F-5EFABF87CD67}"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4"/>
      <headerFooter differentFirst="1" alignWithMargins="0">
        <firstHeader>&amp;R&amp;"-,太字"&amp;18別紙２</firstHeader>
      </headerFooter>
    </customSheetView>
    <customSheetView guid="{B7DE4733-7272-4B33-8081-D5B887EE1A6A}"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5"/>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6"/>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0">
        <v>1</v>
      </c>
      <c r="B4" s="1050">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0">
        <v>1</v>
      </c>
      <c r="B37" s="1050">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0">
        <v>1</v>
      </c>
      <c r="B70" s="1050">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0">
        <v>1</v>
      </c>
      <c r="B103" s="1050">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0">
        <v>1</v>
      </c>
      <c r="B136" s="1050">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0">
        <v>1</v>
      </c>
      <c r="B169" s="1050">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0">
        <v>1</v>
      </c>
      <c r="B202" s="1050">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0">
        <v>1</v>
      </c>
      <c r="B235" s="1050">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0">
        <v>1</v>
      </c>
      <c r="B268" s="1050">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0">
        <v>1</v>
      </c>
      <c r="B301" s="1050">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0">
        <v>1</v>
      </c>
      <c r="B334" s="1050">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0">
        <v>1</v>
      </c>
      <c r="B367" s="1050">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0">
        <v>1</v>
      </c>
      <c r="B400" s="1050">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0">
        <v>1</v>
      </c>
      <c r="B433" s="1050">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0">
        <v>1</v>
      </c>
      <c r="B466" s="1050">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0">
        <v>1</v>
      </c>
      <c r="B499" s="1050">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0">
        <v>1</v>
      </c>
      <c r="B532" s="1050">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0">
        <v>1</v>
      </c>
      <c r="B565" s="1050">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0">
        <v>1</v>
      </c>
      <c r="B598" s="1050">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0">
        <v>1</v>
      </c>
      <c r="B631" s="1050">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0">
        <v>1</v>
      </c>
      <c r="B664" s="1050">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0">
        <v>1</v>
      </c>
      <c r="B697" s="1050">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0">
        <v>1</v>
      </c>
      <c r="B730" s="1050">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0">
        <v>1</v>
      </c>
      <c r="B763" s="1050">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0">
        <v>1</v>
      </c>
      <c r="B796" s="1050">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0">
        <v>1</v>
      </c>
      <c r="B829" s="1050">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0">
        <v>1</v>
      </c>
      <c r="B862" s="1050">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0">
        <v>1</v>
      </c>
      <c r="B895" s="1050">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0">
        <v>1</v>
      </c>
      <c r="B928" s="1050">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0">
        <v>1</v>
      </c>
      <c r="B961" s="1050">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0">
        <v>1</v>
      </c>
      <c r="B994" s="1050">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0">
        <v>1</v>
      </c>
      <c r="B1027" s="1050">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0">
        <v>1</v>
      </c>
      <c r="B1060" s="1050">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0">
        <v>1</v>
      </c>
      <c r="B1093" s="1050">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0">
        <v>1</v>
      </c>
      <c r="B1126" s="1050">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0">
        <v>1</v>
      </c>
      <c r="B1159" s="1050">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0">
        <v>1</v>
      </c>
      <c r="B1192" s="1050">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0">
        <v>1</v>
      </c>
      <c r="B1225" s="1050">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0">
        <v>1</v>
      </c>
      <c r="B1258" s="1050">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0">
        <v>1</v>
      </c>
      <c r="B1291" s="1050">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customSheetViews>
    <customSheetView guid="{6D5354F4-B794-4EAC-BEBA-DBF5B7263ED0}" scale="70"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9554F6A6-A034-4F1C-970C-F1F6382DF684}" scale="70"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 guid="{141AA650-64F8-458E-8324-E396B02AE220}" scale="70"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customSheetView>
    <customSheetView guid="{3EA6A3AE-8AD7-4E83-808F-5EFABF87CD67}" scale="70"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4"/>
      <headerFooter differentFirst="1" alignWithMargins="0">
        <firstHeader>&amp;R&amp;"-,太字"&amp;18別紙３</firstHeader>
      </headerFooter>
    </customSheetView>
    <customSheetView guid="{B7DE4733-7272-4B33-8081-D5B887EE1A6A}" scale="70"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5"/>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6"/>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西川 隼人</dc:creator>
  <cp:lastModifiedBy>m</cp:lastModifiedBy>
  <cp:lastPrinted>2021-09-24T02:19:08Z</cp:lastPrinted>
  <dcterms:created xsi:type="dcterms:W3CDTF">2012-03-13T00:50:25Z</dcterms:created>
  <dcterms:modified xsi:type="dcterms:W3CDTF">2021-09-24T02:19:15Z</dcterms:modified>
</cp:coreProperties>
</file>